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360" yWindow="195" windowWidth="19155" windowHeight="6405"/>
  </bookViews>
  <sheets>
    <sheet name="master sheet" sheetId="4" r:id="rId1"/>
    <sheet name="col 2 table" sheetId="6" r:id="rId2"/>
    <sheet name="table 2 col" sheetId="7" r:id="rId3"/>
  </sheets>
  <definedNames>
    <definedName name="_xlnm._FilterDatabase" localSheetId="1" hidden="1">'col 2 table'!$A$1:$A$400</definedName>
    <definedName name="_xlnm._FilterDatabase" localSheetId="0" hidden="1">'master sheet'!$BB$1:$BB$403</definedName>
    <definedName name="_xlnm._FilterDatabase" localSheetId="2" hidden="1">'table 2 col'!$A$1:$D$100</definedName>
    <definedName name="_xlnm.Criteria" localSheetId="0">'master sheet'!$BB$2:$BB$2</definedName>
    <definedName name="d_">'master sheet'!$AH$8</definedName>
    <definedName name="G_" localSheetId="0">'master sheet'!$AH$5</definedName>
    <definedName name="G_">#REF!</definedName>
    <definedName name="GravAccel" localSheetId="0">'master sheet'!$AH$5</definedName>
    <definedName name="GravAccel">#REF!</definedName>
    <definedName name="H_1" localSheetId="0">'master sheet'!$AH$6</definedName>
    <definedName name="H_1">#REF!</definedName>
    <definedName name="LineDuration" localSheetId="0">'master sheet'!$AH$7</definedName>
    <definedName name="LineDuration">#REF!</definedName>
    <definedName name="Xmax_correction">'master sheet'!$AH$11</definedName>
    <definedName name="Xmin_correction">'master sheet'!$AH$10</definedName>
  </definedNames>
  <calcPr calcId="114210"/>
</workbook>
</file>

<file path=xl/calcChain.xml><?xml version="1.0" encoding="utf-8"?>
<calcChain xmlns="http://schemas.openxmlformats.org/spreadsheetml/2006/main">
  <c r="BC403" i="4"/>
  <c r="BD403"/>
  <c r="BE403"/>
  <c r="BF403"/>
  <c r="BG403"/>
  <c r="BH403"/>
  <c r="BI403"/>
  <c r="BJ403"/>
  <c r="BK403"/>
  <c r="BL403"/>
  <c r="BM403"/>
  <c r="BN403"/>
  <c r="BO403"/>
  <c r="BP403"/>
  <c r="BQ403"/>
  <c r="BR403"/>
  <c r="BC402"/>
  <c r="BD402"/>
  <c r="BE402"/>
  <c r="BF402"/>
  <c r="BG402"/>
  <c r="BH402"/>
  <c r="BI402"/>
  <c r="BJ402"/>
  <c r="BK402"/>
  <c r="BL402"/>
  <c r="BM402"/>
  <c r="BN402"/>
  <c r="BO402"/>
  <c r="BP402"/>
  <c r="BQ402"/>
  <c r="BR402"/>
  <c r="BC401"/>
  <c r="BD401"/>
  <c r="BE401"/>
  <c r="BF401"/>
  <c r="BG401"/>
  <c r="BH401"/>
  <c r="BI401"/>
  <c r="BJ401"/>
  <c r="BK401"/>
  <c r="BL401"/>
  <c r="BM401"/>
  <c r="BN401"/>
  <c r="BO401"/>
  <c r="BP401"/>
  <c r="BQ401"/>
  <c r="BR401"/>
  <c r="BC400"/>
  <c r="BD400"/>
  <c r="BE400"/>
  <c r="BF400"/>
  <c r="BG400"/>
  <c r="BH400"/>
  <c r="BI400"/>
  <c r="BJ400"/>
  <c r="BK400"/>
  <c r="BL400"/>
  <c r="BM400"/>
  <c r="BN400"/>
  <c r="BO400"/>
  <c r="BP400"/>
  <c r="BQ400"/>
  <c r="BR400"/>
  <c r="BC399"/>
  <c r="BD399"/>
  <c r="BE399"/>
  <c r="BF399"/>
  <c r="BG399"/>
  <c r="BH399"/>
  <c r="BI399"/>
  <c r="BJ399"/>
  <c r="BK399"/>
  <c r="BL399"/>
  <c r="BM399"/>
  <c r="BN399"/>
  <c r="BO399"/>
  <c r="BP399"/>
  <c r="BQ399"/>
  <c r="BR399"/>
  <c r="BC398"/>
  <c r="BD398"/>
  <c r="BE398"/>
  <c r="BF398"/>
  <c r="BG398"/>
  <c r="BH398"/>
  <c r="BI398"/>
  <c r="BJ398"/>
  <c r="BK398"/>
  <c r="BL398"/>
  <c r="BM398"/>
  <c r="BN398"/>
  <c r="BO398"/>
  <c r="BP398"/>
  <c r="BQ398"/>
  <c r="BR398"/>
  <c r="BC397"/>
  <c r="BD397"/>
  <c r="BE397"/>
  <c r="BF397"/>
  <c r="BG397"/>
  <c r="BH397"/>
  <c r="BI397"/>
  <c r="BJ397"/>
  <c r="BK397"/>
  <c r="BL397"/>
  <c r="BM397"/>
  <c r="BN397"/>
  <c r="BO397"/>
  <c r="BP397"/>
  <c r="BQ397"/>
  <c r="BR397"/>
  <c r="BC396"/>
  <c r="BD396"/>
  <c r="BE396"/>
  <c r="BF396"/>
  <c r="BG396"/>
  <c r="BH396"/>
  <c r="BI396"/>
  <c r="BJ396"/>
  <c r="BK396"/>
  <c r="BL396"/>
  <c r="BM396"/>
  <c r="BN396"/>
  <c r="BO396"/>
  <c r="BP396"/>
  <c r="BQ396"/>
  <c r="BR396"/>
  <c r="BC395"/>
  <c r="BD395"/>
  <c r="BE395"/>
  <c r="BF395"/>
  <c r="BG395"/>
  <c r="BH395"/>
  <c r="BI395"/>
  <c r="BJ395"/>
  <c r="BK395"/>
  <c r="BL395"/>
  <c r="BM395"/>
  <c r="BN395"/>
  <c r="BO395"/>
  <c r="BP395"/>
  <c r="BQ395"/>
  <c r="BR395"/>
  <c r="BC394"/>
  <c r="BD394"/>
  <c r="BE394"/>
  <c r="BF394"/>
  <c r="BG394"/>
  <c r="BH394"/>
  <c r="BI394"/>
  <c r="BJ394"/>
  <c r="BK394"/>
  <c r="BL394"/>
  <c r="BM394"/>
  <c r="BN394"/>
  <c r="BO394"/>
  <c r="BP394"/>
  <c r="BQ394"/>
  <c r="BR394"/>
  <c r="BC393"/>
  <c r="BD393"/>
  <c r="BE393"/>
  <c r="BF393"/>
  <c r="BG393"/>
  <c r="BH393"/>
  <c r="BI393"/>
  <c r="BJ393"/>
  <c r="BK393"/>
  <c r="BL393"/>
  <c r="BM393"/>
  <c r="BN393"/>
  <c r="BO393"/>
  <c r="BP393"/>
  <c r="BQ393"/>
  <c r="BR393"/>
  <c r="BC392"/>
  <c r="BD392"/>
  <c r="BE392"/>
  <c r="BF392"/>
  <c r="BG392"/>
  <c r="BH392"/>
  <c r="BI392"/>
  <c r="BJ392"/>
  <c r="BK392"/>
  <c r="BL392"/>
  <c r="BM392"/>
  <c r="BN392"/>
  <c r="BO392"/>
  <c r="BP392"/>
  <c r="BQ392"/>
  <c r="BR392"/>
  <c r="BC391"/>
  <c r="BD391"/>
  <c r="BE391"/>
  <c r="BF391"/>
  <c r="BG391"/>
  <c r="BH391"/>
  <c r="BI391"/>
  <c r="BJ391"/>
  <c r="BK391"/>
  <c r="BL391"/>
  <c r="BM391"/>
  <c r="BN391"/>
  <c r="BO391"/>
  <c r="BP391"/>
  <c r="BQ391"/>
  <c r="BR391"/>
  <c r="BC390"/>
  <c r="BD390"/>
  <c r="BE390"/>
  <c r="BF390"/>
  <c r="BG390"/>
  <c r="BH390"/>
  <c r="BI390"/>
  <c r="BJ390"/>
  <c r="BK390"/>
  <c r="BL390"/>
  <c r="BM390"/>
  <c r="BN390"/>
  <c r="BO390"/>
  <c r="BP390"/>
  <c r="BQ390"/>
  <c r="BR390"/>
  <c r="BC389"/>
  <c r="BD389"/>
  <c r="BE389"/>
  <c r="BF389"/>
  <c r="BG389"/>
  <c r="BH389"/>
  <c r="BI389"/>
  <c r="BJ389"/>
  <c r="BK389"/>
  <c r="BL389"/>
  <c r="BM389"/>
  <c r="BN389"/>
  <c r="BO389"/>
  <c r="BP389"/>
  <c r="BQ389"/>
  <c r="BR389"/>
  <c r="BC388"/>
  <c r="BD388"/>
  <c r="BE388"/>
  <c r="BF388"/>
  <c r="BG388"/>
  <c r="BH388"/>
  <c r="BI388"/>
  <c r="BJ388"/>
  <c r="BK388"/>
  <c r="BL388"/>
  <c r="BM388"/>
  <c r="BN388"/>
  <c r="BO388"/>
  <c r="BP388"/>
  <c r="BQ388"/>
  <c r="BR388"/>
  <c r="BC387"/>
  <c r="BD387"/>
  <c r="BE387"/>
  <c r="BF387"/>
  <c r="BG387"/>
  <c r="BH387"/>
  <c r="BI387"/>
  <c r="BJ387"/>
  <c r="BK387"/>
  <c r="BL387"/>
  <c r="BM387"/>
  <c r="BN387"/>
  <c r="BO387"/>
  <c r="BP387"/>
  <c r="BQ387"/>
  <c r="BR387"/>
  <c r="BC386"/>
  <c r="BD386"/>
  <c r="BE386"/>
  <c r="BF386"/>
  <c r="BG386"/>
  <c r="BH386"/>
  <c r="BI386"/>
  <c r="BJ386"/>
  <c r="BK386"/>
  <c r="BL386"/>
  <c r="BM386"/>
  <c r="BN386"/>
  <c r="BO386"/>
  <c r="BP386"/>
  <c r="BQ386"/>
  <c r="BR386"/>
  <c r="BC385"/>
  <c r="BD385"/>
  <c r="BE385"/>
  <c r="BF385"/>
  <c r="BG385"/>
  <c r="BH385"/>
  <c r="BI385"/>
  <c r="BJ385"/>
  <c r="BK385"/>
  <c r="BL385"/>
  <c r="BM385"/>
  <c r="BN385"/>
  <c r="BO385"/>
  <c r="BP385"/>
  <c r="BQ385"/>
  <c r="BR385"/>
  <c r="BC384"/>
  <c r="BD384"/>
  <c r="BE384"/>
  <c r="BF384"/>
  <c r="BG384"/>
  <c r="BH384"/>
  <c r="BI384"/>
  <c r="BJ384"/>
  <c r="BK384"/>
  <c r="BL384"/>
  <c r="BM384"/>
  <c r="BN384"/>
  <c r="BO384"/>
  <c r="BP384"/>
  <c r="BQ384"/>
  <c r="BR384"/>
  <c r="BC383"/>
  <c r="BD383"/>
  <c r="BE383"/>
  <c r="BF383"/>
  <c r="BG383"/>
  <c r="BH383"/>
  <c r="BI383"/>
  <c r="BJ383"/>
  <c r="BK383"/>
  <c r="BL383"/>
  <c r="BM383"/>
  <c r="BN383"/>
  <c r="BO383"/>
  <c r="BP383"/>
  <c r="BQ383"/>
  <c r="BR383"/>
  <c r="BC382"/>
  <c r="BD382"/>
  <c r="BE382"/>
  <c r="BF382"/>
  <c r="BG382"/>
  <c r="BH382"/>
  <c r="BI382"/>
  <c r="BJ382"/>
  <c r="BK382"/>
  <c r="BL382"/>
  <c r="BM382"/>
  <c r="BN382"/>
  <c r="BO382"/>
  <c r="BP382"/>
  <c r="BQ382"/>
  <c r="BR382"/>
  <c r="BC381"/>
  <c r="BD381"/>
  <c r="BE381"/>
  <c r="BF381"/>
  <c r="BG381"/>
  <c r="BH381"/>
  <c r="BI381"/>
  <c r="BJ381"/>
  <c r="BK381"/>
  <c r="BL381"/>
  <c r="BM381"/>
  <c r="BN381"/>
  <c r="BO381"/>
  <c r="BP381"/>
  <c r="BQ381"/>
  <c r="BR381"/>
  <c r="BC380"/>
  <c r="BD380"/>
  <c r="BE380"/>
  <c r="BF380"/>
  <c r="BG380"/>
  <c r="BH380"/>
  <c r="BI380"/>
  <c r="BJ380"/>
  <c r="BK380"/>
  <c r="BL380"/>
  <c r="BM380"/>
  <c r="BN380"/>
  <c r="BO380"/>
  <c r="BP380"/>
  <c r="BQ380"/>
  <c r="BR380"/>
  <c r="BC379"/>
  <c r="BD379"/>
  <c r="BE379"/>
  <c r="BF379"/>
  <c r="BG379"/>
  <c r="BH379"/>
  <c r="BI379"/>
  <c r="BJ379"/>
  <c r="BK379"/>
  <c r="BL379"/>
  <c r="BM379"/>
  <c r="BN379"/>
  <c r="BO379"/>
  <c r="BP379"/>
  <c r="BQ379"/>
  <c r="BR379"/>
  <c r="BC378"/>
  <c r="BD378"/>
  <c r="BE378"/>
  <c r="BF378"/>
  <c r="BG378"/>
  <c r="BH378"/>
  <c r="BI378"/>
  <c r="BJ378"/>
  <c r="BK378"/>
  <c r="BL378"/>
  <c r="BM378"/>
  <c r="BN378"/>
  <c r="BO378"/>
  <c r="BP378"/>
  <c r="BQ378"/>
  <c r="BR378"/>
  <c r="BC377"/>
  <c r="BD377"/>
  <c r="BE377"/>
  <c r="BF377"/>
  <c r="BG377"/>
  <c r="BH377"/>
  <c r="BI377"/>
  <c r="BJ377"/>
  <c r="BK377"/>
  <c r="BL377"/>
  <c r="BM377"/>
  <c r="BN377"/>
  <c r="BO377"/>
  <c r="BP377"/>
  <c r="BQ377"/>
  <c r="BR377"/>
  <c r="BC376"/>
  <c r="BD376"/>
  <c r="BE376"/>
  <c r="BF376"/>
  <c r="BG376"/>
  <c r="BH376"/>
  <c r="BI376"/>
  <c r="BJ376"/>
  <c r="BK376"/>
  <c r="BL376"/>
  <c r="BM376"/>
  <c r="BN376"/>
  <c r="BO376"/>
  <c r="BP376"/>
  <c r="BQ376"/>
  <c r="BR376"/>
  <c r="BC375"/>
  <c r="BD375"/>
  <c r="BE375"/>
  <c r="BF375"/>
  <c r="BG375"/>
  <c r="BH375"/>
  <c r="BI375"/>
  <c r="BJ375"/>
  <c r="BK375"/>
  <c r="BL375"/>
  <c r="BM375"/>
  <c r="BN375"/>
  <c r="BO375"/>
  <c r="BP375"/>
  <c r="BQ375"/>
  <c r="BR375"/>
  <c r="BC374"/>
  <c r="BD374"/>
  <c r="BE374"/>
  <c r="BF374"/>
  <c r="BG374"/>
  <c r="BH374"/>
  <c r="BI374"/>
  <c r="BJ374"/>
  <c r="BK374"/>
  <c r="BL374"/>
  <c r="BM374"/>
  <c r="BN374"/>
  <c r="BO374"/>
  <c r="BP374"/>
  <c r="BQ374"/>
  <c r="BR374"/>
  <c r="BC373"/>
  <c r="BD373"/>
  <c r="BE373"/>
  <c r="BF373"/>
  <c r="BG373"/>
  <c r="BH373"/>
  <c r="BI373"/>
  <c r="BJ373"/>
  <c r="BK373"/>
  <c r="BL373"/>
  <c r="BM373"/>
  <c r="BN373"/>
  <c r="BO373"/>
  <c r="BP373"/>
  <c r="BQ373"/>
  <c r="BR373"/>
  <c r="BC372"/>
  <c r="BD372"/>
  <c r="BE372"/>
  <c r="BF372"/>
  <c r="BG372"/>
  <c r="BH372"/>
  <c r="BI372"/>
  <c r="BJ372"/>
  <c r="BK372"/>
  <c r="BL372"/>
  <c r="BM372"/>
  <c r="BN372"/>
  <c r="BO372"/>
  <c r="BP372"/>
  <c r="BQ372"/>
  <c r="BR372"/>
  <c r="BC371"/>
  <c r="BD371"/>
  <c r="BE371"/>
  <c r="BF371"/>
  <c r="BG371"/>
  <c r="BH371"/>
  <c r="BI371"/>
  <c r="BJ371"/>
  <c r="BK371"/>
  <c r="BL371"/>
  <c r="BM371"/>
  <c r="BN371"/>
  <c r="BO371"/>
  <c r="BP371"/>
  <c r="BQ371"/>
  <c r="BR371"/>
  <c r="BC370"/>
  <c r="BD370"/>
  <c r="BE370"/>
  <c r="BF370"/>
  <c r="BG370"/>
  <c r="BH370"/>
  <c r="BI370"/>
  <c r="BJ370"/>
  <c r="BK370"/>
  <c r="BL370"/>
  <c r="BM370"/>
  <c r="BN370"/>
  <c r="BO370"/>
  <c r="BP370"/>
  <c r="BQ370"/>
  <c r="BR370"/>
  <c r="BC369"/>
  <c r="BD369"/>
  <c r="BE369"/>
  <c r="BF369"/>
  <c r="BG369"/>
  <c r="BH369"/>
  <c r="BI369"/>
  <c r="BJ369"/>
  <c r="BK369"/>
  <c r="BL369"/>
  <c r="BM369"/>
  <c r="BN369"/>
  <c r="BO369"/>
  <c r="BP369"/>
  <c r="BQ369"/>
  <c r="BR369"/>
  <c r="BC368"/>
  <c r="BD368"/>
  <c r="BE368"/>
  <c r="BF368"/>
  <c r="BG368"/>
  <c r="BH368"/>
  <c r="BI368"/>
  <c r="BJ368"/>
  <c r="BK368"/>
  <c r="BL368"/>
  <c r="BM368"/>
  <c r="BN368"/>
  <c r="BO368"/>
  <c r="BP368"/>
  <c r="BQ368"/>
  <c r="BR368"/>
  <c r="BC367"/>
  <c r="BD367"/>
  <c r="BE367"/>
  <c r="BF367"/>
  <c r="BG367"/>
  <c r="BH367"/>
  <c r="BI367"/>
  <c r="BJ367"/>
  <c r="BK367"/>
  <c r="BL367"/>
  <c r="BM367"/>
  <c r="BN367"/>
  <c r="BO367"/>
  <c r="BP367"/>
  <c r="BQ367"/>
  <c r="BR367"/>
  <c r="BC366"/>
  <c r="BD366"/>
  <c r="BE366"/>
  <c r="BF366"/>
  <c r="BG366"/>
  <c r="BH366"/>
  <c r="BI366"/>
  <c r="BJ366"/>
  <c r="BK366"/>
  <c r="BL366"/>
  <c r="BM366"/>
  <c r="BN366"/>
  <c r="BO366"/>
  <c r="BP366"/>
  <c r="BQ366"/>
  <c r="BR366"/>
  <c r="BC365"/>
  <c r="BD365"/>
  <c r="BE365"/>
  <c r="BF365"/>
  <c r="BG365"/>
  <c r="BH365"/>
  <c r="BI365"/>
  <c r="BJ365"/>
  <c r="BK365"/>
  <c r="BL365"/>
  <c r="BM365"/>
  <c r="BN365"/>
  <c r="BO365"/>
  <c r="BP365"/>
  <c r="BQ365"/>
  <c r="BR365"/>
  <c r="BC364"/>
  <c r="BD364"/>
  <c r="BE364"/>
  <c r="BF364"/>
  <c r="BG364"/>
  <c r="BH364"/>
  <c r="BI364"/>
  <c r="BJ364"/>
  <c r="BK364"/>
  <c r="BL364"/>
  <c r="BM364"/>
  <c r="BN364"/>
  <c r="BO364"/>
  <c r="BP364"/>
  <c r="BQ364"/>
  <c r="BR364"/>
  <c r="BC363"/>
  <c r="BD363"/>
  <c r="BE363"/>
  <c r="BF363"/>
  <c r="BG363"/>
  <c r="BH363"/>
  <c r="BI363"/>
  <c r="BJ363"/>
  <c r="BK363"/>
  <c r="BL363"/>
  <c r="BM363"/>
  <c r="BN363"/>
  <c r="BO363"/>
  <c r="BP363"/>
  <c r="BQ363"/>
  <c r="BR363"/>
  <c r="BC362"/>
  <c r="BD362"/>
  <c r="BE362"/>
  <c r="BF362"/>
  <c r="BG362"/>
  <c r="BH362"/>
  <c r="BI362"/>
  <c r="BJ362"/>
  <c r="BK362"/>
  <c r="BL362"/>
  <c r="BM362"/>
  <c r="BN362"/>
  <c r="BO362"/>
  <c r="BP362"/>
  <c r="BQ362"/>
  <c r="BR362"/>
  <c r="BC361"/>
  <c r="BD361"/>
  <c r="BE361"/>
  <c r="BF361"/>
  <c r="BG361"/>
  <c r="BH361"/>
  <c r="BI361"/>
  <c r="BJ361"/>
  <c r="BK361"/>
  <c r="BL361"/>
  <c r="BM361"/>
  <c r="BN361"/>
  <c r="BO361"/>
  <c r="BP361"/>
  <c r="BQ361"/>
  <c r="BR361"/>
  <c r="BC360"/>
  <c r="BD360"/>
  <c r="BE360"/>
  <c r="BF360"/>
  <c r="BG360"/>
  <c r="BH360"/>
  <c r="BI360"/>
  <c r="BJ360"/>
  <c r="BK360"/>
  <c r="BL360"/>
  <c r="BM360"/>
  <c r="BN360"/>
  <c r="BO360"/>
  <c r="BP360"/>
  <c r="BQ360"/>
  <c r="BR360"/>
  <c r="BC359"/>
  <c r="BD359"/>
  <c r="BE359"/>
  <c r="BF359"/>
  <c r="BG359"/>
  <c r="BH359"/>
  <c r="BI359"/>
  <c r="BJ359"/>
  <c r="BK359"/>
  <c r="BL359"/>
  <c r="BM359"/>
  <c r="BN359"/>
  <c r="BO359"/>
  <c r="BP359"/>
  <c r="BQ359"/>
  <c r="BR359"/>
  <c r="BC358"/>
  <c r="BD358"/>
  <c r="BE358"/>
  <c r="BF358"/>
  <c r="BG358"/>
  <c r="BH358"/>
  <c r="BI358"/>
  <c r="BJ358"/>
  <c r="BK358"/>
  <c r="BL358"/>
  <c r="BM358"/>
  <c r="BN358"/>
  <c r="BO358"/>
  <c r="BP358"/>
  <c r="BQ358"/>
  <c r="BR358"/>
  <c r="BC357"/>
  <c r="BD357"/>
  <c r="BE357"/>
  <c r="BF357"/>
  <c r="BG357"/>
  <c r="BH357"/>
  <c r="BI357"/>
  <c r="BJ357"/>
  <c r="BK357"/>
  <c r="BL357"/>
  <c r="BM357"/>
  <c r="BN357"/>
  <c r="BO357"/>
  <c r="BP357"/>
  <c r="BQ357"/>
  <c r="BR357"/>
  <c r="BC356"/>
  <c r="BD356"/>
  <c r="BE356"/>
  <c r="BF356"/>
  <c r="BG356"/>
  <c r="BH356"/>
  <c r="BI356"/>
  <c r="BJ356"/>
  <c r="BK356"/>
  <c r="BL356"/>
  <c r="BM356"/>
  <c r="BN356"/>
  <c r="BO356"/>
  <c r="BP356"/>
  <c r="BQ356"/>
  <c r="BR356"/>
  <c r="BC355"/>
  <c r="BD355"/>
  <c r="BE355"/>
  <c r="BF355"/>
  <c r="BG355"/>
  <c r="BH355"/>
  <c r="BI355"/>
  <c r="BJ355"/>
  <c r="BK355"/>
  <c r="BL355"/>
  <c r="BM355"/>
  <c r="BN355"/>
  <c r="BO355"/>
  <c r="BP355"/>
  <c r="BQ355"/>
  <c r="BR355"/>
  <c r="BC354"/>
  <c r="BD354"/>
  <c r="BE354"/>
  <c r="BF354"/>
  <c r="BG354"/>
  <c r="BH354"/>
  <c r="BI354"/>
  <c r="BJ354"/>
  <c r="BK354"/>
  <c r="BL354"/>
  <c r="BM354"/>
  <c r="BN354"/>
  <c r="BO354"/>
  <c r="BP354"/>
  <c r="BQ354"/>
  <c r="BR354"/>
  <c r="BC353"/>
  <c r="BD353"/>
  <c r="BE353"/>
  <c r="BF353"/>
  <c r="BG353"/>
  <c r="BH353"/>
  <c r="BI353"/>
  <c r="BJ353"/>
  <c r="BK353"/>
  <c r="BL353"/>
  <c r="BM353"/>
  <c r="BN353"/>
  <c r="BO353"/>
  <c r="BP353"/>
  <c r="BQ353"/>
  <c r="BR353"/>
  <c r="BC352"/>
  <c r="BD352"/>
  <c r="BE352"/>
  <c r="BF352"/>
  <c r="BG352"/>
  <c r="BH352"/>
  <c r="BI352"/>
  <c r="BJ352"/>
  <c r="BK352"/>
  <c r="BL352"/>
  <c r="BM352"/>
  <c r="BN352"/>
  <c r="BO352"/>
  <c r="BP352"/>
  <c r="BQ352"/>
  <c r="BR352"/>
  <c r="BC351"/>
  <c r="BD351"/>
  <c r="BE351"/>
  <c r="BF351"/>
  <c r="BG351"/>
  <c r="BH351"/>
  <c r="BI351"/>
  <c r="BJ351"/>
  <c r="BK351"/>
  <c r="BL351"/>
  <c r="BM351"/>
  <c r="BN351"/>
  <c r="BO351"/>
  <c r="BP351"/>
  <c r="BQ351"/>
  <c r="BR351"/>
  <c r="BC350"/>
  <c r="BD350"/>
  <c r="BE350"/>
  <c r="BF350"/>
  <c r="BG350"/>
  <c r="BH350"/>
  <c r="BI350"/>
  <c r="BJ350"/>
  <c r="BK350"/>
  <c r="BL350"/>
  <c r="BM350"/>
  <c r="BN350"/>
  <c r="BO350"/>
  <c r="BP350"/>
  <c r="BQ350"/>
  <c r="BR350"/>
  <c r="BC349"/>
  <c r="BD349"/>
  <c r="BE349"/>
  <c r="BF349"/>
  <c r="BG349"/>
  <c r="BH349"/>
  <c r="BI349"/>
  <c r="BJ349"/>
  <c r="BK349"/>
  <c r="BL349"/>
  <c r="BM349"/>
  <c r="BN349"/>
  <c r="BO349"/>
  <c r="BP349"/>
  <c r="BQ349"/>
  <c r="BR349"/>
  <c r="BC348"/>
  <c r="BD348"/>
  <c r="BE348"/>
  <c r="BF348"/>
  <c r="BG348"/>
  <c r="BH348"/>
  <c r="BI348"/>
  <c r="BJ348"/>
  <c r="BK348"/>
  <c r="BL348"/>
  <c r="BM348"/>
  <c r="BN348"/>
  <c r="BO348"/>
  <c r="BP348"/>
  <c r="BQ348"/>
  <c r="BR348"/>
  <c r="BC347"/>
  <c r="BD347"/>
  <c r="BE347"/>
  <c r="BF347"/>
  <c r="BG347"/>
  <c r="BH347"/>
  <c r="BI347"/>
  <c r="BJ347"/>
  <c r="BK347"/>
  <c r="BL347"/>
  <c r="BM347"/>
  <c r="BN347"/>
  <c r="BO347"/>
  <c r="BP347"/>
  <c r="BQ347"/>
  <c r="BR347"/>
  <c r="BC346"/>
  <c r="BD346"/>
  <c r="BE346"/>
  <c r="BF346"/>
  <c r="BG346"/>
  <c r="BH346"/>
  <c r="BI346"/>
  <c r="BJ346"/>
  <c r="BK346"/>
  <c r="BL346"/>
  <c r="BM346"/>
  <c r="BN346"/>
  <c r="BO346"/>
  <c r="BP346"/>
  <c r="BQ346"/>
  <c r="BR346"/>
  <c r="BC345"/>
  <c r="BD345"/>
  <c r="BE345"/>
  <c r="BF345"/>
  <c r="BG345"/>
  <c r="BH345"/>
  <c r="BI345"/>
  <c r="BJ345"/>
  <c r="BK345"/>
  <c r="BL345"/>
  <c r="BM345"/>
  <c r="BN345"/>
  <c r="BO345"/>
  <c r="BP345"/>
  <c r="BQ345"/>
  <c r="BR345"/>
  <c r="BC344"/>
  <c r="BD344"/>
  <c r="BE344"/>
  <c r="BF344"/>
  <c r="BG344"/>
  <c r="BH344"/>
  <c r="BI344"/>
  <c r="BJ344"/>
  <c r="BK344"/>
  <c r="BL344"/>
  <c r="BM344"/>
  <c r="BN344"/>
  <c r="BO344"/>
  <c r="BP344"/>
  <c r="BQ344"/>
  <c r="BR344"/>
  <c r="BC343"/>
  <c r="BD343"/>
  <c r="BE343"/>
  <c r="BF343"/>
  <c r="BG343"/>
  <c r="BH343"/>
  <c r="BI343"/>
  <c r="BJ343"/>
  <c r="BK343"/>
  <c r="BL343"/>
  <c r="BM343"/>
  <c r="BN343"/>
  <c r="BO343"/>
  <c r="BP343"/>
  <c r="BQ343"/>
  <c r="BR343"/>
  <c r="BC342"/>
  <c r="BD342"/>
  <c r="BE342"/>
  <c r="BF342"/>
  <c r="BG342"/>
  <c r="BH342"/>
  <c r="BI342"/>
  <c r="BJ342"/>
  <c r="BK342"/>
  <c r="BL342"/>
  <c r="BM342"/>
  <c r="BN342"/>
  <c r="BO342"/>
  <c r="BP342"/>
  <c r="BQ342"/>
  <c r="BR342"/>
  <c r="BC341"/>
  <c r="BD341"/>
  <c r="BE341"/>
  <c r="BF341"/>
  <c r="BG341"/>
  <c r="BH341"/>
  <c r="BI341"/>
  <c r="BJ341"/>
  <c r="BK341"/>
  <c r="BL341"/>
  <c r="BM341"/>
  <c r="BN341"/>
  <c r="BO341"/>
  <c r="BP341"/>
  <c r="BQ341"/>
  <c r="BR341"/>
  <c r="BC340"/>
  <c r="BD340"/>
  <c r="BE340"/>
  <c r="BF340"/>
  <c r="BG340"/>
  <c r="BH340"/>
  <c r="BI340"/>
  <c r="BJ340"/>
  <c r="BK340"/>
  <c r="BL340"/>
  <c r="BM340"/>
  <c r="BN340"/>
  <c r="BO340"/>
  <c r="BP340"/>
  <c r="BQ340"/>
  <c r="BR340"/>
  <c r="BC339"/>
  <c r="BD339"/>
  <c r="BE339"/>
  <c r="BF339"/>
  <c r="BG339"/>
  <c r="BH339"/>
  <c r="BI339"/>
  <c r="BJ339"/>
  <c r="BK339"/>
  <c r="BL339"/>
  <c r="BM339"/>
  <c r="BN339"/>
  <c r="BO339"/>
  <c r="BP339"/>
  <c r="BQ339"/>
  <c r="BR339"/>
  <c r="BC338"/>
  <c r="BD338"/>
  <c r="BE338"/>
  <c r="BF338"/>
  <c r="BG338"/>
  <c r="BH338"/>
  <c r="BI338"/>
  <c r="BJ338"/>
  <c r="BK338"/>
  <c r="BL338"/>
  <c r="BM338"/>
  <c r="BN338"/>
  <c r="BO338"/>
  <c r="BP338"/>
  <c r="BQ338"/>
  <c r="BR338"/>
  <c r="BC337"/>
  <c r="BD337"/>
  <c r="BE337"/>
  <c r="BF337"/>
  <c r="BG337"/>
  <c r="BH337"/>
  <c r="BI337"/>
  <c r="BJ337"/>
  <c r="BK337"/>
  <c r="BL337"/>
  <c r="BM337"/>
  <c r="BN337"/>
  <c r="BO337"/>
  <c r="BP337"/>
  <c r="BQ337"/>
  <c r="BR337"/>
  <c r="BC336"/>
  <c r="BD336"/>
  <c r="BE336"/>
  <c r="BF336"/>
  <c r="BG336"/>
  <c r="BH336"/>
  <c r="BI336"/>
  <c r="BJ336"/>
  <c r="BK336"/>
  <c r="BL336"/>
  <c r="BM336"/>
  <c r="BN336"/>
  <c r="BO336"/>
  <c r="BP336"/>
  <c r="BQ336"/>
  <c r="BR336"/>
  <c r="BC335"/>
  <c r="BD335"/>
  <c r="BE335"/>
  <c r="BF335"/>
  <c r="BG335"/>
  <c r="BH335"/>
  <c r="BI335"/>
  <c r="BJ335"/>
  <c r="BK335"/>
  <c r="BL335"/>
  <c r="BM335"/>
  <c r="BN335"/>
  <c r="BO335"/>
  <c r="BP335"/>
  <c r="BQ335"/>
  <c r="BR335"/>
  <c r="BC334"/>
  <c r="BD334"/>
  <c r="BE334"/>
  <c r="BF334"/>
  <c r="BG334"/>
  <c r="BH334"/>
  <c r="BI334"/>
  <c r="BJ334"/>
  <c r="BK334"/>
  <c r="BL334"/>
  <c r="BM334"/>
  <c r="BN334"/>
  <c r="BO334"/>
  <c r="BP334"/>
  <c r="BQ334"/>
  <c r="BR334"/>
  <c r="BC333"/>
  <c r="BD333"/>
  <c r="BE333"/>
  <c r="BF333"/>
  <c r="BG333"/>
  <c r="BH333"/>
  <c r="BI333"/>
  <c r="BJ333"/>
  <c r="BK333"/>
  <c r="BL333"/>
  <c r="BM333"/>
  <c r="BN333"/>
  <c r="BO333"/>
  <c r="BP333"/>
  <c r="BQ333"/>
  <c r="BR333"/>
  <c r="BC332"/>
  <c r="BD332"/>
  <c r="BE332"/>
  <c r="BF332"/>
  <c r="BG332"/>
  <c r="BH332"/>
  <c r="BI332"/>
  <c r="BJ332"/>
  <c r="BK332"/>
  <c r="BL332"/>
  <c r="BM332"/>
  <c r="BN332"/>
  <c r="BO332"/>
  <c r="BP332"/>
  <c r="BQ332"/>
  <c r="BR332"/>
  <c r="BC331"/>
  <c r="BD331"/>
  <c r="BE331"/>
  <c r="BF331"/>
  <c r="BG331"/>
  <c r="BH331"/>
  <c r="BI331"/>
  <c r="BJ331"/>
  <c r="BK331"/>
  <c r="BL331"/>
  <c r="BM331"/>
  <c r="BN331"/>
  <c r="BO331"/>
  <c r="BP331"/>
  <c r="BQ331"/>
  <c r="BR331"/>
  <c r="BC330"/>
  <c r="BD330"/>
  <c r="BE330"/>
  <c r="BF330"/>
  <c r="BG330"/>
  <c r="BH330"/>
  <c r="BI330"/>
  <c r="BJ330"/>
  <c r="BK330"/>
  <c r="BL330"/>
  <c r="BM330"/>
  <c r="BN330"/>
  <c r="BO330"/>
  <c r="BP330"/>
  <c r="BQ330"/>
  <c r="BR330"/>
  <c r="BC329"/>
  <c r="BD329"/>
  <c r="BE329"/>
  <c r="BF329"/>
  <c r="BG329"/>
  <c r="BH329"/>
  <c r="BI329"/>
  <c r="BJ329"/>
  <c r="BK329"/>
  <c r="BL329"/>
  <c r="BM329"/>
  <c r="BN329"/>
  <c r="BO329"/>
  <c r="BP329"/>
  <c r="BQ329"/>
  <c r="BR329"/>
  <c r="BC328"/>
  <c r="BD328"/>
  <c r="BE328"/>
  <c r="BF328"/>
  <c r="BG328"/>
  <c r="BH328"/>
  <c r="BI328"/>
  <c r="BJ328"/>
  <c r="BK328"/>
  <c r="BL328"/>
  <c r="BM328"/>
  <c r="BN328"/>
  <c r="BO328"/>
  <c r="BP328"/>
  <c r="BQ328"/>
  <c r="BR328"/>
  <c r="BC327"/>
  <c r="BD327"/>
  <c r="BE327"/>
  <c r="BF327"/>
  <c r="BG327"/>
  <c r="BH327"/>
  <c r="BI327"/>
  <c r="BJ327"/>
  <c r="BK327"/>
  <c r="BL327"/>
  <c r="BM327"/>
  <c r="BN327"/>
  <c r="BO327"/>
  <c r="BP327"/>
  <c r="BQ327"/>
  <c r="BR327"/>
  <c r="BC326"/>
  <c r="BD326"/>
  <c r="BE326"/>
  <c r="BF326"/>
  <c r="BG326"/>
  <c r="BH326"/>
  <c r="BI326"/>
  <c r="BJ326"/>
  <c r="BK326"/>
  <c r="BL326"/>
  <c r="BM326"/>
  <c r="BN326"/>
  <c r="BO326"/>
  <c r="BP326"/>
  <c r="BQ326"/>
  <c r="BR326"/>
  <c r="BC325"/>
  <c r="BD325"/>
  <c r="BE325"/>
  <c r="BF325"/>
  <c r="BG325"/>
  <c r="BH325"/>
  <c r="BI325"/>
  <c r="BJ325"/>
  <c r="BK325"/>
  <c r="BL325"/>
  <c r="BM325"/>
  <c r="BN325"/>
  <c r="BO325"/>
  <c r="BP325"/>
  <c r="BQ325"/>
  <c r="BR325"/>
  <c r="BC324"/>
  <c r="BD324"/>
  <c r="BE324"/>
  <c r="BF324"/>
  <c r="BG324"/>
  <c r="BH324"/>
  <c r="BI324"/>
  <c r="BJ324"/>
  <c r="BK324"/>
  <c r="BL324"/>
  <c r="BM324"/>
  <c r="BN324"/>
  <c r="BO324"/>
  <c r="BP324"/>
  <c r="BQ324"/>
  <c r="BR324"/>
  <c r="BC323"/>
  <c r="BD323"/>
  <c r="BE323"/>
  <c r="BF323"/>
  <c r="BG323"/>
  <c r="BH323"/>
  <c r="BI323"/>
  <c r="BJ323"/>
  <c r="BK323"/>
  <c r="BL323"/>
  <c r="BM323"/>
  <c r="BN323"/>
  <c r="BO323"/>
  <c r="BP323"/>
  <c r="BQ323"/>
  <c r="BR323"/>
  <c r="BC322"/>
  <c r="BD322"/>
  <c r="BE322"/>
  <c r="BF322"/>
  <c r="BG322"/>
  <c r="BH322"/>
  <c r="BI322"/>
  <c r="BJ322"/>
  <c r="BK322"/>
  <c r="BL322"/>
  <c r="BM322"/>
  <c r="BN322"/>
  <c r="BO322"/>
  <c r="BP322"/>
  <c r="BQ322"/>
  <c r="BR322"/>
  <c r="BC321"/>
  <c r="BD321"/>
  <c r="BE321"/>
  <c r="BF321"/>
  <c r="BG321"/>
  <c r="BH321"/>
  <c r="BI321"/>
  <c r="BJ321"/>
  <c r="BK321"/>
  <c r="BL321"/>
  <c r="BM321"/>
  <c r="BN321"/>
  <c r="BO321"/>
  <c r="BP321"/>
  <c r="BQ321"/>
  <c r="BR321"/>
  <c r="BC320"/>
  <c r="BD320"/>
  <c r="BE320"/>
  <c r="BF320"/>
  <c r="BG320"/>
  <c r="BH320"/>
  <c r="BI320"/>
  <c r="BJ320"/>
  <c r="BK320"/>
  <c r="BL320"/>
  <c r="BM320"/>
  <c r="BN320"/>
  <c r="BO320"/>
  <c r="BP320"/>
  <c r="BQ320"/>
  <c r="BR320"/>
  <c r="BC319"/>
  <c r="BD319"/>
  <c r="BE319"/>
  <c r="BF319"/>
  <c r="BG319"/>
  <c r="BH319"/>
  <c r="BI319"/>
  <c r="BJ319"/>
  <c r="BK319"/>
  <c r="BL319"/>
  <c r="BM319"/>
  <c r="BN319"/>
  <c r="BO319"/>
  <c r="BP319"/>
  <c r="BQ319"/>
  <c r="BR319"/>
  <c r="BC318"/>
  <c r="BD318"/>
  <c r="BE318"/>
  <c r="BF318"/>
  <c r="BG318"/>
  <c r="BH318"/>
  <c r="BI318"/>
  <c r="BJ318"/>
  <c r="BK318"/>
  <c r="BL318"/>
  <c r="BM318"/>
  <c r="BN318"/>
  <c r="BO318"/>
  <c r="BP318"/>
  <c r="BQ318"/>
  <c r="BR318"/>
  <c r="BC317"/>
  <c r="BD317"/>
  <c r="BE317"/>
  <c r="BF317"/>
  <c r="BG317"/>
  <c r="BH317"/>
  <c r="BI317"/>
  <c r="BJ317"/>
  <c r="BK317"/>
  <c r="BL317"/>
  <c r="BM317"/>
  <c r="BN317"/>
  <c r="BO317"/>
  <c r="BP317"/>
  <c r="BQ317"/>
  <c r="BR317"/>
  <c r="BC316"/>
  <c r="BD316"/>
  <c r="BE316"/>
  <c r="BF316"/>
  <c r="BG316"/>
  <c r="BH316"/>
  <c r="BI316"/>
  <c r="BJ316"/>
  <c r="BK316"/>
  <c r="BL316"/>
  <c r="BM316"/>
  <c r="BN316"/>
  <c r="BO316"/>
  <c r="BP316"/>
  <c r="BQ316"/>
  <c r="BR316"/>
  <c r="BC315"/>
  <c r="BD315"/>
  <c r="BE315"/>
  <c r="BF315"/>
  <c r="BG315"/>
  <c r="BH315"/>
  <c r="BI315"/>
  <c r="BJ315"/>
  <c r="BK315"/>
  <c r="BL315"/>
  <c r="BM315"/>
  <c r="BN315"/>
  <c r="BO315"/>
  <c r="BP315"/>
  <c r="BQ315"/>
  <c r="BR315"/>
  <c r="BC314"/>
  <c r="BD314"/>
  <c r="BE314"/>
  <c r="BF314"/>
  <c r="BG314"/>
  <c r="BH314"/>
  <c r="BI314"/>
  <c r="BJ314"/>
  <c r="BK314"/>
  <c r="BL314"/>
  <c r="BM314"/>
  <c r="BN314"/>
  <c r="BO314"/>
  <c r="BP314"/>
  <c r="BQ314"/>
  <c r="BR314"/>
  <c r="BC313"/>
  <c r="BD313"/>
  <c r="BE313"/>
  <c r="BF313"/>
  <c r="BG313"/>
  <c r="BH313"/>
  <c r="BI313"/>
  <c r="BJ313"/>
  <c r="BK313"/>
  <c r="BL313"/>
  <c r="BM313"/>
  <c r="BN313"/>
  <c r="BO313"/>
  <c r="BP313"/>
  <c r="BQ313"/>
  <c r="BR313"/>
  <c r="BC312"/>
  <c r="BD312"/>
  <c r="BE312"/>
  <c r="BF312"/>
  <c r="BG312"/>
  <c r="BH312"/>
  <c r="BI312"/>
  <c r="BJ312"/>
  <c r="BK312"/>
  <c r="BL312"/>
  <c r="BM312"/>
  <c r="BN312"/>
  <c r="BO312"/>
  <c r="BP312"/>
  <c r="BQ312"/>
  <c r="BR312"/>
  <c r="BC311"/>
  <c r="BD311"/>
  <c r="BE311"/>
  <c r="BF311"/>
  <c r="BG311"/>
  <c r="BH311"/>
  <c r="BI311"/>
  <c r="BJ311"/>
  <c r="BK311"/>
  <c r="BL311"/>
  <c r="BM311"/>
  <c r="BN311"/>
  <c r="BO311"/>
  <c r="BP311"/>
  <c r="BQ311"/>
  <c r="BR311"/>
  <c r="BC310"/>
  <c r="BD310"/>
  <c r="BE310"/>
  <c r="BF310"/>
  <c r="BG310"/>
  <c r="BH310"/>
  <c r="BI310"/>
  <c r="BJ310"/>
  <c r="BK310"/>
  <c r="BL310"/>
  <c r="BM310"/>
  <c r="BN310"/>
  <c r="BO310"/>
  <c r="BP310"/>
  <c r="BQ310"/>
  <c r="BR310"/>
  <c r="BC309"/>
  <c r="BD309"/>
  <c r="BE309"/>
  <c r="BF309"/>
  <c r="BG309"/>
  <c r="BH309"/>
  <c r="BI309"/>
  <c r="BJ309"/>
  <c r="BK309"/>
  <c r="BL309"/>
  <c r="BM309"/>
  <c r="BN309"/>
  <c r="BO309"/>
  <c r="BP309"/>
  <c r="BQ309"/>
  <c r="BR309"/>
  <c r="BC308"/>
  <c r="BD308"/>
  <c r="BE308"/>
  <c r="BF308"/>
  <c r="BG308"/>
  <c r="BH308"/>
  <c r="BI308"/>
  <c r="BJ308"/>
  <c r="BK308"/>
  <c r="BL308"/>
  <c r="BM308"/>
  <c r="BN308"/>
  <c r="BO308"/>
  <c r="BP308"/>
  <c r="BQ308"/>
  <c r="BR308"/>
  <c r="BC307"/>
  <c r="BD307"/>
  <c r="BE307"/>
  <c r="BF307"/>
  <c r="BG307"/>
  <c r="BH307"/>
  <c r="BI307"/>
  <c r="BJ307"/>
  <c r="BK307"/>
  <c r="BL307"/>
  <c r="BM307"/>
  <c r="BN307"/>
  <c r="BO307"/>
  <c r="BP307"/>
  <c r="BQ307"/>
  <c r="BR307"/>
  <c r="BC306"/>
  <c r="BD306"/>
  <c r="BE306"/>
  <c r="BF306"/>
  <c r="BG306"/>
  <c r="BH306"/>
  <c r="BI306"/>
  <c r="BJ306"/>
  <c r="BK306"/>
  <c r="BL306"/>
  <c r="BM306"/>
  <c r="BN306"/>
  <c r="BO306"/>
  <c r="BP306"/>
  <c r="BQ306"/>
  <c r="BR306"/>
  <c r="BC305"/>
  <c r="BD305"/>
  <c r="BE305"/>
  <c r="BF305"/>
  <c r="BG305"/>
  <c r="BH305"/>
  <c r="BI305"/>
  <c r="BJ305"/>
  <c r="BK305"/>
  <c r="BL305"/>
  <c r="BM305"/>
  <c r="BN305"/>
  <c r="BO305"/>
  <c r="BP305"/>
  <c r="BQ305"/>
  <c r="BR305"/>
  <c r="BC304"/>
  <c r="BD304"/>
  <c r="BE304"/>
  <c r="BF304"/>
  <c r="BG304"/>
  <c r="BH304"/>
  <c r="BI304"/>
  <c r="BJ304"/>
  <c r="BK304"/>
  <c r="BL304"/>
  <c r="BM304"/>
  <c r="BN304"/>
  <c r="BO304"/>
  <c r="BP304"/>
  <c r="BQ304"/>
  <c r="BR304"/>
  <c r="BC303"/>
  <c r="BD303"/>
  <c r="BE303"/>
  <c r="BF303"/>
  <c r="BG303"/>
  <c r="BH303"/>
  <c r="BI303"/>
  <c r="BJ303"/>
  <c r="BK303"/>
  <c r="BL303"/>
  <c r="BM303"/>
  <c r="BN303"/>
  <c r="BO303"/>
  <c r="BP303"/>
  <c r="BQ303"/>
  <c r="BR303"/>
  <c r="BC302"/>
  <c r="BD302"/>
  <c r="BE302"/>
  <c r="BF302"/>
  <c r="BG302"/>
  <c r="BH302"/>
  <c r="BI302"/>
  <c r="BJ302"/>
  <c r="BK302"/>
  <c r="BL302"/>
  <c r="BM302"/>
  <c r="BN302"/>
  <c r="BO302"/>
  <c r="BP302"/>
  <c r="BQ302"/>
  <c r="BR302"/>
  <c r="BC301"/>
  <c r="BD301"/>
  <c r="BE301"/>
  <c r="BF301"/>
  <c r="BG301"/>
  <c r="BH301"/>
  <c r="BI301"/>
  <c r="BJ301"/>
  <c r="BK301"/>
  <c r="BL301"/>
  <c r="BM301"/>
  <c r="BN301"/>
  <c r="BO301"/>
  <c r="BP301"/>
  <c r="BQ301"/>
  <c r="BR301"/>
  <c r="BC300"/>
  <c r="BD300"/>
  <c r="BE300"/>
  <c r="BF300"/>
  <c r="BG300"/>
  <c r="BH300"/>
  <c r="BI300"/>
  <c r="BJ300"/>
  <c r="BK300"/>
  <c r="BL300"/>
  <c r="BM300"/>
  <c r="BN300"/>
  <c r="BO300"/>
  <c r="BP300"/>
  <c r="BQ300"/>
  <c r="BR300"/>
  <c r="BC299"/>
  <c r="BD299"/>
  <c r="BE299"/>
  <c r="BF299"/>
  <c r="BG299"/>
  <c r="BH299"/>
  <c r="BI299"/>
  <c r="BJ299"/>
  <c r="BK299"/>
  <c r="BL299"/>
  <c r="BM299"/>
  <c r="BN299"/>
  <c r="BO299"/>
  <c r="BP299"/>
  <c r="BQ299"/>
  <c r="BR299"/>
  <c r="BC298"/>
  <c r="BD298"/>
  <c r="BE298"/>
  <c r="BF298"/>
  <c r="BG298"/>
  <c r="BH298"/>
  <c r="BI298"/>
  <c r="BJ298"/>
  <c r="BK298"/>
  <c r="BL298"/>
  <c r="BM298"/>
  <c r="BN298"/>
  <c r="BO298"/>
  <c r="BP298"/>
  <c r="BQ298"/>
  <c r="BR298"/>
  <c r="BC297"/>
  <c r="BD297"/>
  <c r="BE297"/>
  <c r="BF297"/>
  <c r="BG297"/>
  <c r="BH297"/>
  <c r="BI297"/>
  <c r="BJ297"/>
  <c r="BK297"/>
  <c r="BL297"/>
  <c r="BM297"/>
  <c r="BN297"/>
  <c r="BO297"/>
  <c r="BP297"/>
  <c r="BQ297"/>
  <c r="BR297"/>
  <c r="BC296"/>
  <c r="BD296"/>
  <c r="BE296"/>
  <c r="BF296"/>
  <c r="BG296"/>
  <c r="BH296"/>
  <c r="BI296"/>
  <c r="BJ296"/>
  <c r="BK296"/>
  <c r="BL296"/>
  <c r="BM296"/>
  <c r="BN296"/>
  <c r="BO296"/>
  <c r="BP296"/>
  <c r="BQ296"/>
  <c r="BR296"/>
  <c r="BC295"/>
  <c r="BD295"/>
  <c r="BE295"/>
  <c r="BF295"/>
  <c r="BG295"/>
  <c r="BH295"/>
  <c r="BI295"/>
  <c r="BJ295"/>
  <c r="BK295"/>
  <c r="BL295"/>
  <c r="BM295"/>
  <c r="BN295"/>
  <c r="BO295"/>
  <c r="BP295"/>
  <c r="BQ295"/>
  <c r="BR295"/>
  <c r="BC294"/>
  <c r="BD294"/>
  <c r="BE294"/>
  <c r="BF294"/>
  <c r="BG294"/>
  <c r="BH294"/>
  <c r="BI294"/>
  <c r="BJ294"/>
  <c r="BK294"/>
  <c r="BL294"/>
  <c r="BM294"/>
  <c r="BN294"/>
  <c r="BO294"/>
  <c r="BP294"/>
  <c r="BQ294"/>
  <c r="BR294"/>
  <c r="BC293"/>
  <c r="BD293"/>
  <c r="BE293"/>
  <c r="BF293"/>
  <c r="BG293"/>
  <c r="BH293"/>
  <c r="BI293"/>
  <c r="BJ293"/>
  <c r="BK293"/>
  <c r="BL293"/>
  <c r="BM293"/>
  <c r="BN293"/>
  <c r="BO293"/>
  <c r="BP293"/>
  <c r="BQ293"/>
  <c r="BR293"/>
  <c r="BC292"/>
  <c r="BD292"/>
  <c r="BE292"/>
  <c r="BF292"/>
  <c r="BG292"/>
  <c r="BH292"/>
  <c r="BI292"/>
  <c r="BJ292"/>
  <c r="BK292"/>
  <c r="BL292"/>
  <c r="BM292"/>
  <c r="BN292"/>
  <c r="BO292"/>
  <c r="BP292"/>
  <c r="BQ292"/>
  <c r="BR292"/>
  <c r="BC291"/>
  <c r="BD291"/>
  <c r="BE291"/>
  <c r="BF291"/>
  <c r="BG291"/>
  <c r="BH291"/>
  <c r="BI291"/>
  <c r="BJ291"/>
  <c r="BK291"/>
  <c r="BL291"/>
  <c r="BM291"/>
  <c r="BN291"/>
  <c r="BO291"/>
  <c r="BP291"/>
  <c r="BQ291"/>
  <c r="BR291"/>
  <c r="BC290"/>
  <c r="BD290"/>
  <c r="BE290"/>
  <c r="BF290"/>
  <c r="BG290"/>
  <c r="BH290"/>
  <c r="BI290"/>
  <c r="BJ290"/>
  <c r="BK290"/>
  <c r="BL290"/>
  <c r="BM290"/>
  <c r="BN290"/>
  <c r="BO290"/>
  <c r="BP290"/>
  <c r="BQ290"/>
  <c r="BR290"/>
  <c r="BC289"/>
  <c r="BD289"/>
  <c r="BE289"/>
  <c r="BF289"/>
  <c r="BG289"/>
  <c r="BH289"/>
  <c r="BI289"/>
  <c r="BJ289"/>
  <c r="BK289"/>
  <c r="BL289"/>
  <c r="BM289"/>
  <c r="BN289"/>
  <c r="BO289"/>
  <c r="BP289"/>
  <c r="BQ289"/>
  <c r="BR289"/>
  <c r="BC288"/>
  <c r="BD288"/>
  <c r="BE288"/>
  <c r="BF288"/>
  <c r="BG288"/>
  <c r="BH288"/>
  <c r="BI288"/>
  <c r="BJ288"/>
  <c r="BK288"/>
  <c r="BL288"/>
  <c r="BM288"/>
  <c r="BN288"/>
  <c r="BO288"/>
  <c r="BP288"/>
  <c r="BQ288"/>
  <c r="BR288"/>
  <c r="BC287"/>
  <c r="BD287"/>
  <c r="BE287"/>
  <c r="BF287"/>
  <c r="BG287"/>
  <c r="BH287"/>
  <c r="BI287"/>
  <c r="BJ287"/>
  <c r="BK287"/>
  <c r="BL287"/>
  <c r="BM287"/>
  <c r="BN287"/>
  <c r="BO287"/>
  <c r="BP287"/>
  <c r="BQ287"/>
  <c r="BR287"/>
  <c r="BC286"/>
  <c r="BD286"/>
  <c r="BE286"/>
  <c r="BF286"/>
  <c r="BG286"/>
  <c r="BH286"/>
  <c r="BI286"/>
  <c r="BJ286"/>
  <c r="BK286"/>
  <c r="BL286"/>
  <c r="BM286"/>
  <c r="BN286"/>
  <c r="BO286"/>
  <c r="BP286"/>
  <c r="BQ286"/>
  <c r="BR286"/>
  <c r="BC285"/>
  <c r="BD285"/>
  <c r="BE285"/>
  <c r="BF285"/>
  <c r="BG285"/>
  <c r="BH285"/>
  <c r="BI285"/>
  <c r="BJ285"/>
  <c r="BK285"/>
  <c r="BL285"/>
  <c r="BM285"/>
  <c r="BN285"/>
  <c r="BO285"/>
  <c r="BP285"/>
  <c r="BQ285"/>
  <c r="BR285"/>
  <c r="BC284"/>
  <c r="BD284"/>
  <c r="BE284"/>
  <c r="BF284"/>
  <c r="BG284"/>
  <c r="BH284"/>
  <c r="BI284"/>
  <c r="BJ284"/>
  <c r="BK284"/>
  <c r="BL284"/>
  <c r="BM284"/>
  <c r="BN284"/>
  <c r="BO284"/>
  <c r="BP284"/>
  <c r="BQ284"/>
  <c r="BR284"/>
  <c r="BC283"/>
  <c r="BD283"/>
  <c r="BE283"/>
  <c r="BF283"/>
  <c r="BG283"/>
  <c r="BH283"/>
  <c r="BI283"/>
  <c r="BJ283"/>
  <c r="BK283"/>
  <c r="BL283"/>
  <c r="BM283"/>
  <c r="BN283"/>
  <c r="BO283"/>
  <c r="BP283"/>
  <c r="BQ283"/>
  <c r="BR283"/>
  <c r="BC282"/>
  <c r="BD282"/>
  <c r="BE282"/>
  <c r="BF282"/>
  <c r="BG282"/>
  <c r="BH282"/>
  <c r="BI282"/>
  <c r="BJ282"/>
  <c r="BK282"/>
  <c r="BL282"/>
  <c r="BM282"/>
  <c r="BN282"/>
  <c r="BO282"/>
  <c r="BP282"/>
  <c r="BQ282"/>
  <c r="BR282"/>
  <c r="BC281"/>
  <c r="BD281"/>
  <c r="BE281"/>
  <c r="BF281"/>
  <c r="BG281"/>
  <c r="BH281"/>
  <c r="BI281"/>
  <c r="BJ281"/>
  <c r="BK281"/>
  <c r="BL281"/>
  <c r="BM281"/>
  <c r="BN281"/>
  <c r="BO281"/>
  <c r="BP281"/>
  <c r="BQ281"/>
  <c r="BR281"/>
  <c r="BC280"/>
  <c r="BD280"/>
  <c r="BE280"/>
  <c r="BF280"/>
  <c r="BG280"/>
  <c r="BH280"/>
  <c r="BI280"/>
  <c r="BJ280"/>
  <c r="BK280"/>
  <c r="BL280"/>
  <c r="BM280"/>
  <c r="BN280"/>
  <c r="BO280"/>
  <c r="BP280"/>
  <c r="BQ280"/>
  <c r="BR280"/>
  <c r="BC279"/>
  <c r="BD279"/>
  <c r="BE279"/>
  <c r="BF279"/>
  <c r="BG279"/>
  <c r="BH279"/>
  <c r="BI279"/>
  <c r="BJ279"/>
  <c r="BK279"/>
  <c r="BL279"/>
  <c r="BM279"/>
  <c r="BN279"/>
  <c r="BO279"/>
  <c r="BP279"/>
  <c r="BQ279"/>
  <c r="BR279"/>
  <c r="BC278"/>
  <c r="BD278"/>
  <c r="BE278"/>
  <c r="BF278"/>
  <c r="BG278"/>
  <c r="BH278"/>
  <c r="BI278"/>
  <c r="BJ278"/>
  <c r="BK278"/>
  <c r="BL278"/>
  <c r="BM278"/>
  <c r="BN278"/>
  <c r="BO278"/>
  <c r="BP278"/>
  <c r="BQ278"/>
  <c r="BR278"/>
  <c r="BC277"/>
  <c r="BD277"/>
  <c r="BE277"/>
  <c r="BF277"/>
  <c r="BG277"/>
  <c r="BH277"/>
  <c r="BI277"/>
  <c r="BJ277"/>
  <c r="BK277"/>
  <c r="BL277"/>
  <c r="BM277"/>
  <c r="BN277"/>
  <c r="BO277"/>
  <c r="BP277"/>
  <c r="BQ277"/>
  <c r="BR277"/>
  <c r="BC276"/>
  <c r="BD276"/>
  <c r="BE276"/>
  <c r="BF276"/>
  <c r="BG276"/>
  <c r="BH276"/>
  <c r="BI276"/>
  <c r="BJ276"/>
  <c r="BK276"/>
  <c r="BL276"/>
  <c r="BM276"/>
  <c r="BN276"/>
  <c r="BO276"/>
  <c r="BP276"/>
  <c r="BQ276"/>
  <c r="BR276"/>
  <c r="BC275"/>
  <c r="BD275"/>
  <c r="BE275"/>
  <c r="BF275"/>
  <c r="BG275"/>
  <c r="BH275"/>
  <c r="BI275"/>
  <c r="BJ275"/>
  <c r="BK275"/>
  <c r="BL275"/>
  <c r="BM275"/>
  <c r="BN275"/>
  <c r="BO275"/>
  <c r="BP275"/>
  <c r="BQ275"/>
  <c r="BR275"/>
  <c r="BC274"/>
  <c r="BD274"/>
  <c r="BE274"/>
  <c r="BF274"/>
  <c r="BG274"/>
  <c r="BH274"/>
  <c r="BI274"/>
  <c r="BJ274"/>
  <c r="BK274"/>
  <c r="BL274"/>
  <c r="BM274"/>
  <c r="BN274"/>
  <c r="BO274"/>
  <c r="BP274"/>
  <c r="BQ274"/>
  <c r="BR274"/>
  <c r="BC273"/>
  <c r="BD273"/>
  <c r="BE273"/>
  <c r="BF273"/>
  <c r="BG273"/>
  <c r="BH273"/>
  <c r="BI273"/>
  <c r="BJ273"/>
  <c r="BK273"/>
  <c r="BL273"/>
  <c r="BM273"/>
  <c r="BN273"/>
  <c r="BO273"/>
  <c r="BP273"/>
  <c r="BQ273"/>
  <c r="BR273"/>
  <c r="BC272"/>
  <c r="BD272"/>
  <c r="BE272"/>
  <c r="BF272"/>
  <c r="BG272"/>
  <c r="BH272"/>
  <c r="BI272"/>
  <c r="BJ272"/>
  <c r="BK272"/>
  <c r="BL272"/>
  <c r="BM272"/>
  <c r="BN272"/>
  <c r="BO272"/>
  <c r="BP272"/>
  <c r="BQ272"/>
  <c r="BR272"/>
  <c r="BC271"/>
  <c r="BD271"/>
  <c r="BE271"/>
  <c r="BF271"/>
  <c r="BG271"/>
  <c r="BH271"/>
  <c r="BI271"/>
  <c r="BJ271"/>
  <c r="BK271"/>
  <c r="BL271"/>
  <c r="BM271"/>
  <c r="BN271"/>
  <c r="BO271"/>
  <c r="BP271"/>
  <c r="BQ271"/>
  <c r="BR271"/>
  <c r="BC270"/>
  <c r="BD270"/>
  <c r="BE270"/>
  <c r="BF270"/>
  <c r="BG270"/>
  <c r="BH270"/>
  <c r="BI270"/>
  <c r="BJ270"/>
  <c r="BK270"/>
  <c r="BL270"/>
  <c r="BM270"/>
  <c r="BN270"/>
  <c r="BO270"/>
  <c r="BP270"/>
  <c r="BQ270"/>
  <c r="BR270"/>
  <c r="BC269"/>
  <c r="BD269"/>
  <c r="BE269"/>
  <c r="BF269"/>
  <c r="BG269"/>
  <c r="BH269"/>
  <c r="BI269"/>
  <c r="BJ269"/>
  <c r="BK269"/>
  <c r="BL269"/>
  <c r="BM269"/>
  <c r="BN269"/>
  <c r="BO269"/>
  <c r="BP269"/>
  <c r="BQ269"/>
  <c r="BR269"/>
  <c r="BC268"/>
  <c r="BD268"/>
  <c r="BE268"/>
  <c r="BF268"/>
  <c r="BG268"/>
  <c r="BH268"/>
  <c r="BI268"/>
  <c r="BJ268"/>
  <c r="BK268"/>
  <c r="BL268"/>
  <c r="BM268"/>
  <c r="BN268"/>
  <c r="BO268"/>
  <c r="BP268"/>
  <c r="BQ268"/>
  <c r="BR268"/>
  <c r="BC267"/>
  <c r="BD267"/>
  <c r="BE267"/>
  <c r="BF267"/>
  <c r="BG267"/>
  <c r="BH267"/>
  <c r="BI267"/>
  <c r="BJ267"/>
  <c r="BK267"/>
  <c r="BL267"/>
  <c r="BM267"/>
  <c r="BN267"/>
  <c r="BO267"/>
  <c r="BP267"/>
  <c r="BQ267"/>
  <c r="BR267"/>
  <c r="BC266"/>
  <c r="BD266"/>
  <c r="BE266"/>
  <c r="BF266"/>
  <c r="BG266"/>
  <c r="BH266"/>
  <c r="BI266"/>
  <c r="BJ266"/>
  <c r="BK266"/>
  <c r="BL266"/>
  <c r="BM266"/>
  <c r="BN266"/>
  <c r="BO266"/>
  <c r="BP266"/>
  <c r="BQ266"/>
  <c r="BR266"/>
  <c r="BC265"/>
  <c r="BD265"/>
  <c r="BE265"/>
  <c r="BF265"/>
  <c r="BG265"/>
  <c r="BH265"/>
  <c r="BI265"/>
  <c r="BJ265"/>
  <c r="BK265"/>
  <c r="BL265"/>
  <c r="BM265"/>
  <c r="BN265"/>
  <c r="BO265"/>
  <c r="BP265"/>
  <c r="BQ265"/>
  <c r="BR265"/>
  <c r="BC264"/>
  <c r="BD264"/>
  <c r="BE264"/>
  <c r="BF264"/>
  <c r="BG264"/>
  <c r="BH264"/>
  <c r="BI264"/>
  <c r="BJ264"/>
  <c r="BK264"/>
  <c r="BL264"/>
  <c r="BM264"/>
  <c r="BN264"/>
  <c r="BO264"/>
  <c r="BP264"/>
  <c r="BQ264"/>
  <c r="BR264"/>
  <c r="BC263"/>
  <c r="BD263"/>
  <c r="BE263"/>
  <c r="BF263"/>
  <c r="BG263"/>
  <c r="BH263"/>
  <c r="BI263"/>
  <c r="BJ263"/>
  <c r="BK263"/>
  <c r="BL263"/>
  <c r="BM263"/>
  <c r="BN263"/>
  <c r="BO263"/>
  <c r="BP263"/>
  <c r="BQ263"/>
  <c r="BR263"/>
  <c r="BC262"/>
  <c r="BD262"/>
  <c r="BE262"/>
  <c r="BF262"/>
  <c r="BG262"/>
  <c r="BH262"/>
  <c r="BI262"/>
  <c r="BJ262"/>
  <c r="BK262"/>
  <c r="BL262"/>
  <c r="BM262"/>
  <c r="BN262"/>
  <c r="BO262"/>
  <c r="BP262"/>
  <c r="BQ262"/>
  <c r="BR262"/>
  <c r="BC261"/>
  <c r="BD261"/>
  <c r="BE261"/>
  <c r="BF261"/>
  <c r="BG261"/>
  <c r="BH261"/>
  <c r="BI261"/>
  <c r="BJ261"/>
  <c r="BK261"/>
  <c r="BL261"/>
  <c r="BM261"/>
  <c r="BN261"/>
  <c r="BO261"/>
  <c r="BP261"/>
  <c r="BQ261"/>
  <c r="BR261"/>
  <c r="BC260"/>
  <c r="BD260"/>
  <c r="BE260"/>
  <c r="BF260"/>
  <c r="BG260"/>
  <c r="BH260"/>
  <c r="BI260"/>
  <c r="BJ260"/>
  <c r="BK260"/>
  <c r="BL260"/>
  <c r="BM260"/>
  <c r="BN260"/>
  <c r="BO260"/>
  <c r="BP260"/>
  <c r="BQ260"/>
  <c r="BR260"/>
  <c r="BC259"/>
  <c r="BD259"/>
  <c r="BE259"/>
  <c r="BF259"/>
  <c r="BG259"/>
  <c r="BH259"/>
  <c r="BI259"/>
  <c r="BJ259"/>
  <c r="BK259"/>
  <c r="BL259"/>
  <c r="BM259"/>
  <c r="BN259"/>
  <c r="BO259"/>
  <c r="BP259"/>
  <c r="BQ259"/>
  <c r="BR259"/>
  <c r="BC258"/>
  <c r="BD258"/>
  <c r="BE258"/>
  <c r="BF258"/>
  <c r="BG258"/>
  <c r="BH258"/>
  <c r="BI258"/>
  <c r="BJ258"/>
  <c r="BK258"/>
  <c r="BL258"/>
  <c r="BM258"/>
  <c r="BN258"/>
  <c r="BO258"/>
  <c r="BP258"/>
  <c r="BQ258"/>
  <c r="BR258"/>
  <c r="BC257"/>
  <c r="BD257"/>
  <c r="BE257"/>
  <c r="BF257"/>
  <c r="BG257"/>
  <c r="BH257"/>
  <c r="BI257"/>
  <c r="BJ257"/>
  <c r="BK257"/>
  <c r="BL257"/>
  <c r="BM257"/>
  <c r="BN257"/>
  <c r="BO257"/>
  <c r="BP257"/>
  <c r="BQ257"/>
  <c r="BR257"/>
  <c r="BC256"/>
  <c r="BD256"/>
  <c r="BE256"/>
  <c r="BF256"/>
  <c r="BG256"/>
  <c r="BH256"/>
  <c r="BI256"/>
  <c r="BJ256"/>
  <c r="BK256"/>
  <c r="BL256"/>
  <c r="BM256"/>
  <c r="BN256"/>
  <c r="BO256"/>
  <c r="BP256"/>
  <c r="BQ256"/>
  <c r="BR256"/>
  <c r="BC255"/>
  <c r="BD255"/>
  <c r="BE255"/>
  <c r="BF255"/>
  <c r="BG255"/>
  <c r="BH255"/>
  <c r="BI255"/>
  <c r="BJ255"/>
  <c r="BK255"/>
  <c r="BL255"/>
  <c r="BM255"/>
  <c r="BN255"/>
  <c r="BO255"/>
  <c r="BP255"/>
  <c r="BQ255"/>
  <c r="BR255"/>
  <c r="BC254"/>
  <c r="BD254"/>
  <c r="BE254"/>
  <c r="BF254"/>
  <c r="BG254"/>
  <c r="BH254"/>
  <c r="BI254"/>
  <c r="BJ254"/>
  <c r="BK254"/>
  <c r="BL254"/>
  <c r="BM254"/>
  <c r="BN254"/>
  <c r="BO254"/>
  <c r="BP254"/>
  <c r="BQ254"/>
  <c r="BR254"/>
  <c r="BC253"/>
  <c r="BD253"/>
  <c r="BE253"/>
  <c r="BF253"/>
  <c r="BG253"/>
  <c r="BH253"/>
  <c r="BI253"/>
  <c r="BJ253"/>
  <c r="BK253"/>
  <c r="BL253"/>
  <c r="BM253"/>
  <c r="BN253"/>
  <c r="BO253"/>
  <c r="BP253"/>
  <c r="BQ253"/>
  <c r="BR253"/>
  <c r="BC252"/>
  <c r="BD252"/>
  <c r="BE252"/>
  <c r="BF252"/>
  <c r="BG252"/>
  <c r="BH252"/>
  <c r="BI252"/>
  <c r="BJ252"/>
  <c r="BK252"/>
  <c r="BL252"/>
  <c r="BM252"/>
  <c r="BN252"/>
  <c r="BO252"/>
  <c r="BP252"/>
  <c r="BQ252"/>
  <c r="BR252"/>
  <c r="BC251"/>
  <c r="BD251"/>
  <c r="BE251"/>
  <c r="BF251"/>
  <c r="BG251"/>
  <c r="BH251"/>
  <c r="BI251"/>
  <c r="BJ251"/>
  <c r="BK251"/>
  <c r="BL251"/>
  <c r="BM251"/>
  <c r="BN251"/>
  <c r="BO251"/>
  <c r="BP251"/>
  <c r="BQ251"/>
  <c r="BR251"/>
  <c r="BC250"/>
  <c r="BD250"/>
  <c r="BE250"/>
  <c r="BF250"/>
  <c r="BG250"/>
  <c r="BH250"/>
  <c r="BI250"/>
  <c r="BJ250"/>
  <c r="BK250"/>
  <c r="BL250"/>
  <c r="BM250"/>
  <c r="BN250"/>
  <c r="BO250"/>
  <c r="BP250"/>
  <c r="BQ250"/>
  <c r="BR250"/>
  <c r="BC249"/>
  <c r="BD249"/>
  <c r="BE249"/>
  <c r="BF249"/>
  <c r="BG249"/>
  <c r="BH249"/>
  <c r="BI249"/>
  <c r="BJ249"/>
  <c r="BK249"/>
  <c r="BL249"/>
  <c r="BM249"/>
  <c r="BN249"/>
  <c r="BO249"/>
  <c r="BP249"/>
  <c r="BQ249"/>
  <c r="BR249"/>
  <c r="BC248"/>
  <c r="BD248"/>
  <c r="BE248"/>
  <c r="BF248"/>
  <c r="BG248"/>
  <c r="BH248"/>
  <c r="BI248"/>
  <c r="BJ248"/>
  <c r="BK248"/>
  <c r="BL248"/>
  <c r="BM248"/>
  <c r="BN248"/>
  <c r="BO248"/>
  <c r="BP248"/>
  <c r="BQ248"/>
  <c r="BR248"/>
  <c r="BC247"/>
  <c r="BD247"/>
  <c r="BE247"/>
  <c r="BF247"/>
  <c r="BG247"/>
  <c r="BH247"/>
  <c r="BI247"/>
  <c r="BJ247"/>
  <c r="BK247"/>
  <c r="BL247"/>
  <c r="BM247"/>
  <c r="BN247"/>
  <c r="BO247"/>
  <c r="BP247"/>
  <c r="BQ247"/>
  <c r="BR247"/>
  <c r="BC246"/>
  <c r="BD246"/>
  <c r="BE246"/>
  <c r="BF246"/>
  <c r="BG246"/>
  <c r="BH246"/>
  <c r="BI246"/>
  <c r="BJ246"/>
  <c r="BK246"/>
  <c r="BL246"/>
  <c r="BM246"/>
  <c r="BN246"/>
  <c r="BO246"/>
  <c r="BP246"/>
  <c r="BQ246"/>
  <c r="BR246"/>
  <c r="BC245"/>
  <c r="BD245"/>
  <c r="BE245"/>
  <c r="BF245"/>
  <c r="BG245"/>
  <c r="BH245"/>
  <c r="BI245"/>
  <c r="BJ245"/>
  <c r="BK245"/>
  <c r="BL245"/>
  <c r="BM245"/>
  <c r="BN245"/>
  <c r="BO245"/>
  <c r="BP245"/>
  <c r="BQ245"/>
  <c r="BR245"/>
  <c r="BC244"/>
  <c r="BD244"/>
  <c r="BE244"/>
  <c r="BF244"/>
  <c r="BG244"/>
  <c r="BH244"/>
  <c r="BI244"/>
  <c r="BJ244"/>
  <c r="BK244"/>
  <c r="BL244"/>
  <c r="BM244"/>
  <c r="BN244"/>
  <c r="BO244"/>
  <c r="BP244"/>
  <c r="BQ244"/>
  <c r="BR244"/>
  <c r="BC243"/>
  <c r="BD243"/>
  <c r="BE243"/>
  <c r="BF243"/>
  <c r="BG243"/>
  <c r="BH243"/>
  <c r="BI243"/>
  <c r="BJ243"/>
  <c r="BK243"/>
  <c r="BL243"/>
  <c r="BM243"/>
  <c r="BN243"/>
  <c r="BO243"/>
  <c r="BP243"/>
  <c r="BQ243"/>
  <c r="BR243"/>
  <c r="BC242"/>
  <c r="BD242"/>
  <c r="BE242"/>
  <c r="BF242"/>
  <c r="BG242"/>
  <c r="BH242"/>
  <c r="BI242"/>
  <c r="BJ242"/>
  <c r="BK242"/>
  <c r="BL242"/>
  <c r="BM242"/>
  <c r="BN242"/>
  <c r="BO242"/>
  <c r="BP242"/>
  <c r="BQ242"/>
  <c r="BR242"/>
  <c r="BC241"/>
  <c r="BD241"/>
  <c r="BE241"/>
  <c r="BF241"/>
  <c r="BG241"/>
  <c r="BH241"/>
  <c r="BI241"/>
  <c r="BJ241"/>
  <c r="BK241"/>
  <c r="BL241"/>
  <c r="BM241"/>
  <c r="BN241"/>
  <c r="BO241"/>
  <c r="BP241"/>
  <c r="BQ241"/>
  <c r="BR241"/>
  <c r="BC240"/>
  <c r="BD240"/>
  <c r="BE240"/>
  <c r="BF240"/>
  <c r="BG240"/>
  <c r="BH240"/>
  <c r="BI240"/>
  <c r="BJ240"/>
  <c r="BK240"/>
  <c r="BL240"/>
  <c r="BM240"/>
  <c r="BN240"/>
  <c r="BO240"/>
  <c r="BP240"/>
  <c r="BQ240"/>
  <c r="BR240"/>
  <c r="BC239"/>
  <c r="BD239"/>
  <c r="BE239"/>
  <c r="BF239"/>
  <c r="BG239"/>
  <c r="BH239"/>
  <c r="BI239"/>
  <c r="BJ239"/>
  <c r="BK239"/>
  <c r="BL239"/>
  <c r="BM239"/>
  <c r="BN239"/>
  <c r="BO239"/>
  <c r="BP239"/>
  <c r="BQ239"/>
  <c r="BR239"/>
  <c r="BC238"/>
  <c r="BD238"/>
  <c r="BE238"/>
  <c r="BF238"/>
  <c r="BG238"/>
  <c r="BH238"/>
  <c r="BI238"/>
  <c r="BJ238"/>
  <c r="BK238"/>
  <c r="BL238"/>
  <c r="BM238"/>
  <c r="BN238"/>
  <c r="BO238"/>
  <c r="BP238"/>
  <c r="BQ238"/>
  <c r="BR238"/>
  <c r="BC237"/>
  <c r="BD237"/>
  <c r="BE237"/>
  <c r="BF237"/>
  <c r="BG237"/>
  <c r="BH237"/>
  <c r="BI237"/>
  <c r="BJ237"/>
  <c r="BK237"/>
  <c r="BL237"/>
  <c r="BM237"/>
  <c r="BN237"/>
  <c r="BO237"/>
  <c r="BP237"/>
  <c r="BQ237"/>
  <c r="BR237"/>
  <c r="BC236"/>
  <c r="BD236"/>
  <c r="BE236"/>
  <c r="BF236"/>
  <c r="BG236"/>
  <c r="BH236"/>
  <c r="BI236"/>
  <c r="BJ236"/>
  <c r="BK236"/>
  <c r="BL236"/>
  <c r="BM236"/>
  <c r="BN236"/>
  <c r="BO236"/>
  <c r="BP236"/>
  <c r="BQ236"/>
  <c r="BR236"/>
  <c r="BC235"/>
  <c r="BD235"/>
  <c r="BE235"/>
  <c r="BF235"/>
  <c r="BG235"/>
  <c r="BH235"/>
  <c r="BI235"/>
  <c r="BJ235"/>
  <c r="BK235"/>
  <c r="BL235"/>
  <c r="BM235"/>
  <c r="BN235"/>
  <c r="BO235"/>
  <c r="BP235"/>
  <c r="BQ235"/>
  <c r="BR235"/>
  <c r="BC234"/>
  <c r="BD234"/>
  <c r="BE234"/>
  <c r="BF234"/>
  <c r="BG234"/>
  <c r="BH234"/>
  <c r="BI234"/>
  <c r="BJ234"/>
  <c r="BK234"/>
  <c r="BL234"/>
  <c r="BM234"/>
  <c r="BN234"/>
  <c r="BO234"/>
  <c r="BP234"/>
  <c r="BQ234"/>
  <c r="BR234"/>
  <c r="BC233"/>
  <c r="BD233"/>
  <c r="BE233"/>
  <c r="BF233"/>
  <c r="BG233"/>
  <c r="BH233"/>
  <c r="BI233"/>
  <c r="BJ233"/>
  <c r="BK233"/>
  <c r="BL233"/>
  <c r="BM233"/>
  <c r="BN233"/>
  <c r="BO233"/>
  <c r="BP233"/>
  <c r="BQ233"/>
  <c r="BR233"/>
  <c r="BC232"/>
  <c r="BD232"/>
  <c r="BE232"/>
  <c r="BF232"/>
  <c r="BG232"/>
  <c r="BH232"/>
  <c r="BI232"/>
  <c r="BJ232"/>
  <c r="BK232"/>
  <c r="BL232"/>
  <c r="BM232"/>
  <c r="BN232"/>
  <c r="BO232"/>
  <c r="BP232"/>
  <c r="BQ232"/>
  <c r="BR232"/>
  <c r="BC231"/>
  <c r="BD231"/>
  <c r="BE231"/>
  <c r="BF231"/>
  <c r="BG231"/>
  <c r="BH231"/>
  <c r="BI231"/>
  <c r="BJ231"/>
  <c r="BK231"/>
  <c r="BL231"/>
  <c r="BM231"/>
  <c r="BN231"/>
  <c r="BO231"/>
  <c r="BP231"/>
  <c r="BQ231"/>
  <c r="BR231"/>
  <c r="BC230"/>
  <c r="BD230"/>
  <c r="BE230"/>
  <c r="BF230"/>
  <c r="BG230"/>
  <c r="BH230"/>
  <c r="BI230"/>
  <c r="BJ230"/>
  <c r="BK230"/>
  <c r="BL230"/>
  <c r="BM230"/>
  <c r="BN230"/>
  <c r="BO230"/>
  <c r="BP230"/>
  <c r="BQ230"/>
  <c r="BR230"/>
  <c r="BC229"/>
  <c r="BD229"/>
  <c r="BE229"/>
  <c r="BF229"/>
  <c r="BG229"/>
  <c r="BH229"/>
  <c r="BI229"/>
  <c r="BJ229"/>
  <c r="BK229"/>
  <c r="BL229"/>
  <c r="BM229"/>
  <c r="BN229"/>
  <c r="BO229"/>
  <c r="BP229"/>
  <c r="BQ229"/>
  <c r="BR229"/>
  <c r="BC228"/>
  <c r="BD228"/>
  <c r="BE228"/>
  <c r="BF228"/>
  <c r="BG228"/>
  <c r="BH228"/>
  <c r="BI228"/>
  <c r="BJ228"/>
  <c r="BK228"/>
  <c r="BL228"/>
  <c r="BM228"/>
  <c r="BN228"/>
  <c r="BO228"/>
  <c r="BP228"/>
  <c r="BQ228"/>
  <c r="BR228"/>
  <c r="BC227"/>
  <c r="BD227"/>
  <c r="BE227"/>
  <c r="BF227"/>
  <c r="BG227"/>
  <c r="BH227"/>
  <c r="BI227"/>
  <c r="BJ227"/>
  <c r="BK227"/>
  <c r="BL227"/>
  <c r="BM227"/>
  <c r="BN227"/>
  <c r="BO227"/>
  <c r="BP227"/>
  <c r="BQ227"/>
  <c r="BR227"/>
  <c r="BC226"/>
  <c r="BD226"/>
  <c r="BE226"/>
  <c r="BF226"/>
  <c r="BG226"/>
  <c r="BH226"/>
  <c r="BI226"/>
  <c r="BJ226"/>
  <c r="BK226"/>
  <c r="BL226"/>
  <c r="BM226"/>
  <c r="BN226"/>
  <c r="BO226"/>
  <c r="BP226"/>
  <c r="BQ226"/>
  <c r="BR226"/>
  <c r="BC225"/>
  <c r="BD225"/>
  <c r="BE225"/>
  <c r="BF225"/>
  <c r="BG225"/>
  <c r="BH225"/>
  <c r="BI225"/>
  <c r="BJ225"/>
  <c r="BK225"/>
  <c r="BL225"/>
  <c r="BM225"/>
  <c r="BN225"/>
  <c r="BO225"/>
  <c r="BP225"/>
  <c r="BQ225"/>
  <c r="BR225"/>
  <c r="BC224"/>
  <c r="BD224"/>
  <c r="BE224"/>
  <c r="BF224"/>
  <c r="BG224"/>
  <c r="BH224"/>
  <c r="BI224"/>
  <c r="BJ224"/>
  <c r="BK224"/>
  <c r="BL224"/>
  <c r="BM224"/>
  <c r="BN224"/>
  <c r="BO224"/>
  <c r="BP224"/>
  <c r="BQ224"/>
  <c r="BR224"/>
  <c r="BC223"/>
  <c r="BD223"/>
  <c r="BE223"/>
  <c r="BF223"/>
  <c r="BG223"/>
  <c r="BH223"/>
  <c r="BI223"/>
  <c r="BJ223"/>
  <c r="BK223"/>
  <c r="BL223"/>
  <c r="BM223"/>
  <c r="BN223"/>
  <c r="BO223"/>
  <c r="BP223"/>
  <c r="BQ223"/>
  <c r="BR223"/>
  <c r="BC222"/>
  <c r="BD222"/>
  <c r="BE222"/>
  <c r="BF222"/>
  <c r="BG222"/>
  <c r="BH222"/>
  <c r="BI222"/>
  <c r="BJ222"/>
  <c r="BK222"/>
  <c r="BL222"/>
  <c r="BM222"/>
  <c r="BN222"/>
  <c r="BO222"/>
  <c r="BP222"/>
  <c r="BQ222"/>
  <c r="BR222"/>
  <c r="BC221"/>
  <c r="BD221"/>
  <c r="BE221"/>
  <c r="BF221"/>
  <c r="BG221"/>
  <c r="BH221"/>
  <c r="BI221"/>
  <c r="BJ221"/>
  <c r="BK221"/>
  <c r="BL221"/>
  <c r="BM221"/>
  <c r="BN221"/>
  <c r="BO221"/>
  <c r="BP221"/>
  <c r="BQ221"/>
  <c r="BR221"/>
  <c r="BC220"/>
  <c r="BD220"/>
  <c r="BE220"/>
  <c r="BF220"/>
  <c r="BG220"/>
  <c r="BH220"/>
  <c r="BI220"/>
  <c r="BJ220"/>
  <c r="BK220"/>
  <c r="BL220"/>
  <c r="BM220"/>
  <c r="BN220"/>
  <c r="BO220"/>
  <c r="BP220"/>
  <c r="BQ220"/>
  <c r="BR220"/>
  <c r="BC219"/>
  <c r="BD219"/>
  <c r="BE219"/>
  <c r="BF219"/>
  <c r="BG219"/>
  <c r="BH219"/>
  <c r="BI219"/>
  <c r="BJ219"/>
  <c r="BK219"/>
  <c r="BL219"/>
  <c r="BM219"/>
  <c r="BN219"/>
  <c r="BO219"/>
  <c r="BP219"/>
  <c r="BQ219"/>
  <c r="BR219"/>
  <c r="BC218"/>
  <c r="BD218"/>
  <c r="BE218"/>
  <c r="BF218"/>
  <c r="BG218"/>
  <c r="BH218"/>
  <c r="BI218"/>
  <c r="BJ218"/>
  <c r="BK218"/>
  <c r="BL218"/>
  <c r="BM218"/>
  <c r="BN218"/>
  <c r="BO218"/>
  <c r="BP218"/>
  <c r="BQ218"/>
  <c r="BR218"/>
  <c r="BC217"/>
  <c r="BD217"/>
  <c r="BE217"/>
  <c r="BF217"/>
  <c r="BG217"/>
  <c r="BH217"/>
  <c r="BI217"/>
  <c r="BJ217"/>
  <c r="BK217"/>
  <c r="BL217"/>
  <c r="BM217"/>
  <c r="BN217"/>
  <c r="BO217"/>
  <c r="BP217"/>
  <c r="BQ217"/>
  <c r="BR217"/>
  <c r="BC216"/>
  <c r="BD216"/>
  <c r="BE216"/>
  <c r="BF216"/>
  <c r="BG216"/>
  <c r="BH216"/>
  <c r="BI216"/>
  <c r="BJ216"/>
  <c r="BK216"/>
  <c r="BL216"/>
  <c r="BM216"/>
  <c r="BN216"/>
  <c r="BO216"/>
  <c r="BP216"/>
  <c r="BQ216"/>
  <c r="BR216"/>
  <c r="BC215"/>
  <c r="BD215"/>
  <c r="BE215"/>
  <c r="BF215"/>
  <c r="BG215"/>
  <c r="BH215"/>
  <c r="BI215"/>
  <c r="BJ215"/>
  <c r="BK215"/>
  <c r="BL215"/>
  <c r="BM215"/>
  <c r="BN215"/>
  <c r="BO215"/>
  <c r="BP215"/>
  <c r="BQ215"/>
  <c r="BR215"/>
  <c r="BC214"/>
  <c r="BD214"/>
  <c r="BE214"/>
  <c r="BF214"/>
  <c r="BG214"/>
  <c r="BH214"/>
  <c r="BI214"/>
  <c r="BJ214"/>
  <c r="BK214"/>
  <c r="BL214"/>
  <c r="BM214"/>
  <c r="BN214"/>
  <c r="BO214"/>
  <c r="BP214"/>
  <c r="BQ214"/>
  <c r="BR214"/>
  <c r="BC213"/>
  <c r="BD213"/>
  <c r="BE213"/>
  <c r="BF213"/>
  <c r="BG213"/>
  <c r="BH213"/>
  <c r="BI213"/>
  <c r="BJ213"/>
  <c r="BK213"/>
  <c r="BL213"/>
  <c r="BM213"/>
  <c r="BN213"/>
  <c r="BO213"/>
  <c r="BP213"/>
  <c r="BQ213"/>
  <c r="BR213"/>
  <c r="BC212"/>
  <c r="BD212"/>
  <c r="BE212"/>
  <c r="BF212"/>
  <c r="BG212"/>
  <c r="BH212"/>
  <c r="BI212"/>
  <c r="BJ212"/>
  <c r="BK212"/>
  <c r="BL212"/>
  <c r="BM212"/>
  <c r="BN212"/>
  <c r="BO212"/>
  <c r="BP212"/>
  <c r="BQ212"/>
  <c r="BR212"/>
  <c r="BC211"/>
  <c r="BD211"/>
  <c r="BE211"/>
  <c r="BF211"/>
  <c r="BG211"/>
  <c r="BH211"/>
  <c r="BI211"/>
  <c r="BJ211"/>
  <c r="BK211"/>
  <c r="BL211"/>
  <c r="BM211"/>
  <c r="BN211"/>
  <c r="BO211"/>
  <c r="BP211"/>
  <c r="BQ211"/>
  <c r="BR211"/>
  <c r="BC210"/>
  <c r="BD210"/>
  <c r="BE210"/>
  <c r="BF210"/>
  <c r="BG210"/>
  <c r="BH210"/>
  <c r="BI210"/>
  <c r="BJ210"/>
  <c r="BK210"/>
  <c r="BL210"/>
  <c r="BM210"/>
  <c r="BN210"/>
  <c r="BO210"/>
  <c r="BP210"/>
  <c r="BQ210"/>
  <c r="BR210"/>
  <c r="BC209"/>
  <c r="BD209"/>
  <c r="BE209"/>
  <c r="BF209"/>
  <c r="BG209"/>
  <c r="BH209"/>
  <c r="BI209"/>
  <c r="BJ209"/>
  <c r="BK209"/>
  <c r="BL209"/>
  <c r="BM209"/>
  <c r="BN209"/>
  <c r="BO209"/>
  <c r="BP209"/>
  <c r="BQ209"/>
  <c r="BR209"/>
  <c r="BC208"/>
  <c r="BD208"/>
  <c r="BE208"/>
  <c r="BF208"/>
  <c r="BG208"/>
  <c r="BH208"/>
  <c r="BI208"/>
  <c r="BJ208"/>
  <c r="BK208"/>
  <c r="BL208"/>
  <c r="BM208"/>
  <c r="BN208"/>
  <c r="BO208"/>
  <c r="BP208"/>
  <c r="BQ208"/>
  <c r="BR208"/>
  <c r="BC207"/>
  <c r="BD207"/>
  <c r="BE207"/>
  <c r="BF207"/>
  <c r="BG207"/>
  <c r="BH207"/>
  <c r="BI207"/>
  <c r="BJ207"/>
  <c r="BK207"/>
  <c r="BL207"/>
  <c r="BM207"/>
  <c r="BN207"/>
  <c r="BO207"/>
  <c r="BP207"/>
  <c r="BQ207"/>
  <c r="BR207"/>
  <c r="BC206"/>
  <c r="BD206"/>
  <c r="BE206"/>
  <c r="BF206"/>
  <c r="BG206"/>
  <c r="BH206"/>
  <c r="BI206"/>
  <c r="BJ206"/>
  <c r="BK206"/>
  <c r="BL206"/>
  <c r="BM206"/>
  <c r="BN206"/>
  <c r="BO206"/>
  <c r="BP206"/>
  <c r="BQ206"/>
  <c r="BR206"/>
  <c r="BC205"/>
  <c r="BD205"/>
  <c r="BE205"/>
  <c r="BF205"/>
  <c r="BG205"/>
  <c r="BH205"/>
  <c r="BI205"/>
  <c r="BJ205"/>
  <c r="BK205"/>
  <c r="BL205"/>
  <c r="BM205"/>
  <c r="BN205"/>
  <c r="BO205"/>
  <c r="BP205"/>
  <c r="BQ205"/>
  <c r="BR205"/>
  <c r="BC204"/>
  <c r="BD204"/>
  <c r="BE204"/>
  <c r="BF204"/>
  <c r="BG204"/>
  <c r="BH204"/>
  <c r="BI204"/>
  <c r="BJ204"/>
  <c r="BK204"/>
  <c r="BL204"/>
  <c r="BM204"/>
  <c r="BN204"/>
  <c r="BO204"/>
  <c r="BP204"/>
  <c r="BQ204"/>
  <c r="BR204"/>
  <c r="BC203"/>
  <c r="BD203"/>
  <c r="BE203"/>
  <c r="BF203"/>
  <c r="BG203"/>
  <c r="BH203"/>
  <c r="BI203"/>
  <c r="BJ203"/>
  <c r="BK203"/>
  <c r="BL203"/>
  <c r="BM203"/>
  <c r="BN203"/>
  <c r="BO203"/>
  <c r="BP203"/>
  <c r="BQ203"/>
  <c r="BR203"/>
  <c r="BC202"/>
  <c r="BD202"/>
  <c r="BE202"/>
  <c r="BF202"/>
  <c r="BG202"/>
  <c r="BH202"/>
  <c r="BI202"/>
  <c r="BJ202"/>
  <c r="BK202"/>
  <c r="BL202"/>
  <c r="BM202"/>
  <c r="BN202"/>
  <c r="BO202"/>
  <c r="BP202"/>
  <c r="BQ202"/>
  <c r="BR202"/>
  <c r="BC201"/>
  <c r="BD201"/>
  <c r="BE201"/>
  <c r="BF201"/>
  <c r="BG201"/>
  <c r="BH201"/>
  <c r="BI201"/>
  <c r="BJ201"/>
  <c r="BK201"/>
  <c r="BL201"/>
  <c r="BM201"/>
  <c r="BN201"/>
  <c r="BO201"/>
  <c r="BP201"/>
  <c r="BQ201"/>
  <c r="BR201"/>
  <c r="BC200"/>
  <c r="BD200"/>
  <c r="BE200"/>
  <c r="BF200"/>
  <c r="BG200"/>
  <c r="BH200"/>
  <c r="BI200"/>
  <c r="BJ200"/>
  <c r="BK200"/>
  <c r="BL200"/>
  <c r="BM200"/>
  <c r="BN200"/>
  <c r="BO200"/>
  <c r="BP200"/>
  <c r="BQ200"/>
  <c r="BR200"/>
  <c r="BC199"/>
  <c r="BD199"/>
  <c r="BE199"/>
  <c r="BF199"/>
  <c r="BG199"/>
  <c r="BH199"/>
  <c r="BI199"/>
  <c r="BJ199"/>
  <c r="BK199"/>
  <c r="BL199"/>
  <c r="BM199"/>
  <c r="BN199"/>
  <c r="BO199"/>
  <c r="BP199"/>
  <c r="BQ199"/>
  <c r="BR199"/>
  <c r="BC198"/>
  <c r="BD198"/>
  <c r="BE198"/>
  <c r="BF198"/>
  <c r="BG198"/>
  <c r="BH198"/>
  <c r="BI198"/>
  <c r="BJ198"/>
  <c r="BK198"/>
  <c r="BL198"/>
  <c r="BM198"/>
  <c r="BN198"/>
  <c r="BO198"/>
  <c r="BP198"/>
  <c r="BQ198"/>
  <c r="BR198"/>
  <c r="BC197"/>
  <c r="BD197"/>
  <c r="BE197"/>
  <c r="BF197"/>
  <c r="BG197"/>
  <c r="BH197"/>
  <c r="BI197"/>
  <c r="BJ197"/>
  <c r="BK197"/>
  <c r="BL197"/>
  <c r="BM197"/>
  <c r="BN197"/>
  <c r="BO197"/>
  <c r="BP197"/>
  <c r="BQ197"/>
  <c r="BR197"/>
  <c r="BC196"/>
  <c r="BD196"/>
  <c r="BE196"/>
  <c r="BF196"/>
  <c r="BG196"/>
  <c r="BH196"/>
  <c r="BI196"/>
  <c r="BJ196"/>
  <c r="BK196"/>
  <c r="BL196"/>
  <c r="BM196"/>
  <c r="BN196"/>
  <c r="BO196"/>
  <c r="BP196"/>
  <c r="BQ196"/>
  <c r="BR196"/>
  <c r="BC195"/>
  <c r="BD195"/>
  <c r="BE195"/>
  <c r="BF195"/>
  <c r="BG195"/>
  <c r="BH195"/>
  <c r="BI195"/>
  <c r="BJ195"/>
  <c r="BK195"/>
  <c r="BL195"/>
  <c r="BM195"/>
  <c r="BN195"/>
  <c r="BO195"/>
  <c r="BP195"/>
  <c r="BQ195"/>
  <c r="BR195"/>
  <c r="BC194"/>
  <c r="BD194"/>
  <c r="BE194"/>
  <c r="BF194"/>
  <c r="BG194"/>
  <c r="BH194"/>
  <c r="BI194"/>
  <c r="BJ194"/>
  <c r="BK194"/>
  <c r="BL194"/>
  <c r="BM194"/>
  <c r="BN194"/>
  <c r="BO194"/>
  <c r="BP194"/>
  <c r="BQ194"/>
  <c r="BR194"/>
  <c r="BC193"/>
  <c r="BD193"/>
  <c r="BE193"/>
  <c r="BF193"/>
  <c r="BG193"/>
  <c r="BH193"/>
  <c r="BI193"/>
  <c r="BJ193"/>
  <c r="BK193"/>
  <c r="BL193"/>
  <c r="BM193"/>
  <c r="BN193"/>
  <c r="BO193"/>
  <c r="BP193"/>
  <c r="BQ193"/>
  <c r="BR193"/>
  <c r="BC192"/>
  <c r="BD192"/>
  <c r="BE192"/>
  <c r="BF192"/>
  <c r="BG192"/>
  <c r="BH192"/>
  <c r="BI192"/>
  <c r="BJ192"/>
  <c r="BK192"/>
  <c r="BL192"/>
  <c r="BM192"/>
  <c r="BN192"/>
  <c r="BO192"/>
  <c r="BP192"/>
  <c r="BQ192"/>
  <c r="BR192"/>
  <c r="BC191"/>
  <c r="BD191"/>
  <c r="BE191"/>
  <c r="BF191"/>
  <c r="BG191"/>
  <c r="BH191"/>
  <c r="BI191"/>
  <c r="BJ191"/>
  <c r="BK191"/>
  <c r="BL191"/>
  <c r="BM191"/>
  <c r="BN191"/>
  <c r="BO191"/>
  <c r="BP191"/>
  <c r="BQ191"/>
  <c r="BR191"/>
  <c r="BC190"/>
  <c r="BD190"/>
  <c r="BE190"/>
  <c r="BF190"/>
  <c r="BG190"/>
  <c r="BH190"/>
  <c r="BI190"/>
  <c r="BJ190"/>
  <c r="BK190"/>
  <c r="BL190"/>
  <c r="BM190"/>
  <c r="BN190"/>
  <c r="BO190"/>
  <c r="BP190"/>
  <c r="BQ190"/>
  <c r="BR190"/>
  <c r="BC189"/>
  <c r="BD189"/>
  <c r="BE189"/>
  <c r="BF189"/>
  <c r="BG189"/>
  <c r="BH189"/>
  <c r="BI189"/>
  <c r="BJ189"/>
  <c r="BK189"/>
  <c r="BL189"/>
  <c r="BM189"/>
  <c r="BN189"/>
  <c r="BO189"/>
  <c r="BP189"/>
  <c r="BQ189"/>
  <c r="BR189"/>
  <c r="BC188"/>
  <c r="BD188"/>
  <c r="BE188"/>
  <c r="BF188"/>
  <c r="BG188"/>
  <c r="BH188"/>
  <c r="BI188"/>
  <c r="BJ188"/>
  <c r="BK188"/>
  <c r="BL188"/>
  <c r="BM188"/>
  <c r="BN188"/>
  <c r="BO188"/>
  <c r="BP188"/>
  <c r="BQ188"/>
  <c r="BR188"/>
  <c r="BC187"/>
  <c r="BD187"/>
  <c r="BE187"/>
  <c r="BF187"/>
  <c r="BG187"/>
  <c r="BH187"/>
  <c r="BI187"/>
  <c r="BJ187"/>
  <c r="BK187"/>
  <c r="BL187"/>
  <c r="BM187"/>
  <c r="BN187"/>
  <c r="BO187"/>
  <c r="BP187"/>
  <c r="BQ187"/>
  <c r="BR187"/>
  <c r="BC186"/>
  <c r="BD186"/>
  <c r="BE186"/>
  <c r="BF186"/>
  <c r="BG186"/>
  <c r="BH186"/>
  <c r="BI186"/>
  <c r="BJ186"/>
  <c r="BK186"/>
  <c r="BL186"/>
  <c r="BM186"/>
  <c r="BN186"/>
  <c r="BO186"/>
  <c r="BP186"/>
  <c r="BQ186"/>
  <c r="BR186"/>
  <c r="BC185"/>
  <c r="BD185"/>
  <c r="BE185"/>
  <c r="BF185"/>
  <c r="BG185"/>
  <c r="BH185"/>
  <c r="BI185"/>
  <c r="BJ185"/>
  <c r="BK185"/>
  <c r="BL185"/>
  <c r="BM185"/>
  <c r="BN185"/>
  <c r="BO185"/>
  <c r="BP185"/>
  <c r="BQ185"/>
  <c r="BR185"/>
  <c r="BC184"/>
  <c r="BD184"/>
  <c r="BE184"/>
  <c r="BF184"/>
  <c r="BG184"/>
  <c r="BH184"/>
  <c r="BI184"/>
  <c r="BJ184"/>
  <c r="BK184"/>
  <c r="BL184"/>
  <c r="BM184"/>
  <c r="BN184"/>
  <c r="BO184"/>
  <c r="BP184"/>
  <c r="BQ184"/>
  <c r="BR184"/>
  <c r="BC183"/>
  <c r="BD183"/>
  <c r="BE183"/>
  <c r="BF183"/>
  <c r="BG183"/>
  <c r="BH183"/>
  <c r="BI183"/>
  <c r="BJ183"/>
  <c r="BK183"/>
  <c r="BL183"/>
  <c r="BM183"/>
  <c r="BN183"/>
  <c r="BO183"/>
  <c r="BP183"/>
  <c r="BQ183"/>
  <c r="BR183"/>
  <c r="BC182"/>
  <c r="BD182"/>
  <c r="BE182"/>
  <c r="BF182"/>
  <c r="BG182"/>
  <c r="BH182"/>
  <c r="BI182"/>
  <c r="BJ182"/>
  <c r="BK182"/>
  <c r="BL182"/>
  <c r="BM182"/>
  <c r="BN182"/>
  <c r="BO182"/>
  <c r="BP182"/>
  <c r="BQ182"/>
  <c r="BR182"/>
  <c r="BC181"/>
  <c r="BD181"/>
  <c r="BE181"/>
  <c r="BF181"/>
  <c r="BG181"/>
  <c r="BH181"/>
  <c r="BI181"/>
  <c r="BJ181"/>
  <c r="BK181"/>
  <c r="BL181"/>
  <c r="BM181"/>
  <c r="BN181"/>
  <c r="BO181"/>
  <c r="BP181"/>
  <c r="BQ181"/>
  <c r="BR181"/>
  <c r="BC180"/>
  <c r="BD180"/>
  <c r="BE180"/>
  <c r="BF180"/>
  <c r="BG180"/>
  <c r="BH180"/>
  <c r="BI180"/>
  <c r="BJ180"/>
  <c r="BK180"/>
  <c r="BL180"/>
  <c r="BM180"/>
  <c r="BN180"/>
  <c r="BO180"/>
  <c r="BP180"/>
  <c r="BQ180"/>
  <c r="BR180"/>
  <c r="BC179"/>
  <c r="BD179"/>
  <c r="BE179"/>
  <c r="BF179"/>
  <c r="BG179"/>
  <c r="BH179"/>
  <c r="BI179"/>
  <c r="BJ179"/>
  <c r="BK179"/>
  <c r="BL179"/>
  <c r="BM179"/>
  <c r="BN179"/>
  <c r="BO179"/>
  <c r="BP179"/>
  <c r="BQ179"/>
  <c r="BR179"/>
  <c r="BC178"/>
  <c r="BD178"/>
  <c r="BE178"/>
  <c r="BF178"/>
  <c r="BG178"/>
  <c r="BH178"/>
  <c r="BI178"/>
  <c r="BJ178"/>
  <c r="BK178"/>
  <c r="BL178"/>
  <c r="BM178"/>
  <c r="BN178"/>
  <c r="BO178"/>
  <c r="BP178"/>
  <c r="BQ178"/>
  <c r="BR178"/>
  <c r="BC177"/>
  <c r="BD177"/>
  <c r="BE177"/>
  <c r="BF177"/>
  <c r="BG177"/>
  <c r="BH177"/>
  <c r="BI177"/>
  <c r="BJ177"/>
  <c r="BK177"/>
  <c r="BL177"/>
  <c r="BM177"/>
  <c r="BN177"/>
  <c r="BO177"/>
  <c r="BP177"/>
  <c r="BQ177"/>
  <c r="BR177"/>
  <c r="BC176"/>
  <c r="BD176"/>
  <c r="BE176"/>
  <c r="BF176"/>
  <c r="BG176"/>
  <c r="BH176"/>
  <c r="BI176"/>
  <c r="BJ176"/>
  <c r="BK176"/>
  <c r="BL176"/>
  <c r="BM176"/>
  <c r="BN176"/>
  <c r="BO176"/>
  <c r="BP176"/>
  <c r="BQ176"/>
  <c r="BR176"/>
  <c r="BC175"/>
  <c r="BD175"/>
  <c r="BE175"/>
  <c r="BF175"/>
  <c r="BG175"/>
  <c r="BH175"/>
  <c r="BI175"/>
  <c r="BJ175"/>
  <c r="BK175"/>
  <c r="BL175"/>
  <c r="BM175"/>
  <c r="BN175"/>
  <c r="BO175"/>
  <c r="BP175"/>
  <c r="BQ175"/>
  <c r="BR175"/>
  <c r="BC174"/>
  <c r="BD174"/>
  <c r="BE174"/>
  <c r="BF174"/>
  <c r="BG174"/>
  <c r="BH174"/>
  <c r="BI174"/>
  <c r="BJ174"/>
  <c r="BK174"/>
  <c r="BL174"/>
  <c r="BM174"/>
  <c r="BN174"/>
  <c r="BO174"/>
  <c r="BP174"/>
  <c r="BQ174"/>
  <c r="BR174"/>
  <c r="BC173"/>
  <c r="BD173"/>
  <c r="BE173"/>
  <c r="BF173"/>
  <c r="BG173"/>
  <c r="BH173"/>
  <c r="BI173"/>
  <c r="BJ173"/>
  <c r="BK173"/>
  <c r="BL173"/>
  <c r="BM173"/>
  <c r="BN173"/>
  <c r="BO173"/>
  <c r="BP173"/>
  <c r="BQ173"/>
  <c r="BR173"/>
  <c r="BC172"/>
  <c r="BD172"/>
  <c r="BE172"/>
  <c r="BF172"/>
  <c r="BG172"/>
  <c r="BH172"/>
  <c r="BI172"/>
  <c r="BJ172"/>
  <c r="BK172"/>
  <c r="BL172"/>
  <c r="BM172"/>
  <c r="BN172"/>
  <c r="BO172"/>
  <c r="BP172"/>
  <c r="BQ172"/>
  <c r="BR172"/>
  <c r="BC171"/>
  <c r="BD171"/>
  <c r="BE171"/>
  <c r="BF171"/>
  <c r="BG171"/>
  <c r="BH171"/>
  <c r="BI171"/>
  <c r="BJ171"/>
  <c r="BK171"/>
  <c r="BL171"/>
  <c r="BM171"/>
  <c r="BN171"/>
  <c r="BO171"/>
  <c r="BP171"/>
  <c r="BQ171"/>
  <c r="BR171"/>
  <c r="BC170"/>
  <c r="BD170"/>
  <c r="BE170"/>
  <c r="BF170"/>
  <c r="BG170"/>
  <c r="BH170"/>
  <c r="BI170"/>
  <c r="BJ170"/>
  <c r="BK170"/>
  <c r="BL170"/>
  <c r="BM170"/>
  <c r="BN170"/>
  <c r="BO170"/>
  <c r="BP170"/>
  <c r="BQ170"/>
  <c r="BR170"/>
  <c r="BC169"/>
  <c r="BD169"/>
  <c r="BE169"/>
  <c r="BF169"/>
  <c r="BG169"/>
  <c r="BH169"/>
  <c r="BI169"/>
  <c r="BJ169"/>
  <c r="BK169"/>
  <c r="BL169"/>
  <c r="BM169"/>
  <c r="BN169"/>
  <c r="BO169"/>
  <c r="BP169"/>
  <c r="BQ169"/>
  <c r="BR169"/>
  <c r="BC168"/>
  <c r="BD168"/>
  <c r="BE168"/>
  <c r="BF168"/>
  <c r="BG168"/>
  <c r="BH168"/>
  <c r="BI168"/>
  <c r="BJ168"/>
  <c r="BK168"/>
  <c r="BL168"/>
  <c r="BM168"/>
  <c r="BN168"/>
  <c r="BO168"/>
  <c r="BP168"/>
  <c r="BQ168"/>
  <c r="BR168"/>
  <c r="BC167"/>
  <c r="BD167"/>
  <c r="BE167"/>
  <c r="BF167"/>
  <c r="BG167"/>
  <c r="BH167"/>
  <c r="BI167"/>
  <c r="BJ167"/>
  <c r="BK167"/>
  <c r="BL167"/>
  <c r="BM167"/>
  <c r="BN167"/>
  <c r="BO167"/>
  <c r="BP167"/>
  <c r="BQ167"/>
  <c r="BR167"/>
  <c r="BC166"/>
  <c r="BD166"/>
  <c r="BE166"/>
  <c r="BF166"/>
  <c r="BG166"/>
  <c r="BH166"/>
  <c r="BI166"/>
  <c r="BJ166"/>
  <c r="BK166"/>
  <c r="BL166"/>
  <c r="BM166"/>
  <c r="BN166"/>
  <c r="BO166"/>
  <c r="BP166"/>
  <c r="BQ166"/>
  <c r="BR166"/>
  <c r="BC165"/>
  <c r="BD165"/>
  <c r="BE165"/>
  <c r="BF165"/>
  <c r="BG165"/>
  <c r="BH165"/>
  <c r="BI165"/>
  <c r="BJ165"/>
  <c r="BK165"/>
  <c r="BL165"/>
  <c r="BM165"/>
  <c r="BN165"/>
  <c r="BO165"/>
  <c r="BP165"/>
  <c r="BQ165"/>
  <c r="BR165"/>
  <c r="BC164"/>
  <c r="BD164"/>
  <c r="BE164"/>
  <c r="BF164"/>
  <c r="BG164"/>
  <c r="BH164"/>
  <c r="BI164"/>
  <c r="BJ164"/>
  <c r="BK164"/>
  <c r="BL164"/>
  <c r="BM164"/>
  <c r="BN164"/>
  <c r="BO164"/>
  <c r="BP164"/>
  <c r="BQ164"/>
  <c r="BR164"/>
  <c r="BC163"/>
  <c r="BD163"/>
  <c r="BE163"/>
  <c r="BF163"/>
  <c r="BG163"/>
  <c r="BH163"/>
  <c r="BI163"/>
  <c r="BJ163"/>
  <c r="BK163"/>
  <c r="BL163"/>
  <c r="BM163"/>
  <c r="BN163"/>
  <c r="BO163"/>
  <c r="BP163"/>
  <c r="BQ163"/>
  <c r="BR163"/>
  <c r="BC162"/>
  <c r="BD162"/>
  <c r="BE162"/>
  <c r="BF162"/>
  <c r="BG162"/>
  <c r="BH162"/>
  <c r="BI162"/>
  <c r="BJ162"/>
  <c r="BK162"/>
  <c r="BL162"/>
  <c r="BM162"/>
  <c r="BN162"/>
  <c r="BO162"/>
  <c r="BP162"/>
  <c r="BQ162"/>
  <c r="BR162"/>
  <c r="BC161"/>
  <c r="BD161"/>
  <c r="BE161"/>
  <c r="BF161"/>
  <c r="BG161"/>
  <c r="BH161"/>
  <c r="BI161"/>
  <c r="BJ161"/>
  <c r="BK161"/>
  <c r="BL161"/>
  <c r="BM161"/>
  <c r="BN161"/>
  <c r="BO161"/>
  <c r="BP161"/>
  <c r="BQ161"/>
  <c r="BR161"/>
  <c r="BC160"/>
  <c r="BD160"/>
  <c r="BE160"/>
  <c r="BF160"/>
  <c r="BG160"/>
  <c r="BH160"/>
  <c r="BI160"/>
  <c r="BJ160"/>
  <c r="BK160"/>
  <c r="BL160"/>
  <c r="BM160"/>
  <c r="BN160"/>
  <c r="BO160"/>
  <c r="BP160"/>
  <c r="BQ160"/>
  <c r="BR160"/>
  <c r="BC159"/>
  <c r="BD159"/>
  <c r="BE159"/>
  <c r="BF159"/>
  <c r="BG159"/>
  <c r="BH159"/>
  <c r="BI159"/>
  <c r="BJ159"/>
  <c r="BK159"/>
  <c r="BL159"/>
  <c r="BM159"/>
  <c r="BN159"/>
  <c r="BO159"/>
  <c r="BP159"/>
  <c r="BQ159"/>
  <c r="BR159"/>
  <c r="BC158"/>
  <c r="BD158"/>
  <c r="BE158"/>
  <c r="BF158"/>
  <c r="BG158"/>
  <c r="BH158"/>
  <c r="BI158"/>
  <c r="BJ158"/>
  <c r="BK158"/>
  <c r="BL158"/>
  <c r="BM158"/>
  <c r="BN158"/>
  <c r="BO158"/>
  <c r="BP158"/>
  <c r="BQ158"/>
  <c r="BR158"/>
  <c r="BC157"/>
  <c r="BD157"/>
  <c r="BE157"/>
  <c r="BF157"/>
  <c r="BG157"/>
  <c r="BH157"/>
  <c r="BI157"/>
  <c r="BJ157"/>
  <c r="BK157"/>
  <c r="BL157"/>
  <c r="BM157"/>
  <c r="BN157"/>
  <c r="BO157"/>
  <c r="BP157"/>
  <c r="BQ157"/>
  <c r="BR157"/>
  <c r="BC156"/>
  <c r="BD156"/>
  <c r="BE156"/>
  <c r="BF156"/>
  <c r="BG156"/>
  <c r="BH156"/>
  <c r="BI156"/>
  <c r="BJ156"/>
  <c r="BK156"/>
  <c r="BL156"/>
  <c r="BM156"/>
  <c r="BN156"/>
  <c r="BO156"/>
  <c r="BP156"/>
  <c r="BQ156"/>
  <c r="BR156"/>
  <c r="BC155"/>
  <c r="BD155"/>
  <c r="BE155"/>
  <c r="BF155"/>
  <c r="BG155"/>
  <c r="BH155"/>
  <c r="BI155"/>
  <c r="BJ155"/>
  <c r="BK155"/>
  <c r="BL155"/>
  <c r="BM155"/>
  <c r="BN155"/>
  <c r="BO155"/>
  <c r="BP155"/>
  <c r="BQ155"/>
  <c r="BR155"/>
  <c r="BC154"/>
  <c r="BD154"/>
  <c r="BE154"/>
  <c r="BF154"/>
  <c r="BG154"/>
  <c r="BH154"/>
  <c r="BI154"/>
  <c r="BJ154"/>
  <c r="BK154"/>
  <c r="BL154"/>
  <c r="BM154"/>
  <c r="BN154"/>
  <c r="BO154"/>
  <c r="BP154"/>
  <c r="BQ154"/>
  <c r="BR154"/>
  <c r="BC153"/>
  <c r="BD153"/>
  <c r="BE153"/>
  <c r="BF153"/>
  <c r="BG153"/>
  <c r="BH153"/>
  <c r="BI153"/>
  <c r="BJ153"/>
  <c r="BK153"/>
  <c r="BL153"/>
  <c r="BM153"/>
  <c r="BN153"/>
  <c r="BO153"/>
  <c r="BP153"/>
  <c r="BQ153"/>
  <c r="BR153"/>
  <c r="BC152"/>
  <c r="BD152"/>
  <c r="BE152"/>
  <c r="BF152"/>
  <c r="BG152"/>
  <c r="BH152"/>
  <c r="BI152"/>
  <c r="BJ152"/>
  <c r="BK152"/>
  <c r="BL152"/>
  <c r="BM152"/>
  <c r="BN152"/>
  <c r="BO152"/>
  <c r="BP152"/>
  <c r="BQ152"/>
  <c r="BR152"/>
  <c r="BC151"/>
  <c r="BD151"/>
  <c r="BE151"/>
  <c r="BF151"/>
  <c r="BG151"/>
  <c r="BH151"/>
  <c r="BI151"/>
  <c r="BJ151"/>
  <c r="BK151"/>
  <c r="BL151"/>
  <c r="BM151"/>
  <c r="BN151"/>
  <c r="BO151"/>
  <c r="BP151"/>
  <c r="BQ151"/>
  <c r="BR151"/>
  <c r="BC150"/>
  <c r="BD150"/>
  <c r="BE150"/>
  <c r="BF150"/>
  <c r="BG150"/>
  <c r="BH150"/>
  <c r="BI150"/>
  <c r="BJ150"/>
  <c r="BK150"/>
  <c r="BL150"/>
  <c r="BM150"/>
  <c r="BN150"/>
  <c r="BO150"/>
  <c r="BP150"/>
  <c r="BQ150"/>
  <c r="BR150"/>
  <c r="BC149"/>
  <c r="BD149"/>
  <c r="BE149"/>
  <c r="BF149"/>
  <c r="BG149"/>
  <c r="BH149"/>
  <c r="BI149"/>
  <c r="BJ149"/>
  <c r="BK149"/>
  <c r="BL149"/>
  <c r="BM149"/>
  <c r="BN149"/>
  <c r="BO149"/>
  <c r="BP149"/>
  <c r="BQ149"/>
  <c r="BR149"/>
  <c r="BC148"/>
  <c r="BD148"/>
  <c r="BE148"/>
  <c r="BF148"/>
  <c r="BG148"/>
  <c r="BH148"/>
  <c r="BI148"/>
  <c r="BJ148"/>
  <c r="BK148"/>
  <c r="BL148"/>
  <c r="BM148"/>
  <c r="BN148"/>
  <c r="BO148"/>
  <c r="BP148"/>
  <c r="BQ148"/>
  <c r="BR148"/>
  <c r="BC147"/>
  <c r="BD147"/>
  <c r="BE147"/>
  <c r="BF147"/>
  <c r="BG147"/>
  <c r="BH147"/>
  <c r="BI147"/>
  <c r="BJ147"/>
  <c r="BK147"/>
  <c r="BL147"/>
  <c r="BM147"/>
  <c r="BN147"/>
  <c r="BO147"/>
  <c r="BP147"/>
  <c r="BQ147"/>
  <c r="BR147"/>
  <c r="BC146"/>
  <c r="BD146"/>
  <c r="BE146"/>
  <c r="BF146"/>
  <c r="BG146"/>
  <c r="BH146"/>
  <c r="BI146"/>
  <c r="BJ146"/>
  <c r="BK146"/>
  <c r="BL146"/>
  <c r="BM146"/>
  <c r="BN146"/>
  <c r="BO146"/>
  <c r="BP146"/>
  <c r="BQ146"/>
  <c r="BR146"/>
  <c r="BC145"/>
  <c r="BD145"/>
  <c r="BE145"/>
  <c r="BF145"/>
  <c r="BG145"/>
  <c r="BH145"/>
  <c r="BI145"/>
  <c r="BJ145"/>
  <c r="BK145"/>
  <c r="BL145"/>
  <c r="BM145"/>
  <c r="BN145"/>
  <c r="BO145"/>
  <c r="BP145"/>
  <c r="BQ145"/>
  <c r="BR145"/>
  <c r="BC144"/>
  <c r="BD144"/>
  <c r="BE144"/>
  <c r="BF144"/>
  <c r="BG144"/>
  <c r="BH144"/>
  <c r="BI144"/>
  <c r="BJ144"/>
  <c r="BK144"/>
  <c r="BL144"/>
  <c r="BM144"/>
  <c r="BN144"/>
  <c r="BO144"/>
  <c r="BP144"/>
  <c r="BQ144"/>
  <c r="BR144"/>
  <c r="BC143"/>
  <c r="BD143"/>
  <c r="BE143"/>
  <c r="BF143"/>
  <c r="BG143"/>
  <c r="BH143"/>
  <c r="BI143"/>
  <c r="BJ143"/>
  <c r="BK143"/>
  <c r="BL143"/>
  <c r="BM143"/>
  <c r="BN143"/>
  <c r="BO143"/>
  <c r="BP143"/>
  <c r="BQ143"/>
  <c r="BR143"/>
  <c r="BC142"/>
  <c r="BD142"/>
  <c r="BE142"/>
  <c r="BF142"/>
  <c r="BG142"/>
  <c r="BH142"/>
  <c r="BI142"/>
  <c r="BJ142"/>
  <c r="BK142"/>
  <c r="BL142"/>
  <c r="BM142"/>
  <c r="BN142"/>
  <c r="BO142"/>
  <c r="BP142"/>
  <c r="BQ142"/>
  <c r="BR142"/>
  <c r="BC141"/>
  <c r="BD141"/>
  <c r="BE141"/>
  <c r="BF141"/>
  <c r="BG141"/>
  <c r="BH141"/>
  <c r="BI141"/>
  <c r="BJ141"/>
  <c r="BK141"/>
  <c r="BL141"/>
  <c r="BM141"/>
  <c r="BN141"/>
  <c r="BO141"/>
  <c r="BP141"/>
  <c r="BQ141"/>
  <c r="BR141"/>
  <c r="BC140"/>
  <c r="BD140"/>
  <c r="BE140"/>
  <c r="BF140"/>
  <c r="BG140"/>
  <c r="BH140"/>
  <c r="BI140"/>
  <c r="BJ140"/>
  <c r="BK140"/>
  <c r="BL140"/>
  <c r="BM140"/>
  <c r="BN140"/>
  <c r="BO140"/>
  <c r="BP140"/>
  <c r="BQ140"/>
  <c r="BR140"/>
  <c r="BC139"/>
  <c r="BD139"/>
  <c r="BE139"/>
  <c r="BF139"/>
  <c r="BG139"/>
  <c r="BH139"/>
  <c r="BI139"/>
  <c r="BJ139"/>
  <c r="BK139"/>
  <c r="BL139"/>
  <c r="BM139"/>
  <c r="BN139"/>
  <c r="BO139"/>
  <c r="BP139"/>
  <c r="BQ139"/>
  <c r="BR139"/>
  <c r="BC138"/>
  <c r="BD138"/>
  <c r="BE138"/>
  <c r="BF138"/>
  <c r="BG138"/>
  <c r="BH138"/>
  <c r="BI138"/>
  <c r="BJ138"/>
  <c r="BK138"/>
  <c r="BL138"/>
  <c r="BM138"/>
  <c r="BN138"/>
  <c r="BO138"/>
  <c r="BP138"/>
  <c r="BQ138"/>
  <c r="BR138"/>
  <c r="BC137"/>
  <c r="BD137"/>
  <c r="BE137"/>
  <c r="BF137"/>
  <c r="BG137"/>
  <c r="BH137"/>
  <c r="BI137"/>
  <c r="BJ137"/>
  <c r="BK137"/>
  <c r="BL137"/>
  <c r="BM137"/>
  <c r="BN137"/>
  <c r="BO137"/>
  <c r="BP137"/>
  <c r="BQ137"/>
  <c r="BR137"/>
  <c r="BC136"/>
  <c r="BD136"/>
  <c r="BE136"/>
  <c r="BF136"/>
  <c r="BG136"/>
  <c r="BH136"/>
  <c r="BI136"/>
  <c r="BJ136"/>
  <c r="BK136"/>
  <c r="BL136"/>
  <c r="BM136"/>
  <c r="BN136"/>
  <c r="BO136"/>
  <c r="BP136"/>
  <c r="BQ136"/>
  <c r="BR136"/>
  <c r="BC135"/>
  <c r="BD135"/>
  <c r="BE135"/>
  <c r="BF135"/>
  <c r="BG135"/>
  <c r="BH135"/>
  <c r="BI135"/>
  <c r="BJ135"/>
  <c r="BK135"/>
  <c r="BL135"/>
  <c r="BM135"/>
  <c r="BN135"/>
  <c r="BO135"/>
  <c r="BP135"/>
  <c r="BQ135"/>
  <c r="BR135"/>
  <c r="BC134"/>
  <c r="BD134"/>
  <c r="BE134"/>
  <c r="BF134"/>
  <c r="BG134"/>
  <c r="BH134"/>
  <c r="BI134"/>
  <c r="BJ134"/>
  <c r="BK134"/>
  <c r="BL134"/>
  <c r="BM134"/>
  <c r="BN134"/>
  <c r="BO134"/>
  <c r="BP134"/>
  <c r="BQ134"/>
  <c r="BR134"/>
  <c r="BC133"/>
  <c r="BD133"/>
  <c r="BE133"/>
  <c r="BF133"/>
  <c r="BG133"/>
  <c r="BH133"/>
  <c r="BI133"/>
  <c r="BJ133"/>
  <c r="BK133"/>
  <c r="BL133"/>
  <c r="BM133"/>
  <c r="BN133"/>
  <c r="BO133"/>
  <c r="BP133"/>
  <c r="BQ133"/>
  <c r="BR133"/>
  <c r="BC132"/>
  <c r="BD132"/>
  <c r="BE132"/>
  <c r="BF132"/>
  <c r="BG132"/>
  <c r="BH132"/>
  <c r="BI132"/>
  <c r="BJ132"/>
  <c r="BK132"/>
  <c r="BL132"/>
  <c r="BM132"/>
  <c r="BN132"/>
  <c r="BO132"/>
  <c r="BP132"/>
  <c r="BQ132"/>
  <c r="BR132"/>
  <c r="BC131"/>
  <c r="BD131"/>
  <c r="BE131"/>
  <c r="BF131"/>
  <c r="BG131"/>
  <c r="BH131"/>
  <c r="BI131"/>
  <c r="BJ131"/>
  <c r="BK131"/>
  <c r="BL131"/>
  <c r="BM131"/>
  <c r="BN131"/>
  <c r="BO131"/>
  <c r="BP131"/>
  <c r="BQ131"/>
  <c r="BR131"/>
  <c r="BC130"/>
  <c r="BD130"/>
  <c r="BE130"/>
  <c r="BF130"/>
  <c r="BG130"/>
  <c r="BH130"/>
  <c r="BI130"/>
  <c r="BJ130"/>
  <c r="BK130"/>
  <c r="BL130"/>
  <c r="BM130"/>
  <c r="BN130"/>
  <c r="BO130"/>
  <c r="BP130"/>
  <c r="BQ130"/>
  <c r="BR130"/>
  <c r="BC129"/>
  <c r="BD129"/>
  <c r="BE129"/>
  <c r="BF129"/>
  <c r="BG129"/>
  <c r="BH129"/>
  <c r="BI129"/>
  <c r="BJ129"/>
  <c r="BK129"/>
  <c r="BL129"/>
  <c r="BM129"/>
  <c r="BN129"/>
  <c r="BO129"/>
  <c r="BP129"/>
  <c r="BQ129"/>
  <c r="BR129"/>
  <c r="BC128"/>
  <c r="BD128"/>
  <c r="BE128"/>
  <c r="BF128"/>
  <c r="BG128"/>
  <c r="BH128"/>
  <c r="BI128"/>
  <c r="BJ128"/>
  <c r="BK128"/>
  <c r="BL128"/>
  <c r="BM128"/>
  <c r="BN128"/>
  <c r="BO128"/>
  <c r="BP128"/>
  <c r="BQ128"/>
  <c r="BR128"/>
  <c r="BC127"/>
  <c r="BD127"/>
  <c r="BE127"/>
  <c r="BF127"/>
  <c r="BG127"/>
  <c r="BH127"/>
  <c r="BI127"/>
  <c r="BJ127"/>
  <c r="BK127"/>
  <c r="BL127"/>
  <c r="BM127"/>
  <c r="BN127"/>
  <c r="BO127"/>
  <c r="BP127"/>
  <c r="BQ127"/>
  <c r="BR127"/>
  <c r="BC126"/>
  <c r="BD126"/>
  <c r="BE126"/>
  <c r="BF126"/>
  <c r="BG126"/>
  <c r="BH126"/>
  <c r="BI126"/>
  <c r="BJ126"/>
  <c r="BK126"/>
  <c r="BL126"/>
  <c r="BM126"/>
  <c r="BN126"/>
  <c r="BO126"/>
  <c r="BP126"/>
  <c r="BQ126"/>
  <c r="BR126"/>
  <c r="BC125"/>
  <c r="BD125"/>
  <c r="BE125"/>
  <c r="BF125"/>
  <c r="BG125"/>
  <c r="BH125"/>
  <c r="BI125"/>
  <c r="BJ125"/>
  <c r="BK125"/>
  <c r="BL125"/>
  <c r="BM125"/>
  <c r="BN125"/>
  <c r="BO125"/>
  <c r="BP125"/>
  <c r="BQ125"/>
  <c r="BR125"/>
  <c r="BC124"/>
  <c r="BD124"/>
  <c r="BE124"/>
  <c r="BF124"/>
  <c r="BG124"/>
  <c r="BH124"/>
  <c r="BI124"/>
  <c r="BJ124"/>
  <c r="BK124"/>
  <c r="BL124"/>
  <c r="BM124"/>
  <c r="BN124"/>
  <c r="BO124"/>
  <c r="BP124"/>
  <c r="BQ124"/>
  <c r="BR124"/>
  <c r="BC123"/>
  <c r="AI123"/>
  <c r="AJ123"/>
  <c r="BD123"/>
  <c r="BE123"/>
  <c r="BF123"/>
  <c r="BG123"/>
  <c r="BH123"/>
  <c r="BI123"/>
  <c r="BJ123"/>
  <c r="BK123"/>
  <c r="BL123"/>
  <c r="BM123"/>
  <c r="BN123"/>
  <c r="BO123"/>
  <c r="BP123"/>
  <c r="BQ123"/>
  <c r="BR123"/>
  <c r="BC122"/>
  <c r="AI122"/>
  <c r="AJ122"/>
  <c r="BD122"/>
  <c r="BE122"/>
  <c r="BF122"/>
  <c r="BG122"/>
  <c r="BH122"/>
  <c r="BI122"/>
  <c r="BJ122"/>
  <c r="BK122"/>
  <c r="BL122"/>
  <c r="BM122"/>
  <c r="BN122"/>
  <c r="BO122"/>
  <c r="BP122"/>
  <c r="BQ122"/>
  <c r="BR122"/>
  <c r="BC121"/>
  <c r="AI121"/>
  <c r="AJ121"/>
  <c r="BD121"/>
  <c r="BE121"/>
  <c r="BF121"/>
  <c r="BG121"/>
  <c r="BH121"/>
  <c r="BI121"/>
  <c r="BJ121"/>
  <c r="BK121"/>
  <c r="BL121"/>
  <c r="BM121"/>
  <c r="BN121"/>
  <c r="BO121"/>
  <c r="BP121"/>
  <c r="BQ121"/>
  <c r="BR121"/>
  <c r="BC120"/>
  <c r="AI120"/>
  <c r="AJ120"/>
  <c r="BD120"/>
  <c r="BE120"/>
  <c r="BF120"/>
  <c r="BG120"/>
  <c r="BH120"/>
  <c r="BI120"/>
  <c r="BJ120"/>
  <c r="BK120"/>
  <c r="BL120"/>
  <c r="BM120"/>
  <c r="BN120"/>
  <c r="BO120"/>
  <c r="BP120"/>
  <c r="BQ120"/>
  <c r="BR120"/>
  <c r="BC119"/>
  <c r="AI119"/>
  <c r="AJ119"/>
  <c r="BD119"/>
  <c r="BE119"/>
  <c r="BF119"/>
  <c r="BG119"/>
  <c r="BH119"/>
  <c r="BI119"/>
  <c r="BJ119"/>
  <c r="BK119"/>
  <c r="BL119"/>
  <c r="BM119"/>
  <c r="BN119"/>
  <c r="BO119"/>
  <c r="BP119"/>
  <c r="BQ119"/>
  <c r="BR119"/>
  <c r="BC118"/>
  <c r="AI118"/>
  <c r="AJ118"/>
  <c r="BD118"/>
  <c r="BE118"/>
  <c r="BF118"/>
  <c r="BG118"/>
  <c r="BH118"/>
  <c r="BI118"/>
  <c r="BJ118"/>
  <c r="BK118"/>
  <c r="BL118"/>
  <c r="BM118"/>
  <c r="BN118"/>
  <c r="BO118"/>
  <c r="BP118"/>
  <c r="BQ118"/>
  <c r="BR118"/>
  <c r="BC117"/>
  <c r="AI117"/>
  <c r="AJ117"/>
  <c r="BD117"/>
  <c r="BE117"/>
  <c r="BF117"/>
  <c r="BG117"/>
  <c r="BH117"/>
  <c r="BI117"/>
  <c r="BJ117"/>
  <c r="BK117"/>
  <c r="BL117"/>
  <c r="BM117"/>
  <c r="BN117"/>
  <c r="BO117"/>
  <c r="BP117"/>
  <c r="BQ117"/>
  <c r="BR117"/>
  <c r="BC116"/>
  <c r="AI116"/>
  <c r="AJ116"/>
  <c r="BD116"/>
  <c r="BE116"/>
  <c r="BF116"/>
  <c r="BG116"/>
  <c r="BH116"/>
  <c r="BI116"/>
  <c r="BJ116"/>
  <c r="BK116"/>
  <c r="BL116"/>
  <c r="BM116"/>
  <c r="BN116"/>
  <c r="BO116"/>
  <c r="BP116"/>
  <c r="BQ116"/>
  <c r="BR116"/>
  <c r="BC115"/>
  <c r="AI115"/>
  <c r="AJ115"/>
  <c r="BD115"/>
  <c r="BE115"/>
  <c r="BF115"/>
  <c r="BG115"/>
  <c r="BH115"/>
  <c r="BI115"/>
  <c r="BJ115"/>
  <c r="BK115"/>
  <c r="BL115"/>
  <c r="BM115"/>
  <c r="BN115"/>
  <c r="BO115"/>
  <c r="BP115"/>
  <c r="BQ115"/>
  <c r="BR115"/>
  <c r="BC114"/>
  <c r="AI114"/>
  <c r="AJ114"/>
  <c r="BD114"/>
  <c r="BE114"/>
  <c r="BF114"/>
  <c r="BG114"/>
  <c r="BH114"/>
  <c r="BI114"/>
  <c r="BJ114"/>
  <c r="BK114"/>
  <c r="BL114"/>
  <c r="BM114"/>
  <c r="BN114"/>
  <c r="BO114"/>
  <c r="BP114"/>
  <c r="BQ114"/>
  <c r="BR114"/>
  <c r="BC113"/>
  <c r="AI113"/>
  <c r="AJ113"/>
  <c r="BD113"/>
  <c r="BE113"/>
  <c r="BF113"/>
  <c r="BG113"/>
  <c r="BH113"/>
  <c r="BI113"/>
  <c r="BJ113"/>
  <c r="BK113"/>
  <c r="BL113"/>
  <c r="BM113"/>
  <c r="BN113"/>
  <c r="BO113"/>
  <c r="BP113"/>
  <c r="BQ113"/>
  <c r="BR113"/>
  <c r="BC112"/>
  <c r="AI112"/>
  <c r="AJ112"/>
  <c r="BD112"/>
  <c r="BE112"/>
  <c r="BF112"/>
  <c r="BG112"/>
  <c r="BH112"/>
  <c r="BI112"/>
  <c r="BJ112"/>
  <c r="BK112"/>
  <c r="BL112"/>
  <c r="BM112"/>
  <c r="BN112"/>
  <c r="BO112"/>
  <c r="BP112"/>
  <c r="BQ112"/>
  <c r="BR112"/>
  <c r="BC111"/>
  <c r="AI111"/>
  <c r="AJ111"/>
  <c r="BD111"/>
  <c r="BE111"/>
  <c r="BF111"/>
  <c r="BG111"/>
  <c r="BH111"/>
  <c r="BI111"/>
  <c r="BJ111"/>
  <c r="BK111"/>
  <c r="BL111"/>
  <c r="BM111"/>
  <c r="BN111"/>
  <c r="BO111"/>
  <c r="BP111"/>
  <c r="BQ111"/>
  <c r="BR111"/>
  <c r="BC110"/>
  <c r="AI110"/>
  <c r="AJ110"/>
  <c r="BD110"/>
  <c r="BE110"/>
  <c r="BF110"/>
  <c r="BG110"/>
  <c r="BH110"/>
  <c r="BI110"/>
  <c r="BJ110"/>
  <c r="BK110"/>
  <c r="BL110"/>
  <c r="BM110"/>
  <c r="BN110"/>
  <c r="BO110"/>
  <c r="BP110"/>
  <c r="BQ110"/>
  <c r="BR110"/>
  <c r="BC109"/>
  <c r="AI109"/>
  <c r="AJ109"/>
  <c r="BD109"/>
  <c r="BE109"/>
  <c r="BF109"/>
  <c r="BG109"/>
  <c r="BH109"/>
  <c r="BI109"/>
  <c r="BJ109"/>
  <c r="BK109"/>
  <c r="BL109"/>
  <c r="BM109"/>
  <c r="BN109"/>
  <c r="BO109"/>
  <c r="BP109"/>
  <c r="BQ109"/>
  <c r="BR109"/>
  <c r="BC108"/>
  <c r="AI108"/>
  <c r="AJ108"/>
  <c r="BD108"/>
  <c r="BE108"/>
  <c r="BF108"/>
  <c r="BG108"/>
  <c r="BH108"/>
  <c r="BI108"/>
  <c r="BJ108"/>
  <c r="BK108"/>
  <c r="BL108"/>
  <c r="BM108"/>
  <c r="BN108"/>
  <c r="BO108"/>
  <c r="BP108"/>
  <c r="BQ108"/>
  <c r="BR108"/>
  <c r="BC107"/>
  <c r="AI107"/>
  <c r="AJ107"/>
  <c r="BD107"/>
  <c r="BE107"/>
  <c r="BF107"/>
  <c r="BG107"/>
  <c r="BH107"/>
  <c r="BI107"/>
  <c r="BJ107"/>
  <c r="BK107"/>
  <c r="BL107"/>
  <c r="BM107"/>
  <c r="BN107"/>
  <c r="BO107"/>
  <c r="BP107"/>
  <c r="BQ107"/>
  <c r="BR107"/>
  <c r="BC106"/>
  <c r="AI106"/>
  <c r="AJ106"/>
  <c r="BD106"/>
  <c r="BE106"/>
  <c r="BF106"/>
  <c r="BG106"/>
  <c r="BH106"/>
  <c r="BI106"/>
  <c r="BJ106"/>
  <c r="BK106"/>
  <c r="BL106"/>
  <c r="BM106"/>
  <c r="BN106"/>
  <c r="BO106"/>
  <c r="BP106"/>
  <c r="BQ106"/>
  <c r="BR106"/>
  <c r="BC105"/>
  <c r="AI105"/>
  <c r="AJ105"/>
  <c r="BD105"/>
  <c r="BE105"/>
  <c r="BF105"/>
  <c r="BG105"/>
  <c r="BH105"/>
  <c r="BI105"/>
  <c r="BJ105"/>
  <c r="BK105"/>
  <c r="BL105"/>
  <c r="BM105"/>
  <c r="BN105"/>
  <c r="BO105"/>
  <c r="BP105"/>
  <c r="BQ105"/>
  <c r="BR105"/>
  <c r="BC104"/>
  <c r="AI104"/>
  <c r="AJ104"/>
  <c r="BD104"/>
  <c r="BE104"/>
  <c r="BF104"/>
  <c r="BG104"/>
  <c r="BH104"/>
  <c r="BI104"/>
  <c r="BJ104"/>
  <c r="BK104"/>
  <c r="BL104"/>
  <c r="BM104"/>
  <c r="BN104"/>
  <c r="BO104"/>
  <c r="BP104"/>
  <c r="BQ104"/>
  <c r="BR104"/>
  <c r="BC103"/>
  <c r="AI103"/>
  <c r="AJ103"/>
  <c r="BD103"/>
  <c r="BE103"/>
  <c r="BF103"/>
  <c r="BG103"/>
  <c r="BH103"/>
  <c r="BI103"/>
  <c r="BJ103"/>
  <c r="BK103"/>
  <c r="BL103"/>
  <c r="BM103"/>
  <c r="BN103"/>
  <c r="BO103"/>
  <c r="BP103"/>
  <c r="BQ103"/>
  <c r="BR103"/>
  <c r="BC102"/>
  <c r="AI102"/>
  <c r="AJ102"/>
  <c r="BD102"/>
  <c r="BE102"/>
  <c r="BF102"/>
  <c r="BG102"/>
  <c r="BH102"/>
  <c r="BI102"/>
  <c r="BJ102"/>
  <c r="BK102"/>
  <c r="BL102"/>
  <c r="BM102"/>
  <c r="BN102"/>
  <c r="BO102"/>
  <c r="BP102"/>
  <c r="BQ102"/>
  <c r="BR102"/>
  <c r="BC101"/>
  <c r="AI101"/>
  <c r="AJ101"/>
  <c r="BD101"/>
  <c r="BE101"/>
  <c r="BF101"/>
  <c r="BG101"/>
  <c r="BH101"/>
  <c r="BI101"/>
  <c r="BJ101"/>
  <c r="BK101"/>
  <c r="BL101"/>
  <c r="BM101"/>
  <c r="BN101"/>
  <c r="BO101"/>
  <c r="BP101"/>
  <c r="BQ101"/>
  <c r="BR101"/>
  <c r="BC100"/>
  <c r="AI100"/>
  <c r="AJ100"/>
  <c r="BD100"/>
  <c r="BE100"/>
  <c r="BF100"/>
  <c r="BG100"/>
  <c r="BH100"/>
  <c r="BI100"/>
  <c r="BJ100"/>
  <c r="BK100"/>
  <c r="BL100"/>
  <c r="BM100"/>
  <c r="BN100"/>
  <c r="BO100"/>
  <c r="BP100"/>
  <c r="BQ100"/>
  <c r="BR100"/>
  <c r="BC99"/>
  <c r="AI99"/>
  <c r="AJ99"/>
  <c r="BD99"/>
  <c r="BE99"/>
  <c r="BF99"/>
  <c r="BG99"/>
  <c r="BH99"/>
  <c r="BI99"/>
  <c r="BJ99"/>
  <c r="BK99"/>
  <c r="BL99"/>
  <c r="BM99"/>
  <c r="BN99"/>
  <c r="BO99"/>
  <c r="BP99"/>
  <c r="BQ99"/>
  <c r="BR99"/>
  <c r="BC98"/>
  <c r="AI98"/>
  <c r="AJ98"/>
  <c r="BD98"/>
  <c r="BE98"/>
  <c r="BF98"/>
  <c r="BG98"/>
  <c r="BH98"/>
  <c r="BI98"/>
  <c r="BJ98"/>
  <c r="BK98"/>
  <c r="BL98"/>
  <c r="BM98"/>
  <c r="BN98"/>
  <c r="BO98"/>
  <c r="BP98"/>
  <c r="BQ98"/>
  <c r="BR98"/>
  <c r="BC97"/>
  <c r="AI97"/>
  <c r="AJ97"/>
  <c r="BD97"/>
  <c r="BE97"/>
  <c r="BF97"/>
  <c r="BG97"/>
  <c r="BH97"/>
  <c r="BI97"/>
  <c r="BJ97"/>
  <c r="BK97"/>
  <c r="BL97"/>
  <c r="BM97"/>
  <c r="BN97"/>
  <c r="BO97"/>
  <c r="BP97"/>
  <c r="BQ97"/>
  <c r="BR97"/>
  <c r="BC96"/>
  <c r="AI96"/>
  <c r="AJ96"/>
  <c r="BD96"/>
  <c r="BE96"/>
  <c r="BF96"/>
  <c r="BG96"/>
  <c r="BH96"/>
  <c r="BI96"/>
  <c r="BJ96"/>
  <c r="BK96"/>
  <c r="BL96"/>
  <c r="BM96"/>
  <c r="BN96"/>
  <c r="BO96"/>
  <c r="BP96"/>
  <c r="BQ96"/>
  <c r="BR96"/>
  <c r="BC95"/>
  <c r="AI95"/>
  <c r="AJ95"/>
  <c r="BD95"/>
  <c r="BE95"/>
  <c r="BF95"/>
  <c r="BG95"/>
  <c r="BH95"/>
  <c r="BI95"/>
  <c r="BJ95"/>
  <c r="BK95"/>
  <c r="BL95"/>
  <c r="BM95"/>
  <c r="BN95"/>
  <c r="BO95"/>
  <c r="BP95"/>
  <c r="BQ95"/>
  <c r="BR95"/>
  <c r="BC94"/>
  <c r="AI94"/>
  <c r="AJ94"/>
  <c r="BD94"/>
  <c r="BE94"/>
  <c r="BF94"/>
  <c r="BG94"/>
  <c r="BH94"/>
  <c r="BI94"/>
  <c r="BJ94"/>
  <c r="BK94"/>
  <c r="BL94"/>
  <c r="BM94"/>
  <c r="BN94"/>
  <c r="BO94"/>
  <c r="BP94"/>
  <c r="BQ94"/>
  <c r="BR94"/>
  <c r="BC93"/>
  <c r="AI93"/>
  <c r="AJ93"/>
  <c r="BD93"/>
  <c r="BE93"/>
  <c r="BF93"/>
  <c r="BG93"/>
  <c r="BH93"/>
  <c r="BI93"/>
  <c r="BJ93"/>
  <c r="BK93"/>
  <c r="BL93"/>
  <c r="BM93"/>
  <c r="BN93"/>
  <c r="BO93"/>
  <c r="BP93"/>
  <c r="BQ93"/>
  <c r="BR93"/>
  <c r="BC92"/>
  <c r="AI92"/>
  <c r="AJ92"/>
  <c r="BD92"/>
  <c r="BE92"/>
  <c r="BF92"/>
  <c r="BG92"/>
  <c r="BH92"/>
  <c r="BI92"/>
  <c r="BJ92"/>
  <c r="BK92"/>
  <c r="BL92"/>
  <c r="BM92"/>
  <c r="BN92"/>
  <c r="BO92"/>
  <c r="BP92"/>
  <c r="BQ92"/>
  <c r="BR92"/>
  <c r="BC91"/>
  <c r="AI91"/>
  <c r="AJ91"/>
  <c r="BD91"/>
  <c r="BE91"/>
  <c r="BF91"/>
  <c r="BG91"/>
  <c r="BH91"/>
  <c r="BI91"/>
  <c r="BJ91"/>
  <c r="BK91"/>
  <c r="BL91"/>
  <c r="BM91"/>
  <c r="BN91"/>
  <c r="BO91"/>
  <c r="BP91"/>
  <c r="BQ91"/>
  <c r="BR91"/>
  <c r="BC90"/>
  <c r="AI90"/>
  <c r="AJ90"/>
  <c r="BD90"/>
  <c r="BE90"/>
  <c r="BF90"/>
  <c r="BG90"/>
  <c r="BH90"/>
  <c r="BI90"/>
  <c r="BJ90"/>
  <c r="BK90"/>
  <c r="BL90"/>
  <c r="BM90"/>
  <c r="BN90"/>
  <c r="BO90"/>
  <c r="BP90"/>
  <c r="BQ90"/>
  <c r="BR90"/>
  <c r="BC89"/>
  <c r="AI89"/>
  <c r="AJ89"/>
  <c r="BD89"/>
  <c r="BE89"/>
  <c r="BF89"/>
  <c r="BG89"/>
  <c r="BH89"/>
  <c r="BI89"/>
  <c r="BJ89"/>
  <c r="BK89"/>
  <c r="BL89"/>
  <c r="BM89"/>
  <c r="BN89"/>
  <c r="BO89"/>
  <c r="BP89"/>
  <c r="BQ89"/>
  <c r="BR89"/>
  <c r="BC88"/>
  <c r="AI88"/>
  <c r="AJ88"/>
  <c r="BD88"/>
  <c r="BE88"/>
  <c r="BF88"/>
  <c r="BG88"/>
  <c r="BH88"/>
  <c r="BI88"/>
  <c r="BJ88"/>
  <c r="BK88"/>
  <c r="BL88"/>
  <c r="BM88"/>
  <c r="BN88"/>
  <c r="BO88"/>
  <c r="BP88"/>
  <c r="BQ88"/>
  <c r="BR88"/>
  <c r="BC87"/>
  <c r="AI87"/>
  <c r="AJ87"/>
  <c r="BD87"/>
  <c r="BE87"/>
  <c r="BF87"/>
  <c r="BG87"/>
  <c r="BH87"/>
  <c r="BI87"/>
  <c r="BJ87"/>
  <c r="BK87"/>
  <c r="BL87"/>
  <c r="BM87"/>
  <c r="BN87"/>
  <c r="BO87"/>
  <c r="BP87"/>
  <c r="BQ87"/>
  <c r="BR87"/>
  <c r="BC86"/>
  <c r="AI86"/>
  <c r="AJ86"/>
  <c r="BD86"/>
  <c r="BE86"/>
  <c r="BF86"/>
  <c r="BG86"/>
  <c r="BH86"/>
  <c r="BI86"/>
  <c r="BJ86"/>
  <c r="BK86"/>
  <c r="BL86"/>
  <c r="BM86"/>
  <c r="BN86"/>
  <c r="BO86"/>
  <c r="BP86"/>
  <c r="BQ86"/>
  <c r="BR86"/>
  <c r="BC85"/>
  <c r="AI85"/>
  <c r="AJ85"/>
  <c r="BD85"/>
  <c r="BE85"/>
  <c r="BF85"/>
  <c r="BG85"/>
  <c r="BH85"/>
  <c r="BI85"/>
  <c r="BJ85"/>
  <c r="BK85"/>
  <c r="BL85"/>
  <c r="BM85"/>
  <c r="BN85"/>
  <c r="BO85"/>
  <c r="BP85"/>
  <c r="BQ85"/>
  <c r="BR85"/>
  <c r="BC84"/>
  <c r="AI84"/>
  <c r="AJ84"/>
  <c r="BD84"/>
  <c r="BE84"/>
  <c r="BF84"/>
  <c r="BG84"/>
  <c r="BH84"/>
  <c r="BI84"/>
  <c r="BJ84"/>
  <c r="BK84"/>
  <c r="BL84"/>
  <c r="BM84"/>
  <c r="BN84"/>
  <c r="BO84"/>
  <c r="BP84"/>
  <c r="BQ84"/>
  <c r="BR84"/>
  <c r="BC83"/>
  <c r="AI83"/>
  <c r="AJ83"/>
  <c r="BD83"/>
  <c r="BE83"/>
  <c r="BF83"/>
  <c r="BG83"/>
  <c r="BH83"/>
  <c r="BI83"/>
  <c r="BJ83"/>
  <c r="BK83"/>
  <c r="BL83"/>
  <c r="BM83"/>
  <c r="BN83"/>
  <c r="BO83"/>
  <c r="BP83"/>
  <c r="BQ83"/>
  <c r="BR83"/>
  <c r="BC82"/>
  <c r="AI82"/>
  <c r="AJ82"/>
  <c r="BD82"/>
  <c r="BE82"/>
  <c r="BF82"/>
  <c r="BG82"/>
  <c r="BH82"/>
  <c r="BI82"/>
  <c r="BJ82"/>
  <c r="BK82"/>
  <c r="BL82"/>
  <c r="BM82"/>
  <c r="BN82"/>
  <c r="BO82"/>
  <c r="BP82"/>
  <c r="BQ82"/>
  <c r="BR82"/>
  <c r="BC81"/>
  <c r="AI81"/>
  <c r="AJ81"/>
  <c r="BD81"/>
  <c r="BE81"/>
  <c r="BF81"/>
  <c r="BG81"/>
  <c r="BH81"/>
  <c r="BI81"/>
  <c r="BJ81"/>
  <c r="BK81"/>
  <c r="BL81"/>
  <c r="BM81"/>
  <c r="BN81"/>
  <c r="BO81"/>
  <c r="BP81"/>
  <c r="BQ81"/>
  <c r="BR81"/>
  <c r="BC80"/>
  <c r="AI80"/>
  <c r="AJ80"/>
  <c r="BD80"/>
  <c r="BE80"/>
  <c r="BF80"/>
  <c r="BG80"/>
  <c r="BH80"/>
  <c r="BI80"/>
  <c r="BJ80"/>
  <c r="BK80"/>
  <c r="BL80"/>
  <c r="BM80"/>
  <c r="BN80"/>
  <c r="BO80"/>
  <c r="BP80"/>
  <c r="BQ80"/>
  <c r="BR80"/>
  <c r="BC79"/>
  <c r="AI79"/>
  <c r="AJ79"/>
  <c r="BD79"/>
  <c r="BE79"/>
  <c r="BF79"/>
  <c r="BG79"/>
  <c r="BH79"/>
  <c r="BI79"/>
  <c r="BJ79"/>
  <c r="BK79"/>
  <c r="BL79"/>
  <c r="BM79"/>
  <c r="BN79"/>
  <c r="BO79"/>
  <c r="BP79"/>
  <c r="BQ79"/>
  <c r="BR79"/>
  <c r="BC78"/>
  <c r="AI78"/>
  <c r="AJ78"/>
  <c r="BD78"/>
  <c r="BE78"/>
  <c r="BF78"/>
  <c r="BG78"/>
  <c r="BH78"/>
  <c r="BI78"/>
  <c r="BJ78"/>
  <c r="BK78"/>
  <c r="BL78"/>
  <c r="BM78"/>
  <c r="BN78"/>
  <c r="BO78"/>
  <c r="BP78"/>
  <c r="BQ78"/>
  <c r="BR78"/>
  <c r="BC77"/>
  <c r="AI77"/>
  <c r="AJ77"/>
  <c r="BD77"/>
  <c r="BE77"/>
  <c r="BF77"/>
  <c r="BG77"/>
  <c r="BH77"/>
  <c r="BI77"/>
  <c r="BJ77"/>
  <c r="BK77"/>
  <c r="BL77"/>
  <c r="BM77"/>
  <c r="BN77"/>
  <c r="BO77"/>
  <c r="BP77"/>
  <c r="BQ77"/>
  <c r="BR77"/>
  <c r="BC76"/>
  <c r="AI76"/>
  <c r="AJ76"/>
  <c r="BD76"/>
  <c r="BE76"/>
  <c r="BF76"/>
  <c r="BG76"/>
  <c r="BH76"/>
  <c r="BI76"/>
  <c r="BJ76"/>
  <c r="BK76"/>
  <c r="BL76"/>
  <c r="BM76"/>
  <c r="BN76"/>
  <c r="BO76"/>
  <c r="BP76"/>
  <c r="BQ76"/>
  <c r="BR76"/>
  <c r="BC75"/>
  <c r="AI75"/>
  <c r="AJ75"/>
  <c r="BD75"/>
  <c r="BE75"/>
  <c r="BF75"/>
  <c r="BG75"/>
  <c r="BH75"/>
  <c r="BI75"/>
  <c r="BJ75"/>
  <c r="BK75"/>
  <c r="BL75"/>
  <c r="BM75"/>
  <c r="BN75"/>
  <c r="BO75"/>
  <c r="BP75"/>
  <c r="BQ75"/>
  <c r="BR75"/>
  <c r="BC74"/>
  <c r="AI74"/>
  <c r="AJ74"/>
  <c r="BD74"/>
  <c r="BE74"/>
  <c r="BF74"/>
  <c r="BG74"/>
  <c r="BH74"/>
  <c r="BI74"/>
  <c r="BJ74"/>
  <c r="BK74"/>
  <c r="BL74"/>
  <c r="BM74"/>
  <c r="BN74"/>
  <c r="BO74"/>
  <c r="BP74"/>
  <c r="BQ74"/>
  <c r="BR74"/>
  <c r="BC73"/>
  <c r="AI73"/>
  <c r="AJ73"/>
  <c r="BD73"/>
  <c r="BE73"/>
  <c r="BF73"/>
  <c r="BG73"/>
  <c r="BH73"/>
  <c r="BI73"/>
  <c r="BJ73"/>
  <c r="BK73"/>
  <c r="BL73"/>
  <c r="BM73"/>
  <c r="BN73"/>
  <c r="BO73"/>
  <c r="BP73"/>
  <c r="BQ73"/>
  <c r="BR73"/>
  <c r="BC72"/>
  <c r="AI72"/>
  <c r="AJ72"/>
  <c r="BD72"/>
  <c r="BE72"/>
  <c r="BF72"/>
  <c r="BG72"/>
  <c r="BH72"/>
  <c r="BI72"/>
  <c r="BJ72"/>
  <c r="BK72"/>
  <c r="BL72"/>
  <c r="BM72"/>
  <c r="BN72"/>
  <c r="BO72"/>
  <c r="BP72"/>
  <c r="BQ72"/>
  <c r="BR72"/>
  <c r="BC71"/>
  <c r="AI71"/>
  <c r="AJ71"/>
  <c r="BD71"/>
  <c r="BE71"/>
  <c r="BF71"/>
  <c r="BG71"/>
  <c r="BH71"/>
  <c r="BI71"/>
  <c r="BJ71"/>
  <c r="BK71"/>
  <c r="BL71"/>
  <c r="BM71"/>
  <c r="BN71"/>
  <c r="BO71"/>
  <c r="BP71"/>
  <c r="BQ71"/>
  <c r="BR71"/>
  <c r="BC70"/>
  <c r="AI70"/>
  <c r="AJ70"/>
  <c r="BD70"/>
  <c r="BE70"/>
  <c r="BF70"/>
  <c r="BG70"/>
  <c r="BH70"/>
  <c r="BI70"/>
  <c r="BJ70"/>
  <c r="BK70"/>
  <c r="BL70"/>
  <c r="BM70"/>
  <c r="BN70"/>
  <c r="BO70"/>
  <c r="BP70"/>
  <c r="BQ70"/>
  <c r="BR70"/>
  <c r="BC69"/>
  <c r="AI69"/>
  <c r="AJ69"/>
  <c r="BD69"/>
  <c r="BE69"/>
  <c r="BF69"/>
  <c r="BG69"/>
  <c r="BH69"/>
  <c r="BI69"/>
  <c r="BJ69"/>
  <c r="BK69"/>
  <c r="BL69"/>
  <c r="BM69"/>
  <c r="BN69"/>
  <c r="BO69"/>
  <c r="BP69"/>
  <c r="BQ69"/>
  <c r="BR69"/>
  <c r="BC68"/>
  <c r="AI68"/>
  <c r="AJ68"/>
  <c r="BD68"/>
  <c r="BE68"/>
  <c r="BF68"/>
  <c r="BG68"/>
  <c r="BH68"/>
  <c r="BI68"/>
  <c r="BJ68"/>
  <c r="BK68"/>
  <c r="BL68"/>
  <c r="BM68"/>
  <c r="BN68"/>
  <c r="BO68"/>
  <c r="BP68"/>
  <c r="BQ68"/>
  <c r="BR68"/>
  <c r="BC67"/>
  <c r="AI67"/>
  <c r="AJ67"/>
  <c r="BD67"/>
  <c r="BE67"/>
  <c r="BF67"/>
  <c r="BG67"/>
  <c r="BH67"/>
  <c r="BI67"/>
  <c r="BJ67"/>
  <c r="BK67"/>
  <c r="BL67"/>
  <c r="BM67"/>
  <c r="BN67"/>
  <c r="BO67"/>
  <c r="BP67"/>
  <c r="BQ67"/>
  <c r="BR67"/>
  <c r="BC66"/>
  <c r="AI66"/>
  <c r="AJ66"/>
  <c r="BD66"/>
  <c r="BE66"/>
  <c r="BF66"/>
  <c r="BG66"/>
  <c r="BH66"/>
  <c r="BI66"/>
  <c r="BJ66"/>
  <c r="BK66"/>
  <c r="BL66"/>
  <c r="BM66"/>
  <c r="BN66"/>
  <c r="BO66"/>
  <c r="BP66"/>
  <c r="BQ66"/>
  <c r="BR66"/>
  <c r="BC65"/>
  <c r="AI65"/>
  <c r="AJ65"/>
  <c r="BD65"/>
  <c r="BE65"/>
  <c r="BF65"/>
  <c r="BG65"/>
  <c r="BH65"/>
  <c r="BI65"/>
  <c r="BJ65"/>
  <c r="BK65"/>
  <c r="BL65"/>
  <c r="BM65"/>
  <c r="BN65"/>
  <c r="BO65"/>
  <c r="BP65"/>
  <c r="BQ65"/>
  <c r="BR65"/>
  <c r="BC64"/>
  <c r="AI64"/>
  <c r="AJ64"/>
  <c r="BD64"/>
  <c r="BE64"/>
  <c r="BF64"/>
  <c r="BG64"/>
  <c r="BH64"/>
  <c r="BI64"/>
  <c r="BJ64"/>
  <c r="BK64"/>
  <c r="BL64"/>
  <c r="BM64"/>
  <c r="BN64"/>
  <c r="BO64"/>
  <c r="BP64"/>
  <c r="BQ64"/>
  <c r="BR64"/>
  <c r="BC63"/>
  <c r="AI63"/>
  <c r="AJ63"/>
  <c r="BD63"/>
  <c r="BE63"/>
  <c r="BF63"/>
  <c r="BG63"/>
  <c r="BH63"/>
  <c r="BI63"/>
  <c r="BJ63"/>
  <c r="BK63"/>
  <c r="BL63"/>
  <c r="BM63"/>
  <c r="BN63"/>
  <c r="BO63"/>
  <c r="BP63"/>
  <c r="BQ63"/>
  <c r="BR63"/>
  <c r="BC62"/>
  <c r="AI62"/>
  <c r="AJ62"/>
  <c r="BD62"/>
  <c r="BE62"/>
  <c r="BF62"/>
  <c r="BG62"/>
  <c r="BH62"/>
  <c r="BI62"/>
  <c r="BJ62"/>
  <c r="BK62"/>
  <c r="BL62"/>
  <c r="BM62"/>
  <c r="BN62"/>
  <c r="BO62"/>
  <c r="BP62"/>
  <c r="BQ62"/>
  <c r="BR62"/>
  <c r="BC61"/>
  <c r="AI61"/>
  <c r="AJ61"/>
  <c r="BD61"/>
  <c r="BE61"/>
  <c r="BF61"/>
  <c r="BG61"/>
  <c r="BH61"/>
  <c r="BI61"/>
  <c r="BJ61"/>
  <c r="BK61"/>
  <c r="BL61"/>
  <c r="BM61"/>
  <c r="BN61"/>
  <c r="BO61"/>
  <c r="BP61"/>
  <c r="BQ61"/>
  <c r="BR61"/>
  <c r="BC60"/>
  <c r="AI60"/>
  <c r="AJ60"/>
  <c r="BD60"/>
  <c r="BE60"/>
  <c r="BF60"/>
  <c r="BG60"/>
  <c r="BH60"/>
  <c r="BI60"/>
  <c r="BJ60"/>
  <c r="BK60"/>
  <c r="BL60"/>
  <c r="BM60"/>
  <c r="BN60"/>
  <c r="BO60"/>
  <c r="BP60"/>
  <c r="BQ60"/>
  <c r="BR60"/>
  <c r="BC59"/>
  <c r="AI59"/>
  <c r="AJ59"/>
  <c r="BD59"/>
  <c r="BE59"/>
  <c r="BF59"/>
  <c r="BG59"/>
  <c r="BH59"/>
  <c r="BI59"/>
  <c r="BJ59"/>
  <c r="BK59"/>
  <c r="BL59"/>
  <c r="BM59"/>
  <c r="BN59"/>
  <c r="BO59"/>
  <c r="BP59"/>
  <c r="BQ59"/>
  <c r="BR59"/>
  <c r="BC58"/>
  <c r="AI58"/>
  <c r="AJ58"/>
  <c r="BD58"/>
  <c r="BE58"/>
  <c r="BF58"/>
  <c r="BG58"/>
  <c r="BH58"/>
  <c r="BI58"/>
  <c r="BJ58"/>
  <c r="BK58"/>
  <c r="BL58"/>
  <c r="BM58"/>
  <c r="BN58"/>
  <c r="BO58"/>
  <c r="BP58"/>
  <c r="BQ58"/>
  <c r="BR58"/>
  <c r="BC57"/>
  <c r="AI57"/>
  <c r="AJ57"/>
  <c r="BD57"/>
  <c r="BE57"/>
  <c r="BF57"/>
  <c r="BG57"/>
  <c r="BH57"/>
  <c r="BI57"/>
  <c r="BJ57"/>
  <c r="BK57"/>
  <c r="BL57"/>
  <c r="BM57"/>
  <c r="BN57"/>
  <c r="BO57"/>
  <c r="BP57"/>
  <c r="BQ57"/>
  <c r="BR57"/>
  <c r="BC56"/>
  <c r="AI56"/>
  <c r="AJ56"/>
  <c r="BD56"/>
  <c r="BE56"/>
  <c r="BF56"/>
  <c r="BG56"/>
  <c r="BH56"/>
  <c r="BI56"/>
  <c r="BJ56"/>
  <c r="BK56"/>
  <c r="BL56"/>
  <c r="BM56"/>
  <c r="BN56"/>
  <c r="BO56"/>
  <c r="BP56"/>
  <c r="BQ56"/>
  <c r="BR56"/>
  <c r="BC55"/>
  <c r="AI55"/>
  <c r="AJ55"/>
  <c r="BD55"/>
  <c r="BE55"/>
  <c r="BF55"/>
  <c r="BG55"/>
  <c r="BH55"/>
  <c r="BI55"/>
  <c r="BJ55"/>
  <c r="BK55"/>
  <c r="BL55"/>
  <c r="BM55"/>
  <c r="BN55"/>
  <c r="BO55"/>
  <c r="BP55"/>
  <c r="BQ55"/>
  <c r="BR55"/>
  <c r="BC54"/>
  <c r="AI54"/>
  <c r="AJ54"/>
  <c r="BD54"/>
  <c r="BE54"/>
  <c r="BF54"/>
  <c r="BG54"/>
  <c r="BH54"/>
  <c r="BI54"/>
  <c r="BJ54"/>
  <c r="BK54"/>
  <c r="BL54"/>
  <c r="BM54"/>
  <c r="BN54"/>
  <c r="BO54"/>
  <c r="BP54"/>
  <c r="BQ54"/>
  <c r="BR54"/>
  <c r="BC53"/>
  <c r="AI53"/>
  <c r="AJ53"/>
  <c r="BD53"/>
  <c r="BE53"/>
  <c r="BF53"/>
  <c r="BG53"/>
  <c r="BH53"/>
  <c r="BI53"/>
  <c r="BJ53"/>
  <c r="BK53"/>
  <c r="BL53"/>
  <c r="BM53"/>
  <c r="BN53"/>
  <c r="BO53"/>
  <c r="BP53"/>
  <c r="BQ53"/>
  <c r="BR53"/>
  <c r="BC52"/>
  <c r="AI52"/>
  <c r="AJ52"/>
  <c r="BD52"/>
  <c r="BE52"/>
  <c r="BF52"/>
  <c r="BG52"/>
  <c r="BH52"/>
  <c r="BI52"/>
  <c r="BJ52"/>
  <c r="BK52"/>
  <c r="BL52"/>
  <c r="BM52"/>
  <c r="BN52"/>
  <c r="BO52"/>
  <c r="BP52"/>
  <c r="BQ52"/>
  <c r="BR52"/>
  <c r="BC51"/>
  <c r="AI51"/>
  <c r="AJ51"/>
  <c r="BD51"/>
  <c r="BE51"/>
  <c r="BF51"/>
  <c r="BG51"/>
  <c r="BH51"/>
  <c r="BI51"/>
  <c r="BJ51"/>
  <c r="BK51"/>
  <c r="BL51"/>
  <c r="BM51"/>
  <c r="BN51"/>
  <c r="BO51"/>
  <c r="BP51"/>
  <c r="BQ51"/>
  <c r="BR51"/>
  <c r="BC50"/>
  <c r="AI50"/>
  <c r="AJ50"/>
  <c r="BD50"/>
  <c r="BE50"/>
  <c r="BF50"/>
  <c r="BG50"/>
  <c r="BH50"/>
  <c r="BI50"/>
  <c r="BJ50"/>
  <c r="BK50"/>
  <c r="BL50"/>
  <c r="BM50"/>
  <c r="BN50"/>
  <c r="BO50"/>
  <c r="BP50"/>
  <c r="BQ50"/>
  <c r="BR50"/>
  <c r="BC49"/>
  <c r="AI49"/>
  <c r="AJ49"/>
  <c r="BD49"/>
  <c r="BE49"/>
  <c r="BF49"/>
  <c r="BG49"/>
  <c r="BH49"/>
  <c r="BI49"/>
  <c r="BJ49"/>
  <c r="BK49"/>
  <c r="BL49"/>
  <c r="BM49"/>
  <c r="BN49"/>
  <c r="BO49"/>
  <c r="BP49"/>
  <c r="BQ49"/>
  <c r="BR49"/>
  <c r="BC48"/>
  <c r="AI48"/>
  <c r="AJ48"/>
  <c r="BD48"/>
  <c r="BE48"/>
  <c r="BF48"/>
  <c r="BG48"/>
  <c r="BH48"/>
  <c r="BI48"/>
  <c r="BJ48"/>
  <c r="BK48"/>
  <c r="BL48"/>
  <c r="BM48"/>
  <c r="BN48"/>
  <c r="BO48"/>
  <c r="BP48"/>
  <c r="BQ48"/>
  <c r="BR48"/>
  <c r="BC47"/>
  <c r="AI47"/>
  <c r="AJ47"/>
  <c r="BD47"/>
  <c r="BE47"/>
  <c r="BF47"/>
  <c r="BG47"/>
  <c r="BH47"/>
  <c r="BI47"/>
  <c r="BJ47"/>
  <c r="BK47"/>
  <c r="BL47"/>
  <c r="BM47"/>
  <c r="BN47"/>
  <c r="BO47"/>
  <c r="BP47"/>
  <c r="BQ47"/>
  <c r="BR47"/>
  <c r="BC46"/>
  <c r="AI46"/>
  <c r="AJ46"/>
  <c r="BD46"/>
  <c r="BE46"/>
  <c r="BF46"/>
  <c r="BG46"/>
  <c r="BH46"/>
  <c r="BI46"/>
  <c r="BJ46"/>
  <c r="BK46"/>
  <c r="BL46"/>
  <c r="BM46"/>
  <c r="BN46"/>
  <c r="BO46"/>
  <c r="BP46"/>
  <c r="BQ46"/>
  <c r="BR46"/>
  <c r="BC45"/>
  <c r="AI45"/>
  <c r="AJ45"/>
  <c r="BD45"/>
  <c r="BE45"/>
  <c r="BF45"/>
  <c r="BG45"/>
  <c r="BH45"/>
  <c r="BI45"/>
  <c r="BJ45"/>
  <c r="BK45"/>
  <c r="BL45"/>
  <c r="BM45"/>
  <c r="BN45"/>
  <c r="BO45"/>
  <c r="BP45"/>
  <c r="BQ45"/>
  <c r="BR45"/>
  <c r="BC44"/>
  <c r="AI44"/>
  <c r="AJ44"/>
  <c r="BD44"/>
  <c r="BE44"/>
  <c r="BF44"/>
  <c r="BG44"/>
  <c r="BH44"/>
  <c r="BI44"/>
  <c r="BJ44"/>
  <c r="BK44"/>
  <c r="BL44"/>
  <c r="BM44"/>
  <c r="BN44"/>
  <c r="BO44"/>
  <c r="BP44"/>
  <c r="BQ44"/>
  <c r="BR44"/>
  <c r="BC43"/>
  <c r="AI43"/>
  <c r="AJ43"/>
  <c r="BD43"/>
  <c r="BE43"/>
  <c r="BF43"/>
  <c r="BG43"/>
  <c r="BH43"/>
  <c r="BI43"/>
  <c r="BJ43"/>
  <c r="BK43"/>
  <c r="BL43"/>
  <c r="BM43"/>
  <c r="BN43"/>
  <c r="BO43"/>
  <c r="BP43"/>
  <c r="BQ43"/>
  <c r="BR43"/>
  <c r="BC42"/>
  <c r="AI42"/>
  <c r="AJ42"/>
  <c r="BD42"/>
  <c r="BE42"/>
  <c r="BF42"/>
  <c r="BG42"/>
  <c r="BH42"/>
  <c r="BI42"/>
  <c r="BJ42"/>
  <c r="BK42"/>
  <c r="BL42"/>
  <c r="BM42"/>
  <c r="BN42"/>
  <c r="BO42"/>
  <c r="BP42"/>
  <c r="BQ42"/>
  <c r="BR42"/>
  <c r="BC41"/>
  <c r="AI41"/>
  <c r="AJ41"/>
  <c r="BD41"/>
  <c r="BE41"/>
  <c r="BF41"/>
  <c r="BG41"/>
  <c r="BH41"/>
  <c r="BI41"/>
  <c r="BJ41"/>
  <c r="BK41"/>
  <c r="BL41"/>
  <c r="BM41"/>
  <c r="BN41"/>
  <c r="BO41"/>
  <c r="BP41"/>
  <c r="BQ41"/>
  <c r="BR41"/>
  <c r="BC40"/>
  <c r="AI40"/>
  <c r="AJ40"/>
  <c r="BD40"/>
  <c r="BE40"/>
  <c r="BF40"/>
  <c r="BG40"/>
  <c r="BH40"/>
  <c r="BI40"/>
  <c r="BJ40"/>
  <c r="BK40"/>
  <c r="BL40"/>
  <c r="BM40"/>
  <c r="BN40"/>
  <c r="BO40"/>
  <c r="BP40"/>
  <c r="BQ40"/>
  <c r="BR40"/>
  <c r="BC39"/>
  <c r="AI39"/>
  <c r="AJ39"/>
  <c r="BD39"/>
  <c r="BE39"/>
  <c r="BF39"/>
  <c r="BG39"/>
  <c r="BH39"/>
  <c r="BI39"/>
  <c r="BJ39"/>
  <c r="BK39"/>
  <c r="BL39"/>
  <c r="BM39"/>
  <c r="BN39"/>
  <c r="BO39"/>
  <c r="BP39"/>
  <c r="BQ39"/>
  <c r="BR39"/>
  <c r="BC38"/>
  <c r="AI38"/>
  <c r="AJ38"/>
  <c r="BD38"/>
  <c r="BE38"/>
  <c r="BF38"/>
  <c r="BG38"/>
  <c r="BH38"/>
  <c r="BI38"/>
  <c r="BJ38"/>
  <c r="BK38"/>
  <c r="BL38"/>
  <c r="BM38"/>
  <c r="BN38"/>
  <c r="BO38"/>
  <c r="BP38"/>
  <c r="BQ38"/>
  <c r="BR38"/>
  <c r="BC37"/>
  <c r="AI37"/>
  <c r="AJ37"/>
  <c r="BD37"/>
  <c r="BE37"/>
  <c r="BF37"/>
  <c r="BG37"/>
  <c r="BH37"/>
  <c r="BI37"/>
  <c r="BJ37"/>
  <c r="BK37"/>
  <c r="BL37"/>
  <c r="BM37"/>
  <c r="BN37"/>
  <c r="BO37"/>
  <c r="BP37"/>
  <c r="BQ37"/>
  <c r="BR37"/>
  <c r="BC36"/>
  <c r="AI36"/>
  <c r="AJ36"/>
  <c r="BD36"/>
  <c r="BE36"/>
  <c r="BF36"/>
  <c r="BG36"/>
  <c r="BH36"/>
  <c r="BI36"/>
  <c r="BJ36"/>
  <c r="BK36"/>
  <c r="BL36"/>
  <c r="BM36"/>
  <c r="BN36"/>
  <c r="BO36"/>
  <c r="BP36"/>
  <c r="BQ36"/>
  <c r="BR36"/>
  <c r="BC35"/>
  <c r="AI35"/>
  <c r="AJ35"/>
  <c r="BD35"/>
  <c r="BE35"/>
  <c r="BF35"/>
  <c r="BG35"/>
  <c r="BH35"/>
  <c r="BI35"/>
  <c r="BJ35"/>
  <c r="BK35"/>
  <c r="BL35"/>
  <c r="BM35"/>
  <c r="BN35"/>
  <c r="BO35"/>
  <c r="BP35"/>
  <c r="BQ35"/>
  <c r="BR35"/>
  <c r="BC34"/>
  <c r="AI34"/>
  <c r="AJ34"/>
  <c r="BD34"/>
  <c r="BE34"/>
  <c r="BF34"/>
  <c r="BG34"/>
  <c r="BH34"/>
  <c r="BI34"/>
  <c r="BJ34"/>
  <c r="BK34"/>
  <c r="BL34"/>
  <c r="BM34"/>
  <c r="BN34"/>
  <c r="BO34"/>
  <c r="BP34"/>
  <c r="BQ34"/>
  <c r="BR34"/>
  <c r="BC33"/>
  <c r="AI33"/>
  <c r="AJ33"/>
  <c r="BD33"/>
  <c r="BE33"/>
  <c r="BF33"/>
  <c r="BG33"/>
  <c r="BH33"/>
  <c r="BI33"/>
  <c r="BJ33"/>
  <c r="BK33"/>
  <c r="BL33"/>
  <c r="BM33"/>
  <c r="BN33"/>
  <c r="BO33"/>
  <c r="BP33"/>
  <c r="BQ33"/>
  <c r="BR33"/>
  <c r="BC32"/>
  <c r="AI32"/>
  <c r="AJ32"/>
  <c r="BD32"/>
  <c r="BE32"/>
  <c r="BF32"/>
  <c r="BG32"/>
  <c r="BH32"/>
  <c r="BI32"/>
  <c r="BJ32"/>
  <c r="BK32"/>
  <c r="BL32"/>
  <c r="BM32"/>
  <c r="BN32"/>
  <c r="BO32"/>
  <c r="BP32"/>
  <c r="BQ32"/>
  <c r="BR32"/>
  <c r="BC31"/>
  <c r="AI31"/>
  <c r="AJ31"/>
  <c r="BD31"/>
  <c r="BE31"/>
  <c r="BF31"/>
  <c r="BG31"/>
  <c r="BH31"/>
  <c r="BI31"/>
  <c r="BJ31"/>
  <c r="BK31"/>
  <c r="BL31"/>
  <c r="BM31"/>
  <c r="BN31"/>
  <c r="BO31"/>
  <c r="BP31"/>
  <c r="BQ31"/>
  <c r="BR31"/>
  <c r="BC30"/>
  <c r="AI30"/>
  <c r="AJ30"/>
  <c r="BD30"/>
  <c r="BE30"/>
  <c r="BF30"/>
  <c r="BG30"/>
  <c r="BH30"/>
  <c r="BI30"/>
  <c r="BJ30"/>
  <c r="BK30"/>
  <c r="BL30"/>
  <c r="BM30"/>
  <c r="BN30"/>
  <c r="BO30"/>
  <c r="BP30"/>
  <c r="BQ30"/>
  <c r="BR30"/>
  <c r="BC29"/>
  <c r="AI29"/>
  <c r="AJ29"/>
  <c r="BD29"/>
  <c r="BE29"/>
  <c r="BF29"/>
  <c r="BG29"/>
  <c r="BH29"/>
  <c r="BI29"/>
  <c r="BJ29"/>
  <c r="BK29"/>
  <c r="BL29"/>
  <c r="BM29"/>
  <c r="BN29"/>
  <c r="BO29"/>
  <c r="BP29"/>
  <c r="BQ29"/>
  <c r="BR29"/>
  <c r="BC28"/>
  <c r="AI28"/>
  <c r="AJ28"/>
  <c r="BD28"/>
  <c r="BE28"/>
  <c r="BF28"/>
  <c r="BG28"/>
  <c r="BH28"/>
  <c r="BI28"/>
  <c r="BJ28"/>
  <c r="BK28"/>
  <c r="BL28"/>
  <c r="BM28"/>
  <c r="BN28"/>
  <c r="BO28"/>
  <c r="BP28"/>
  <c r="BQ28"/>
  <c r="BR28"/>
  <c r="BC27"/>
  <c r="AI27"/>
  <c r="AJ27"/>
  <c r="BD27"/>
  <c r="BE27"/>
  <c r="BF27"/>
  <c r="BG27"/>
  <c r="BH27"/>
  <c r="BI27"/>
  <c r="BJ27"/>
  <c r="BK27"/>
  <c r="BL27"/>
  <c r="BM27"/>
  <c r="BN27"/>
  <c r="BO27"/>
  <c r="BP27"/>
  <c r="BQ27"/>
  <c r="BR27"/>
  <c r="BC26"/>
  <c r="AI26"/>
  <c r="AJ26"/>
  <c r="BD26"/>
  <c r="BE26"/>
  <c r="BF26"/>
  <c r="BG26"/>
  <c r="BH26"/>
  <c r="BI26"/>
  <c r="BJ26"/>
  <c r="BK26"/>
  <c r="BL26"/>
  <c r="BM26"/>
  <c r="BN26"/>
  <c r="BO26"/>
  <c r="BP26"/>
  <c r="BQ26"/>
  <c r="BR26"/>
  <c r="BC25"/>
  <c r="AI25"/>
  <c r="AJ25"/>
  <c r="BD25"/>
  <c r="BE25"/>
  <c r="BF25"/>
  <c r="BG25"/>
  <c r="BH25"/>
  <c r="BI25"/>
  <c r="BJ25"/>
  <c r="BK25"/>
  <c r="BL25"/>
  <c r="BM25"/>
  <c r="BN25"/>
  <c r="BO25"/>
  <c r="BP25"/>
  <c r="BQ25"/>
  <c r="BR25"/>
  <c r="BC24"/>
  <c r="AI24"/>
  <c r="AJ24"/>
  <c r="BD24"/>
  <c r="BE24"/>
  <c r="BF24"/>
  <c r="BG24"/>
  <c r="BH24"/>
  <c r="BI24"/>
  <c r="BJ24"/>
  <c r="BK24"/>
  <c r="BL24"/>
  <c r="BM24"/>
  <c r="BN24"/>
  <c r="BO24"/>
  <c r="BP24"/>
  <c r="BQ24"/>
  <c r="BR24"/>
  <c r="BC23"/>
  <c r="AI23"/>
  <c r="AJ23"/>
  <c r="BD23"/>
  <c r="BE23"/>
  <c r="BF23"/>
  <c r="BG23"/>
  <c r="BH23"/>
  <c r="BI23"/>
  <c r="BJ23"/>
  <c r="BK23"/>
  <c r="BL23"/>
  <c r="BM23"/>
  <c r="BN23"/>
  <c r="BO23"/>
  <c r="BP23"/>
  <c r="BQ23"/>
  <c r="BR23"/>
  <c r="BC22"/>
  <c r="AI22"/>
  <c r="AJ22"/>
  <c r="BD22"/>
  <c r="BE22"/>
  <c r="BF22"/>
  <c r="BG22"/>
  <c r="BH22"/>
  <c r="BI22"/>
  <c r="BJ22"/>
  <c r="BK22"/>
  <c r="BL22"/>
  <c r="BM22"/>
  <c r="BN22"/>
  <c r="BO22"/>
  <c r="BP22"/>
  <c r="BQ22"/>
  <c r="BR22"/>
  <c r="BC21"/>
  <c r="AI21"/>
  <c r="AJ21"/>
  <c r="BD21"/>
  <c r="BE21"/>
  <c r="BF21"/>
  <c r="BG21"/>
  <c r="BH21"/>
  <c r="BI21"/>
  <c r="BJ21"/>
  <c r="BK21"/>
  <c r="BL21"/>
  <c r="BM21"/>
  <c r="BN21"/>
  <c r="BO21"/>
  <c r="BP21"/>
  <c r="BQ21"/>
  <c r="BR21"/>
  <c r="BC20"/>
  <c r="AI20"/>
  <c r="AJ20"/>
  <c r="BD20"/>
  <c r="BE20"/>
  <c r="BF20"/>
  <c r="BG20"/>
  <c r="BH20"/>
  <c r="BI20"/>
  <c r="BJ20"/>
  <c r="BK20"/>
  <c r="BL20"/>
  <c r="BM20"/>
  <c r="BN20"/>
  <c r="BO20"/>
  <c r="BP20"/>
  <c r="BQ20"/>
  <c r="BR20"/>
  <c r="BC19"/>
  <c r="AI19"/>
  <c r="AJ19"/>
  <c r="BD19"/>
  <c r="BE19"/>
  <c r="BF19"/>
  <c r="BG19"/>
  <c r="BH19"/>
  <c r="BI19"/>
  <c r="BJ19"/>
  <c r="BK19"/>
  <c r="BL19"/>
  <c r="BM19"/>
  <c r="BN19"/>
  <c r="BO19"/>
  <c r="BP19"/>
  <c r="BQ19"/>
  <c r="BR19"/>
  <c r="BC18"/>
  <c r="AI18"/>
  <c r="AJ18"/>
  <c r="BD18"/>
  <c r="BE18"/>
  <c r="BF18"/>
  <c r="BG18"/>
  <c r="BH18"/>
  <c r="BI18"/>
  <c r="BJ18"/>
  <c r="BK18"/>
  <c r="BL18"/>
  <c r="BM18"/>
  <c r="BN18"/>
  <c r="BO18"/>
  <c r="BP18"/>
  <c r="BQ18"/>
  <c r="BR18"/>
  <c r="BC17"/>
  <c r="AI17"/>
  <c r="AJ17"/>
  <c r="BD17"/>
  <c r="BE17"/>
  <c r="BF17"/>
  <c r="BG17"/>
  <c r="BH17"/>
  <c r="BI17"/>
  <c r="BJ17"/>
  <c r="BK17"/>
  <c r="BL17"/>
  <c r="BM17"/>
  <c r="BN17"/>
  <c r="BO17"/>
  <c r="BP17"/>
  <c r="BQ17"/>
  <c r="BR17"/>
  <c r="BC16"/>
  <c r="AI16"/>
  <c r="AJ16"/>
  <c r="BD16"/>
  <c r="BE16"/>
  <c r="BF16"/>
  <c r="BG16"/>
  <c r="BH16"/>
  <c r="BI16"/>
  <c r="BJ16"/>
  <c r="BK16"/>
  <c r="BL16"/>
  <c r="BM16"/>
  <c r="BN16"/>
  <c r="BO16"/>
  <c r="BP16"/>
  <c r="BQ16"/>
  <c r="BR16"/>
  <c r="BC15"/>
  <c r="AI15"/>
  <c r="AJ15"/>
  <c r="BD15"/>
  <c r="BE15"/>
  <c r="BF15"/>
  <c r="BG15"/>
  <c r="BH15"/>
  <c r="BI15"/>
  <c r="BJ15"/>
  <c r="BK15"/>
  <c r="BL15"/>
  <c r="BM15"/>
  <c r="BN15"/>
  <c r="BO15"/>
  <c r="BP15"/>
  <c r="BQ15"/>
  <c r="BR15"/>
  <c r="BC14"/>
  <c r="AI14"/>
  <c r="AJ14"/>
  <c r="BD14"/>
  <c r="BE14"/>
  <c r="BF14"/>
  <c r="BG14"/>
  <c r="BH14"/>
  <c r="BI14"/>
  <c r="BJ14"/>
  <c r="BK14"/>
  <c r="BL14"/>
  <c r="BM14"/>
  <c r="BN14"/>
  <c r="BO14"/>
  <c r="BP14"/>
  <c r="BQ14"/>
  <c r="BR14"/>
  <c r="BC13"/>
  <c r="AI13"/>
  <c r="AJ13"/>
  <c r="BD13"/>
  <c r="BE13"/>
  <c r="BF13"/>
  <c r="BG13"/>
  <c r="BH13"/>
  <c r="BI13"/>
  <c r="BJ13"/>
  <c r="BK13"/>
  <c r="BL13"/>
  <c r="BM13"/>
  <c r="BN13"/>
  <c r="BO13"/>
  <c r="BP13"/>
  <c r="BQ13"/>
  <c r="BR13"/>
  <c r="BC12"/>
  <c r="AI12"/>
  <c r="AJ12"/>
  <c r="BD12"/>
  <c r="BE12"/>
  <c r="BF12"/>
  <c r="BG12"/>
  <c r="BH12"/>
  <c r="BI12"/>
  <c r="BJ12"/>
  <c r="BK12"/>
  <c r="BL12"/>
  <c r="BM12"/>
  <c r="BN12"/>
  <c r="BO12"/>
  <c r="BP12"/>
  <c r="BQ12"/>
  <c r="BR12"/>
  <c r="BC11"/>
  <c r="AI11"/>
  <c r="AJ11"/>
  <c r="BD11"/>
  <c r="BE11"/>
  <c r="BF11"/>
  <c r="BG11"/>
  <c r="BH11"/>
  <c r="BI11"/>
  <c r="BJ11"/>
  <c r="BK11"/>
  <c r="BL11"/>
  <c r="BM11"/>
  <c r="BN11"/>
  <c r="BO11"/>
  <c r="BP11"/>
  <c r="BQ11"/>
  <c r="BR11"/>
  <c r="BC10"/>
  <c r="AI10"/>
  <c r="AJ10"/>
  <c r="BD10"/>
  <c r="BE10"/>
  <c r="BF10"/>
  <c r="BG10"/>
  <c r="BH10"/>
  <c r="BI10"/>
  <c r="BJ10"/>
  <c r="BK10"/>
  <c r="BL10"/>
  <c r="BM10"/>
  <c r="BN10"/>
  <c r="BO10"/>
  <c r="BP10"/>
  <c r="BQ10"/>
  <c r="BR10"/>
  <c r="BC9"/>
  <c r="AI9"/>
  <c r="AJ9"/>
  <c r="BD9"/>
  <c r="BE9"/>
  <c r="BF9"/>
  <c r="BG9"/>
  <c r="BH9"/>
  <c r="BI9"/>
  <c r="BJ9"/>
  <c r="BK9"/>
  <c r="BL9"/>
  <c r="BM9"/>
  <c r="BN9"/>
  <c r="BO9"/>
  <c r="BP9"/>
  <c r="BQ9"/>
  <c r="BR9"/>
  <c r="BC8"/>
  <c r="AI8"/>
  <c r="AJ8"/>
  <c r="BD8"/>
  <c r="BE8"/>
  <c r="BF8"/>
  <c r="BG8"/>
  <c r="BH8"/>
  <c r="BI8"/>
  <c r="BJ8"/>
  <c r="BK8"/>
  <c r="BL8"/>
  <c r="BM8"/>
  <c r="BN8"/>
  <c r="BO8"/>
  <c r="BP8"/>
  <c r="BQ8"/>
  <c r="BR8"/>
  <c r="BC7"/>
  <c r="AI7"/>
  <c r="AJ7"/>
  <c r="BD7"/>
  <c r="BE7"/>
  <c r="BF7"/>
  <c r="BG7"/>
  <c r="BH7"/>
  <c r="BI7"/>
  <c r="BJ7"/>
  <c r="BK7"/>
  <c r="BL7"/>
  <c r="BM7"/>
  <c r="BN7"/>
  <c r="BO7"/>
  <c r="BP7"/>
  <c r="BQ7"/>
  <c r="BR7"/>
  <c r="BC6"/>
  <c r="AI6"/>
  <c r="AJ6"/>
  <c r="BD6"/>
  <c r="BE6"/>
  <c r="BF6"/>
  <c r="BG6"/>
  <c r="BH6"/>
  <c r="BI6"/>
  <c r="BJ6"/>
  <c r="BK6"/>
  <c r="BL6"/>
  <c r="BM6"/>
  <c r="BN6"/>
  <c r="BO6"/>
  <c r="BP6"/>
  <c r="BQ6"/>
  <c r="BR6"/>
  <c r="BC5"/>
  <c r="AI5"/>
  <c r="AJ5"/>
  <c r="BD5"/>
  <c r="BE5"/>
  <c r="BF5"/>
  <c r="BG5"/>
  <c r="BH5"/>
  <c r="BI5"/>
  <c r="BJ5"/>
  <c r="BK5"/>
  <c r="BL5"/>
  <c r="BM5"/>
  <c r="BN5"/>
  <c r="BO5"/>
  <c r="BP5"/>
  <c r="BQ5"/>
  <c r="BR5"/>
  <c r="AI4"/>
  <c r="AJ4"/>
  <c r="BD4"/>
  <c r="BE4"/>
  <c r="BF4"/>
  <c r="BG4"/>
  <c r="BH4"/>
  <c r="BI4"/>
  <c r="BQ4"/>
  <c r="BP4"/>
  <c r="BO4"/>
  <c r="BN4"/>
  <c r="BM4"/>
  <c r="BL4"/>
  <c r="BK4"/>
  <c r="BJ4"/>
  <c r="BR4"/>
  <c r="BC4"/>
  <c r="AU30"/>
  <c r="AL403"/>
  <c r="AI403"/>
  <c r="AJ403"/>
  <c r="AK403"/>
  <c r="AM403"/>
  <c r="AP403"/>
  <c r="AO403"/>
  <c r="AQ403"/>
  <c r="AL402"/>
  <c r="AI402"/>
  <c r="AJ402"/>
  <c r="AK402"/>
  <c r="AM402"/>
  <c r="AP402"/>
  <c r="AO402"/>
  <c r="AQ402"/>
  <c r="AL401"/>
  <c r="AI401"/>
  <c r="AJ401"/>
  <c r="AK401"/>
  <c r="AM401"/>
  <c r="AP401"/>
  <c r="AO401"/>
  <c r="AQ401"/>
  <c r="AL400"/>
  <c r="AI400"/>
  <c r="AJ400"/>
  <c r="AK400"/>
  <c r="AM400"/>
  <c r="AP400"/>
  <c r="AO400"/>
  <c r="AQ400"/>
  <c r="AL399"/>
  <c r="AI399"/>
  <c r="AJ399"/>
  <c r="AK399"/>
  <c r="AM399"/>
  <c r="AP399"/>
  <c r="AO399"/>
  <c r="AQ399"/>
  <c r="AL398"/>
  <c r="AI398"/>
  <c r="AJ398"/>
  <c r="AK398"/>
  <c r="AM398"/>
  <c r="AP398"/>
  <c r="AO398"/>
  <c r="AQ398"/>
  <c r="AL397"/>
  <c r="AI397"/>
  <c r="AJ397"/>
  <c r="AK397"/>
  <c r="AM397"/>
  <c r="AP397"/>
  <c r="AO397"/>
  <c r="AQ397"/>
  <c r="AL396"/>
  <c r="AI396"/>
  <c r="AJ396"/>
  <c r="AK396"/>
  <c r="AM396"/>
  <c r="AP396"/>
  <c r="AO396"/>
  <c r="AQ396"/>
  <c r="AL395"/>
  <c r="AI395"/>
  <c r="AJ395"/>
  <c r="AK395"/>
  <c r="AM395"/>
  <c r="AP395"/>
  <c r="AO395"/>
  <c r="AQ395"/>
  <c r="AL394"/>
  <c r="AI394"/>
  <c r="AJ394"/>
  <c r="AK394"/>
  <c r="AM394"/>
  <c r="AP394"/>
  <c r="AO394"/>
  <c r="AQ394"/>
  <c r="AL393"/>
  <c r="AI393"/>
  <c r="AJ393"/>
  <c r="AK393"/>
  <c r="AM393"/>
  <c r="AP393"/>
  <c r="AO393"/>
  <c r="AQ393"/>
  <c r="AL392"/>
  <c r="AI392"/>
  <c r="AJ392"/>
  <c r="AK392"/>
  <c r="AM392"/>
  <c r="AP392"/>
  <c r="AO392"/>
  <c r="AQ392"/>
  <c r="AL391"/>
  <c r="AI391"/>
  <c r="AJ391"/>
  <c r="AK391"/>
  <c r="AM391"/>
  <c r="AP391"/>
  <c r="AO391"/>
  <c r="AQ391"/>
  <c r="AL390"/>
  <c r="AI390"/>
  <c r="AJ390"/>
  <c r="AK390"/>
  <c r="AM390"/>
  <c r="AP390"/>
  <c r="AO390"/>
  <c r="AQ390"/>
  <c r="AL389"/>
  <c r="AI389"/>
  <c r="AJ389"/>
  <c r="AK389"/>
  <c r="AM389"/>
  <c r="AP389"/>
  <c r="AO389"/>
  <c r="AQ389"/>
  <c r="AL388"/>
  <c r="AI388"/>
  <c r="AJ388"/>
  <c r="AK388"/>
  <c r="AM388"/>
  <c r="AP388"/>
  <c r="AO388"/>
  <c r="AQ388"/>
  <c r="AL387"/>
  <c r="AI387"/>
  <c r="AJ387"/>
  <c r="AK387"/>
  <c r="AM387"/>
  <c r="AP387"/>
  <c r="AO387"/>
  <c r="AQ387"/>
  <c r="AL386"/>
  <c r="AI386"/>
  <c r="AJ386"/>
  <c r="AK386"/>
  <c r="AM386"/>
  <c r="AP386"/>
  <c r="AO386"/>
  <c r="AQ386"/>
  <c r="AL385"/>
  <c r="AI385"/>
  <c r="AJ385"/>
  <c r="AK385"/>
  <c r="AM385"/>
  <c r="AP385"/>
  <c r="AO385"/>
  <c r="AQ385"/>
  <c r="AL384"/>
  <c r="AI384"/>
  <c r="AJ384"/>
  <c r="AK384"/>
  <c r="AM384"/>
  <c r="AP384"/>
  <c r="AO384"/>
  <c r="AQ384"/>
  <c r="AL383"/>
  <c r="AI383"/>
  <c r="AJ383"/>
  <c r="AK383"/>
  <c r="AM383"/>
  <c r="AP383"/>
  <c r="AO383"/>
  <c r="AQ383"/>
  <c r="AL382"/>
  <c r="AI382"/>
  <c r="AJ382"/>
  <c r="AK382"/>
  <c r="AM382"/>
  <c r="AP382"/>
  <c r="AO382"/>
  <c r="AQ382"/>
  <c r="AL381"/>
  <c r="AI381"/>
  <c r="AJ381"/>
  <c r="AK381"/>
  <c r="AM381"/>
  <c r="AP381"/>
  <c r="AO381"/>
  <c r="AQ381"/>
  <c r="AL380"/>
  <c r="AI380"/>
  <c r="AJ380"/>
  <c r="AK380"/>
  <c r="AM380"/>
  <c r="AP380"/>
  <c r="AO380"/>
  <c r="AQ380"/>
  <c r="AL379"/>
  <c r="AI379"/>
  <c r="AJ379"/>
  <c r="AK379"/>
  <c r="AM379"/>
  <c r="AP379"/>
  <c r="AO379"/>
  <c r="AQ379"/>
  <c r="AL378"/>
  <c r="AI378"/>
  <c r="AJ378"/>
  <c r="AK378"/>
  <c r="AM378"/>
  <c r="AP378"/>
  <c r="AO378"/>
  <c r="AQ378"/>
  <c r="AL377"/>
  <c r="AI377"/>
  <c r="AJ377"/>
  <c r="AK377"/>
  <c r="AM377"/>
  <c r="AP377"/>
  <c r="AO377"/>
  <c r="AQ377"/>
  <c r="AL376"/>
  <c r="AI376"/>
  <c r="AJ376"/>
  <c r="AK376"/>
  <c r="AM376"/>
  <c r="AP376"/>
  <c r="AO376"/>
  <c r="AQ376"/>
  <c r="AL375"/>
  <c r="AI375"/>
  <c r="AJ375"/>
  <c r="AK375"/>
  <c r="AM375"/>
  <c r="AP375"/>
  <c r="AO375"/>
  <c r="AQ375"/>
  <c r="AL374"/>
  <c r="AI374"/>
  <c r="AJ374"/>
  <c r="AK374"/>
  <c r="AM374"/>
  <c r="AP374"/>
  <c r="AO374"/>
  <c r="AQ374"/>
  <c r="AL373"/>
  <c r="AI373"/>
  <c r="AJ373"/>
  <c r="AK373"/>
  <c r="AM373"/>
  <c r="AP373"/>
  <c r="AO373"/>
  <c r="AQ373"/>
  <c r="AL372"/>
  <c r="AI372"/>
  <c r="AJ372"/>
  <c r="AK372"/>
  <c r="AM372"/>
  <c r="AP372"/>
  <c r="AO372"/>
  <c r="AQ372"/>
  <c r="AL371"/>
  <c r="AI371"/>
  <c r="AJ371"/>
  <c r="AK371"/>
  <c r="AM371"/>
  <c r="AP371"/>
  <c r="AO371"/>
  <c r="AQ371"/>
  <c r="AL370"/>
  <c r="AI370"/>
  <c r="AJ370"/>
  <c r="AK370"/>
  <c r="AM370"/>
  <c r="AP370"/>
  <c r="AO370"/>
  <c r="AQ370"/>
  <c r="AL369"/>
  <c r="AI369"/>
  <c r="AJ369"/>
  <c r="AK369"/>
  <c r="AM369"/>
  <c r="AP369"/>
  <c r="AO369"/>
  <c r="AQ369"/>
  <c r="AL368"/>
  <c r="AI368"/>
  <c r="AJ368"/>
  <c r="AK368"/>
  <c r="AM368"/>
  <c r="AP368"/>
  <c r="AO368"/>
  <c r="AQ368"/>
  <c r="AL367"/>
  <c r="AI367"/>
  <c r="AJ367"/>
  <c r="AK367"/>
  <c r="AM367"/>
  <c r="AP367"/>
  <c r="AO367"/>
  <c r="AQ367"/>
  <c r="AL366"/>
  <c r="AI366"/>
  <c r="AJ366"/>
  <c r="AK366"/>
  <c r="AM366"/>
  <c r="AP366"/>
  <c r="AO366"/>
  <c r="AQ366"/>
  <c r="AL365"/>
  <c r="AI365"/>
  <c r="AJ365"/>
  <c r="AK365"/>
  <c r="AM365"/>
  <c r="AP365"/>
  <c r="AO365"/>
  <c r="AQ365"/>
  <c r="AL364"/>
  <c r="AI364"/>
  <c r="AJ364"/>
  <c r="AK364"/>
  <c r="AM364"/>
  <c r="AP364"/>
  <c r="AO364"/>
  <c r="AQ364"/>
  <c r="AL363"/>
  <c r="AI363"/>
  <c r="AJ363"/>
  <c r="AK363"/>
  <c r="AM363"/>
  <c r="AP363"/>
  <c r="AO363"/>
  <c r="AQ363"/>
  <c r="AL362"/>
  <c r="AI362"/>
  <c r="AJ362"/>
  <c r="AK362"/>
  <c r="AM362"/>
  <c r="AP362"/>
  <c r="AO362"/>
  <c r="AQ362"/>
  <c r="AL361"/>
  <c r="AI361"/>
  <c r="AJ361"/>
  <c r="AK361"/>
  <c r="AM361"/>
  <c r="AP361"/>
  <c r="AO361"/>
  <c r="AQ361"/>
  <c r="AL360"/>
  <c r="AI360"/>
  <c r="AJ360"/>
  <c r="AK360"/>
  <c r="AM360"/>
  <c r="AP360"/>
  <c r="AO360"/>
  <c r="AQ360"/>
  <c r="AL359"/>
  <c r="AI359"/>
  <c r="AJ359"/>
  <c r="AK359"/>
  <c r="AM359"/>
  <c r="AP359"/>
  <c r="AO359"/>
  <c r="AQ359"/>
  <c r="AL358"/>
  <c r="AI358"/>
  <c r="AJ358"/>
  <c r="AK358"/>
  <c r="AM358"/>
  <c r="AP358"/>
  <c r="AO358"/>
  <c r="AQ358"/>
  <c r="AL357"/>
  <c r="AI357"/>
  <c r="AJ357"/>
  <c r="AK357"/>
  <c r="AM357"/>
  <c r="AP357"/>
  <c r="AO357"/>
  <c r="AQ357"/>
  <c r="AL356"/>
  <c r="AI356"/>
  <c r="AJ356"/>
  <c r="AK356"/>
  <c r="AM356"/>
  <c r="AP356"/>
  <c r="AO356"/>
  <c r="AQ356"/>
  <c r="AL355"/>
  <c r="AI355"/>
  <c r="AJ355"/>
  <c r="AK355"/>
  <c r="AM355"/>
  <c r="AP355"/>
  <c r="AO355"/>
  <c r="AQ355"/>
  <c r="AL354"/>
  <c r="AI354"/>
  <c r="AJ354"/>
  <c r="AK354"/>
  <c r="AM354"/>
  <c r="AP354"/>
  <c r="AO354"/>
  <c r="AQ354"/>
  <c r="AL353"/>
  <c r="AI353"/>
  <c r="AJ353"/>
  <c r="AK353"/>
  <c r="AM353"/>
  <c r="AP353"/>
  <c r="AO353"/>
  <c r="AQ353"/>
  <c r="AL352"/>
  <c r="AI352"/>
  <c r="AJ352"/>
  <c r="AK352"/>
  <c r="AM352"/>
  <c r="AP352"/>
  <c r="AO352"/>
  <c r="AQ352"/>
  <c r="AL351"/>
  <c r="AI351"/>
  <c r="AJ351"/>
  <c r="AK351"/>
  <c r="AM351"/>
  <c r="AP351"/>
  <c r="AO351"/>
  <c r="AQ351"/>
  <c r="AL350"/>
  <c r="AI350"/>
  <c r="AJ350"/>
  <c r="AK350"/>
  <c r="AM350"/>
  <c r="AP350"/>
  <c r="AO350"/>
  <c r="AQ350"/>
  <c r="AL349"/>
  <c r="AI349"/>
  <c r="AJ349"/>
  <c r="AK349"/>
  <c r="AM349"/>
  <c r="AP349"/>
  <c r="AO349"/>
  <c r="AQ349"/>
  <c r="AL348"/>
  <c r="AI348"/>
  <c r="AJ348"/>
  <c r="AK348"/>
  <c r="AM348"/>
  <c r="AP348"/>
  <c r="AO348"/>
  <c r="AQ348"/>
  <c r="AL347"/>
  <c r="AI347"/>
  <c r="AJ347"/>
  <c r="AK347"/>
  <c r="AM347"/>
  <c r="AP347"/>
  <c r="AO347"/>
  <c r="AQ347"/>
  <c r="AL346"/>
  <c r="AI346"/>
  <c r="AJ346"/>
  <c r="AK346"/>
  <c r="AM346"/>
  <c r="AP346"/>
  <c r="AO346"/>
  <c r="AQ346"/>
  <c r="AL345"/>
  <c r="AI345"/>
  <c r="AJ345"/>
  <c r="AK345"/>
  <c r="AM345"/>
  <c r="AP345"/>
  <c r="AO345"/>
  <c r="AQ345"/>
  <c r="AL344"/>
  <c r="AI344"/>
  <c r="AJ344"/>
  <c r="AK344"/>
  <c r="AM344"/>
  <c r="AP344"/>
  <c r="AO344"/>
  <c r="AQ344"/>
  <c r="AL343"/>
  <c r="AI343"/>
  <c r="AJ343"/>
  <c r="AK343"/>
  <c r="AM343"/>
  <c r="AP343"/>
  <c r="AO343"/>
  <c r="AQ343"/>
  <c r="AL342"/>
  <c r="AI342"/>
  <c r="AJ342"/>
  <c r="AK342"/>
  <c r="AM342"/>
  <c r="AP342"/>
  <c r="AO342"/>
  <c r="AQ342"/>
  <c r="AL341"/>
  <c r="AI341"/>
  <c r="AJ341"/>
  <c r="AK341"/>
  <c r="AM341"/>
  <c r="AP341"/>
  <c r="AO341"/>
  <c r="AQ341"/>
  <c r="AL340"/>
  <c r="AI340"/>
  <c r="AJ340"/>
  <c r="AK340"/>
  <c r="AM340"/>
  <c r="AP340"/>
  <c r="AO340"/>
  <c r="AQ340"/>
  <c r="AL339"/>
  <c r="AI339"/>
  <c r="AJ339"/>
  <c r="AK339"/>
  <c r="AM339"/>
  <c r="AP339"/>
  <c r="AO339"/>
  <c r="AQ339"/>
  <c r="AL338"/>
  <c r="AI338"/>
  <c r="AJ338"/>
  <c r="AK338"/>
  <c r="AM338"/>
  <c r="AP338"/>
  <c r="AO338"/>
  <c r="AQ338"/>
  <c r="AL337"/>
  <c r="AI337"/>
  <c r="AJ337"/>
  <c r="AK337"/>
  <c r="AM337"/>
  <c r="AP337"/>
  <c r="AO337"/>
  <c r="AQ337"/>
  <c r="AL336"/>
  <c r="AI336"/>
  <c r="AJ336"/>
  <c r="AK336"/>
  <c r="AM336"/>
  <c r="AP336"/>
  <c r="AO336"/>
  <c r="AQ336"/>
  <c r="AL335"/>
  <c r="AI335"/>
  <c r="AJ335"/>
  <c r="AK335"/>
  <c r="AM335"/>
  <c r="AP335"/>
  <c r="AO335"/>
  <c r="AQ335"/>
  <c r="AL334"/>
  <c r="AI334"/>
  <c r="AJ334"/>
  <c r="AK334"/>
  <c r="AM334"/>
  <c r="AP334"/>
  <c r="AO334"/>
  <c r="AQ334"/>
  <c r="AL333"/>
  <c r="AI333"/>
  <c r="AJ333"/>
  <c r="AK333"/>
  <c r="AM333"/>
  <c r="AP333"/>
  <c r="AO333"/>
  <c r="AQ333"/>
  <c r="AL332"/>
  <c r="AI332"/>
  <c r="AJ332"/>
  <c r="AK332"/>
  <c r="AM332"/>
  <c r="AP332"/>
  <c r="AO332"/>
  <c r="AQ332"/>
  <c r="AL331"/>
  <c r="AI331"/>
  <c r="AJ331"/>
  <c r="AK331"/>
  <c r="AM331"/>
  <c r="AP331"/>
  <c r="AO331"/>
  <c r="AQ331"/>
  <c r="AL330"/>
  <c r="AI330"/>
  <c r="AJ330"/>
  <c r="AK330"/>
  <c r="AM330"/>
  <c r="AP330"/>
  <c r="AO330"/>
  <c r="AQ330"/>
  <c r="AL329"/>
  <c r="AI329"/>
  <c r="AJ329"/>
  <c r="AK329"/>
  <c r="AM329"/>
  <c r="AP329"/>
  <c r="AO329"/>
  <c r="AQ329"/>
  <c r="AL328"/>
  <c r="AI328"/>
  <c r="AJ328"/>
  <c r="AK328"/>
  <c r="AM328"/>
  <c r="AP328"/>
  <c r="AO328"/>
  <c r="AQ328"/>
  <c r="AL327"/>
  <c r="AI327"/>
  <c r="AJ327"/>
  <c r="AK327"/>
  <c r="AM327"/>
  <c r="AP327"/>
  <c r="AO327"/>
  <c r="AQ327"/>
  <c r="AL326"/>
  <c r="AI326"/>
  <c r="AJ326"/>
  <c r="AK326"/>
  <c r="AM326"/>
  <c r="AP326"/>
  <c r="AO326"/>
  <c r="AQ326"/>
  <c r="AL325"/>
  <c r="AI325"/>
  <c r="AJ325"/>
  <c r="AK325"/>
  <c r="AM325"/>
  <c r="AP325"/>
  <c r="AO325"/>
  <c r="AQ325"/>
  <c r="AL324"/>
  <c r="AI324"/>
  <c r="AJ324"/>
  <c r="AK324"/>
  <c r="AM324"/>
  <c r="AP324"/>
  <c r="AO324"/>
  <c r="AQ324"/>
  <c r="AL323"/>
  <c r="AI323"/>
  <c r="AJ323"/>
  <c r="AK323"/>
  <c r="AM323"/>
  <c r="AP323"/>
  <c r="AO323"/>
  <c r="AQ323"/>
  <c r="AL322"/>
  <c r="AI322"/>
  <c r="AJ322"/>
  <c r="AK322"/>
  <c r="AM322"/>
  <c r="AP322"/>
  <c r="AO322"/>
  <c r="AQ322"/>
  <c r="AL321"/>
  <c r="AI321"/>
  <c r="AJ321"/>
  <c r="AK321"/>
  <c r="AM321"/>
  <c r="AP321"/>
  <c r="AO321"/>
  <c r="AQ321"/>
  <c r="AL320"/>
  <c r="AI320"/>
  <c r="AJ320"/>
  <c r="AK320"/>
  <c r="AM320"/>
  <c r="AP320"/>
  <c r="AO320"/>
  <c r="AQ320"/>
  <c r="AL319"/>
  <c r="AI319"/>
  <c r="AJ319"/>
  <c r="AK319"/>
  <c r="AM319"/>
  <c r="AP319"/>
  <c r="AO319"/>
  <c r="AQ319"/>
  <c r="AL318"/>
  <c r="AI318"/>
  <c r="AJ318"/>
  <c r="AK318"/>
  <c r="AM318"/>
  <c r="AP318"/>
  <c r="AO318"/>
  <c r="AQ318"/>
  <c r="AL317"/>
  <c r="AI317"/>
  <c r="AJ317"/>
  <c r="AK317"/>
  <c r="AM317"/>
  <c r="AP317"/>
  <c r="AO317"/>
  <c r="AQ317"/>
  <c r="AL316"/>
  <c r="AI316"/>
  <c r="AJ316"/>
  <c r="AK316"/>
  <c r="AM316"/>
  <c r="AP316"/>
  <c r="AO316"/>
  <c r="AQ316"/>
  <c r="AL315"/>
  <c r="AI315"/>
  <c r="AJ315"/>
  <c r="AK315"/>
  <c r="AM315"/>
  <c r="AP315"/>
  <c r="AO315"/>
  <c r="AQ315"/>
  <c r="AL314"/>
  <c r="AI314"/>
  <c r="AJ314"/>
  <c r="AK314"/>
  <c r="AM314"/>
  <c r="AP314"/>
  <c r="AO314"/>
  <c r="AQ314"/>
  <c r="AL313"/>
  <c r="AI313"/>
  <c r="AJ313"/>
  <c r="AK313"/>
  <c r="AM313"/>
  <c r="AP313"/>
  <c r="AO313"/>
  <c r="AQ313"/>
  <c r="AL312"/>
  <c r="AI312"/>
  <c r="AJ312"/>
  <c r="AK312"/>
  <c r="AM312"/>
  <c r="AP312"/>
  <c r="AO312"/>
  <c r="AQ312"/>
  <c r="AL311"/>
  <c r="AI311"/>
  <c r="AJ311"/>
  <c r="AK311"/>
  <c r="AM311"/>
  <c r="AP311"/>
  <c r="AO311"/>
  <c r="AQ311"/>
  <c r="AL310"/>
  <c r="AI310"/>
  <c r="AJ310"/>
  <c r="AK310"/>
  <c r="AM310"/>
  <c r="AP310"/>
  <c r="AO310"/>
  <c r="AQ310"/>
  <c r="AL309"/>
  <c r="AI309"/>
  <c r="AJ309"/>
  <c r="AK309"/>
  <c r="AM309"/>
  <c r="AP309"/>
  <c r="AO309"/>
  <c r="AQ309"/>
  <c r="AL308"/>
  <c r="AI308"/>
  <c r="AJ308"/>
  <c r="AK308"/>
  <c r="AM308"/>
  <c r="AP308"/>
  <c r="AO308"/>
  <c r="AQ308"/>
  <c r="AL307"/>
  <c r="AI307"/>
  <c r="AJ307"/>
  <c r="AK307"/>
  <c r="AM307"/>
  <c r="AP307"/>
  <c r="AO307"/>
  <c r="AQ307"/>
  <c r="AL306"/>
  <c r="AI306"/>
  <c r="AJ306"/>
  <c r="AK306"/>
  <c r="AM306"/>
  <c r="AP306"/>
  <c r="AO306"/>
  <c r="AQ306"/>
  <c r="AL305"/>
  <c r="AI305"/>
  <c r="AJ305"/>
  <c r="AK305"/>
  <c r="AM305"/>
  <c r="AP305"/>
  <c r="AO305"/>
  <c r="AQ305"/>
  <c r="AL304"/>
  <c r="AI304"/>
  <c r="AJ304"/>
  <c r="AK304"/>
  <c r="AM304"/>
  <c r="AP304"/>
  <c r="AO304"/>
  <c r="AQ304"/>
  <c r="AL303"/>
  <c r="AI303"/>
  <c r="AJ303"/>
  <c r="AK303"/>
  <c r="AM303"/>
  <c r="AP303"/>
  <c r="AO303"/>
  <c r="AQ303"/>
  <c r="AL302"/>
  <c r="AI302"/>
  <c r="AJ302"/>
  <c r="AK302"/>
  <c r="AM302"/>
  <c r="AP302"/>
  <c r="AO302"/>
  <c r="AQ302"/>
  <c r="AL301"/>
  <c r="AI301"/>
  <c r="AJ301"/>
  <c r="AK301"/>
  <c r="AM301"/>
  <c r="AP301"/>
  <c r="AO301"/>
  <c r="AQ301"/>
  <c r="AL300"/>
  <c r="AI300"/>
  <c r="AJ300"/>
  <c r="AK300"/>
  <c r="AM300"/>
  <c r="AP300"/>
  <c r="AO300"/>
  <c r="AQ300"/>
  <c r="AL299"/>
  <c r="AI299"/>
  <c r="AJ299"/>
  <c r="AK299"/>
  <c r="AM299"/>
  <c r="AP299"/>
  <c r="AO299"/>
  <c r="AQ299"/>
  <c r="AL298"/>
  <c r="AI298"/>
  <c r="AJ298"/>
  <c r="AK298"/>
  <c r="AM298"/>
  <c r="AP298"/>
  <c r="AO298"/>
  <c r="AQ298"/>
  <c r="AL297"/>
  <c r="AI297"/>
  <c r="AJ297"/>
  <c r="AK297"/>
  <c r="AM297"/>
  <c r="AP297"/>
  <c r="AO297"/>
  <c r="AQ297"/>
  <c r="AL296"/>
  <c r="AI296"/>
  <c r="AJ296"/>
  <c r="AK296"/>
  <c r="AM296"/>
  <c r="AP296"/>
  <c r="AO296"/>
  <c r="AQ296"/>
  <c r="AL295"/>
  <c r="AI295"/>
  <c r="AJ295"/>
  <c r="AK295"/>
  <c r="AM295"/>
  <c r="AP295"/>
  <c r="AO295"/>
  <c r="AQ295"/>
  <c r="AL294"/>
  <c r="AI294"/>
  <c r="AJ294"/>
  <c r="AK294"/>
  <c r="AM294"/>
  <c r="AP294"/>
  <c r="AO294"/>
  <c r="AQ294"/>
  <c r="AL293"/>
  <c r="AI293"/>
  <c r="AJ293"/>
  <c r="AK293"/>
  <c r="AM293"/>
  <c r="AP293"/>
  <c r="AO293"/>
  <c r="AQ293"/>
  <c r="AL292"/>
  <c r="AI292"/>
  <c r="AJ292"/>
  <c r="AK292"/>
  <c r="AM292"/>
  <c r="AP292"/>
  <c r="AO292"/>
  <c r="AQ292"/>
  <c r="AL291"/>
  <c r="AI291"/>
  <c r="AJ291"/>
  <c r="AK291"/>
  <c r="AM291"/>
  <c r="AP291"/>
  <c r="AO291"/>
  <c r="AQ291"/>
  <c r="AL290"/>
  <c r="AI290"/>
  <c r="AJ290"/>
  <c r="AK290"/>
  <c r="AM290"/>
  <c r="AP290"/>
  <c r="AO290"/>
  <c r="AQ290"/>
  <c r="AL289"/>
  <c r="AI289"/>
  <c r="AJ289"/>
  <c r="AK289"/>
  <c r="AM289"/>
  <c r="AP289"/>
  <c r="AO289"/>
  <c r="AQ289"/>
  <c r="AL288"/>
  <c r="AI288"/>
  <c r="AJ288"/>
  <c r="AK288"/>
  <c r="AM288"/>
  <c r="AP288"/>
  <c r="AO288"/>
  <c r="AQ288"/>
  <c r="AL287"/>
  <c r="AI287"/>
  <c r="AJ287"/>
  <c r="AK287"/>
  <c r="AM287"/>
  <c r="AP287"/>
  <c r="AO287"/>
  <c r="AQ287"/>
  <c r="AL286"/>
  <c r="AI286"/>
  <c r="AJ286"/>
  <c r="AK286"/>
  <c r="AM286"/>
  <c r="AP286"/>
  <c r="AO286"/>
  <c r="AQ286"/>
  <c r="AL285"/>
  <c r="AI285"/>
  <c r="AJ285"/>
  <c r="AK285"/>
  <c r="AM285"/>
  <c r="AP285"/>
  <c r="AO285"/>
  <c r="AQ285"/>
  <c r="AL284"/>
  <c r="AI284"/>
  <c r="AJ284"/>
  <c r="AK284"/>
  <c r="AM284"/>
  <c r="AP284"/>
  <c r="AO284"/>
  <c r="AQ284"/>
  <c r="AL283"/>
  <c r="AI283"/>
  <c r="AJ283"/>
  <c r="AK283"/>
  <c r="AM283"/>
  <c r="AP283"/>
  <c r="AO283"/>
  <c r="AQ283"/>
  <c r="AL282"/>
  <c r="AI282"/>
  <c r="AJ282"/>
  <c r="AK282"/>
  <c r="AM282"/>
  <c r="AP282"/>
  <c r="AO282"/>
  <c r="AQ282"/>
  <c r="AL281"/>
  <c r="AI281"/>
  <c r="AJ281"/>
  <c r="AK281"/>
  <c r="AM281"/>
  <c r="AP281"/>
  <c r="AO281"/>
  <c r="AQ281"/>
  <c r="AL280"/>
  <c r="AI280"/>
  <c r="AJ280"/>
  <c r="AK280"/>
  <c r="AM280"/>
  <c r="AP280"/>
  <c r="AO280"/>
  <c r="AQ280"/>
  <c r="AL279"/>
  <c r="AI279"/>
  <c r="AJ279"/>
  <c r="AK279"/>
  <c r="AM279"/>
  <c r="AP279"/>
  <c r="AO279"/>
  <c r="AQ279"/>
  <c r="AL278"/>
  <c r="AI278"/>
  <c r="AJ278"/>
  <c r="AK278"/>
  <c r="AM278"/>
  <c r="AP278"/>
  <c r="AO278"/>
  <c r="AQ278"/>
  <c r="AL277"/>
  <c r="AI277"/>
  <c r="AJ277"/>
  <c r="AK277"/>
  <c r="AM277"/>
  <c r="AP277"/>
  <c r="AO277"/>
  <c r="AQ277"/>
  <c r="AL276"/>
  <c r="AI276"/>
  <c r="AJ276"/>
  <c r="AK276"/>
  <c r="AM276"/>
  <c r="AP276"/>
  <c r="AO276"/>
  <c r="AQ276"/>
  <c r="AL275"/>
  <c r="AI275"/>
  <c r="AJ275"/>
  <c r="AK275"/>
  <c r="AM275"/>
  <c r="AP275"/>
  <c r="AO275"/>
  <c r="AQ275"/>
  <c r="AL274"/>
  <c r="AI274"/>
  <c r="AJ274"/>
  <c r="AK274"/>
  <c r="AM274"/>
  <c r="AP274"/>
  <c r="AO274"/>
  <c r="AQ274"/>
  <c r="AL273"/>
  <c r="AI273"/>
  <c r="AJ273"/>
  <c r="AK273"/>
  <c r="AM273"/>
  <c r="AP273"/>
  <c r="AO273"/>
  <c r="AQ273"/>
  <c r="AL272"/>
  <c r="AI272"/>
  <c r="AJ272"/>
  <c r="AK272"/>
  <c r="AM272"/>
  <c r="AP272"/>
  <c r="AO272"/>
  <c r="AQ272"/>
  <c r="AL271"/>
  <c r="AI271"/>
  <c r="AJ271"/>
  <c r="AK271"/>
  <c r="AM271"/>
  <c r="AP271"/>
  <c r="AO271"/>
  <c r="AQ271"/>
  <c r="AL270"/>
  <c r="AI270"/>
  <c r="AJ270"/>
  <c r="AK270"/>
  <c r="AM270"/>
  <c r="AP270"/>
  <c r="AO270"/>
  <c r="AQ270"/>
  <c r="AL269"/>
  <c r="AI269"/>
  <c r="AJ269"/>
  <c r="AK269"/>
  <c r="AM269"/>
  <c r="AP269"/>
  <c r="AO269"/>
  <c r="AQ269"/>
  <c r="AL268"/>
  <c r="AI268"/>
  <c r="AJ268"/>
  <c r="AK268"/>
  <c r="AM268"/>
  <c r="AP268"/>
  <c r="AO268"/>
  <c r="AQ268"/>
  <c r="AL267"/>
  <c r="AI267"/>
  <c r="AJ267"/>
  <c r="AK267"/>
  <c r="AM267"/>
  <c r="AP267"/>
  <c r="AO267"/>
  <c r="AQ267"/>
  <c r="AL266"/>
  <c r="AI266"/>
  <c r="AJ266"/>
  <c r="AK266"/>
  <c r="AM266"/>
  <c r="AP266"/>
  <c r="AO266"/>
  <c r="AQ266"/>
  <c r="AL265"/>
  <c r="AI265"/>
  <c r="AJ265"/>
  <c r="AK265"/>
  <c r="AM265"/>
  <c r="AP265"/>
  <c r="AO265"/>
  <c r="AQ265"/>
  <c r="AL264"/>
  <c r="AI264"/>
  <c r="AJ264"/>
  <c r="AK264"/>
  <c r="AM264"/>
  <c r="AP264"/>
  <c r="AO264"/>
  <c r="AQ264"/>
  <c r="AL263"/>
  <c r="AI263"/>
  <c r="AJ263"/>
  <c r="AK263"/>
  <c r="AM263"/>
  <c r="AP263"/>
  <c r="AO263"/>
  <c r="AQ263"/>
  <c r="AL262"/>
  <c r="AI262"/>
  <c r="AJ262"/>
  <c r="AK262"/>
  <c r="AM262"/>
  <c r="AP262"/>
  <c r="AO262"/>
  <c r="AQ262"/>
  <c r="AL261"/>
  <c r="AI261"/>
  <c r="AJ261"/>
  <c r="AK261"/>
  <c r="AM261"/>
  <c r="AP261"/>
  <c r="AO261"/>
  <c r="AQ261"/>
  <c r="AL260"/>
  <c r="AI260"/>
  <c r="AJ260"/>
  <c r="AK260"/>
  <c r="AM260"/>
  <c r="AP260"/>
  <c r="AO260"/>
  <c r="AQ260"/>
  <c r="AL259"/>
  <c r="AI259"/>
  <c r="AJ259"/>
  <c r="AK259"/>
  <c r="AM259"/>
  <c r="AP259"/>
  <c r="AO259"/>
  <c r="AQ259"/>
  <c r="AL258"/>
  <c r="AI258"/>
  <c r="AJ258"/>
  <c r="AK258"/>
  <c r="AM258"/>
  <c r="AP258"/>
  <c r="AO258"/>
  <c r="AQ258"/>
  <c r="AL257"/>
  <c r="AI257"/>
  <c r="AJ257"/>
  <c r="AK257"/>
  <c r="AM257"/>
  <c r="AP257"/>
  <c r="AO257"/>
  <c r="AQ257"/>
  <c r="AL256"/>
  <c r="AI256"/>
  <c r="AJ256"/>
  <c r="AK256"/>
  <c r="AM256"/>
  <c r="AP256"/>
  <c r="AO256"/>
  <c r="AQ256"/>
  <c r="AL255"/>
  <c r="AI255"/>
  <c r="AJ255"/>
  <c r="AK255"/>
  <c r="AM255"/>
  <c r="AP255"/>
  <c r="AO255"/>
  <c r="AQ255"/>
  <c r="AL254"/>
  <c r="AI254"/>
  <c r="AJ254"/>
  <c r="AK254"/>
  <c r="AM254"/>
  <c r="AP254"/>
  <c r="AO254"/>
  <c r="AQ254"/>
  <c r="AL253"/>
  <c r="AI253"/>
  <c r="AJ253"/>
  <c r="AK253"/>
  <c r="AM253"/>
  <c r="AP253"/>
  <c r="AO253"/>
  <c r="AQ253"/>
  <c r="AL252"/>
  <c r="AI252"/>
  <c r="AJ252"/>
  <c r="AK252"/>
  <c r="AM252"/>
  <c r="AP252"/>
  <c r="AO252"/>
  <c r="AQ252"/>
  <c r="AL251"/>
  <c r="AI251"/>
  <c r="AJ251"/>
  <c r="AK251"/>
  <c r="AM251"/>
  <c r="AP251"/>
  <c r="AO251"/>
  <c r="AQ251"/>
  <c r="AL250"/>
  <c r="AI250"/>
  <c r="AJ250"/>
  <c r="AK250"/>
  <c r="AM250"/>
  <c r="AP250"/>
  <c r="AO250"/>
  <c r="AQ250"/>
  <c r="AL249"/>
  <c r="AI249"/>
  <c r="AJ249"/>
  <c r="AK249"/>
  <c r="AM249"/>
  <c r="AP249"/>
  <c r="AO249"/>
  <c r="AQ249"/>
  <c r="AL248"/>
  <c r="AI248"/>
  <c r="AJ248"/>
  <c r="AK248"/>
  <c r="AM248"/>
  <c r="AP248"/>
  <c r="AO248"/>
  <c r="AQ248"/>
  <c r="AL247"/>
  <c r="AI247"/>
  <c r="AJ247"/>
  <c r="AK247"/>
  <c r="AM247"/>
  <c r="AP247"/>
  <c r="AO247"/>
  <c r="AQ247"/>
  <c r="AL246"/>
  <c r="AI246"/>
  <c r="AJ246"/>
  <c r="AK246"/>
  <c r="AM246"/>
  <c r="AP246"/>
  <c r="AO246"/>
  <c r="AQ246"/>
  <c r="AL245"/>
  <c r="AI245"/>
  <c r="AJ245"/>
  <c r="AK245"/>
  <c r="AM245"/>
  <c r="AP245"/>
  <c r="AO245"/>
  <c r="AQ245"/>
  <c r="AL244"/>
  <c r="AI244"/>
  <c r="AJ244"/>
  <c r="AK244"/>
  <c r="AM244"/>
  <c r="AP244"/>
  <c r="AO244"/>
  <c r="AQ244"/>
  <c r="AL243"/>
  <c r="AI243"/>
  <c r="AJ243"/>
  <c r="AK243"/>
  <c r="AM243"/>
  <c r="AP243"/>
  <c r="AO243"/>
  <c r="AQ243"/>
  <c r="AL242"/>
  <c r="AI242"/>
  <c r="AJ242"/>
  <c r="AK242"/>
  <c r="AM242"/>
  <c r="AP242"/>
  <c r="AO242"/>
  <c r="AQ242"/>
  <c r="AL241"/>
  <c r="AI241"/>
  <c r="AJ241"/>
  <c r="AK241"/>
  <c r="AM241"/>
  <c r="AP241"/>
  <c r="AO241"/>
  <c r="AQ241"/>
  <c r="AL240"/>
  <c r="AI240"/>
  <c r="AJ240"/>
  <c r="AK240"/>
  <c r="AM240"/>
  <c r="AP240"/>
  <c r="AO240"/>
  <c r="AQ240"/>
  <c r="AL239"/>
  <c r="AI239"/>
  <c r="AJ239"/>
  <c r="AK239"/>
  <c r="AM239"/>
  <c r="AP239"/>
  <c r="AO239"/>
  <c r="AQ239"/>
  <c r="AL238"/>
  <c r="AI238"/>
  <c r="AJ238"/>
  <c r="AK238"/>
  <c r="AM238"/>
  <c r="AP238"/>
  <c r="AO238"/>
  <c r="AQ238"/>
  <c r="AL237"/>
  <c r="AI237"/>
  <c r="AJ237"/>
  <c r="AK237"/>
  <c r="AM237"/>
  <c r="AP237"/>
  <c r="AO237"/>
  <c r="AQ237"/>
  <c r="AL236"/>
  <c r="AI236"/>
  <c r="AJ236"/>
  <c r="AK236"/>
  <c r="AM236"/>
  <c r="AP236"/>
  <c r="AO236"/>
  <c r="AQ236"/>
  <c r="AL235"/>
  <c r="AI235"/>
  <c r="AJ235"/>
  <c r="AK235"/>
  <c r="AM235"/>
  <c r="AP235"/>
  <c r="AO235"/>
  <c r="AQ235"/>
  <c r="AL234"/>
  <c r="AI234"/>
  <c r="AJ234"/>
  <c r="AK234"/>
  <c r="AM234"/>
  <c r="AP234"/>
  <c r="AO234"/>
  <c r="AQ234"/>
  <c r="AL233"/>
  <c r="AI233"/>
  <c r="AJ233"/>
  <c r="AK233"/>
  <c r="AM233"/>
  <c r="AP233"/>
  <c r="AO233"/>
  <c r="AQ233"/>
  <c r="AL232"/>
  <c r="AI232"/>
  <c r="AJ232"/>
  <c r="AK232"/>
  <c r="AM232"/>
  <c r="AP232"/>
  <c r="AO232"/>
  <c r="AQ232"/>
  <c r="AL231"/>
  <c r="AI231"/>
  <c r="AJ231"/>
  <c r="AK231"/>
  <c r="AM231"/>
  <c r="AP231"/>
  <c r="AO231"/>
  <c r="AQ231"/>
  <c r="AL230"/>
  <c r="AI230"/>
  <c r="AJ230"/>
  <c r="AK230"/>
  <c r="AM230"/>
  <c r="AP230"/>
  <c r="AO230"/>
  <c r="AQ230"/>
  <c r="AL229"/>
  <c r="AI229"/>
  <c r="AJ229"/>
  <c r="AK229"/>
  <c r="AM229"/>
  <c r="AP229"/>
  <c r="AO229"/>
  <c r="AQ229"/>
  <c r="AL228"/>
  <c r="AI228"/>
  <c r="AJ228"/>
  <c r="AK228"/>
  <c r="AM228"/>
  <c r="AP228"/>
  <c r="AO228"/>
  <c r="AQ228"/>
  <c r="AL227"/>
  <c r="AI227"/>
  <c r="AJ227"/>
  <c r="AK227"/>
  <c r="AM227"/>
  <c r="AP227"/>
  <c r="AO227"/>
  <c r="AQ227"/>
  <c r="AL226"/>
  <c r="AI226"/>
  <c r="AJ226"/>
  <c r="AK226"/>
  <c r="AM226"/>
  <c r="AP226"/>
  <c r="AO226"/>
  <c r="AQ226"/>
  <c r="AL225"/>
  <c r="AI225"/>
  <c r="AJ225"/>
  <c r="AK225"/>
  <c r="AM225"/>
  <c r="AP225"/>
  <c r="AO225"/>
  <c r="AQ225"/>
  <c r="AL224"/>
  <c r="AI224"/>
  <c r="AJ224"/>
  <c r="AK224"/>
  <c r="AM224"/>
  <c r="AP224"/>
  <c r="AO224"/>
  <c r="AQ224"/>
  <c r="AL223"/>
  <c r="AI223"/>
  <c r="AJ223"/>
  <c r="AK223"/>
  <c r="AM223"/>
  <c r="AP223"/>
  <c r="AO223"/>
  <c r="AQ223"/>
  <c r="AL222"/>
  <c r="AI222"/>
  <c r="AJ222"/>
  <c r="AK222"/>
  <c r="AM222"/>
  <c r="AP222"/>
  <c r="AO222"/>
  <c r="AQ222"/>
  <c r="AL221"/>
  <c r="AI221"/>
  <c r="AJ221"/>
  <c r="AK221"/>
  <c r="AM221"/>
  <c r="AP221"/>
  <c r="AO221"/>
  <c r="AQ221"/>
  <c r="AL220"/>
  <c r="AI220"/>
  <c r="AJ220"/>
  <c r="AK220"/>
  <c r="AM220"/>
  <c r="AP220"/>
  <c r="AO220"/>
  <c r="AQ220"/>
  <c r="AL219"/>
  <c r="AI219"/>
  <c r="AJ219"/>
  <c r="AK219"/>
  <c r="AM219"/>
  <c r="AP219"/>
  <c r="AO219"/>
  <c r="AQ219"/>
  <c r="AL218"/>
  <c r="AI218"/>
  <c r="AJ218"/>
  <c r="AK218"/>
  <c r="AM218"/>
  <c r="AP218"/>
  <c r="AO218"/>
  <c r="AQ218"/>
  <c r="AL217"/>
  <c r="AI217"/>
  <c r="AJ217"/>
  <c r="AK217"/>
  <c r="AM217"/>
  <c r="AP217"/>
  <c r="AO217"/>
  <c r="AQ217"/>
  <c r="AL216"/>
  <c r="AI216"/>
  <c r="AJ216"/>
  <c r="AK216"/>
  <c r="AM216"/>
  <c r="AP216"/>
  <c r="AO216"/>
  <c r="AQ216"/>
  <c r="AL215"/>
  <c r="AI215"/>
  <c r="AJ215"/>
  <c r="AK215"/>
  <c r="AM215"/>
  <c r="AP215"/>
  <c r="AO215"/>
  <c r="AQ215"/>
  <c r="AL214"/>
  <c r="AI214"/>
  <c r="AJ214"/>
  <c r="AK214"/>
  <c r="AM214"/>
  <c r="AP214"/>
  <c r="AO214"/>
  <c r="AQ214"/>
  <c r="AL213"/>
  <c r="AI213"/>
  <c r="AJ213"/>
  <c r="AK213"/>
  <c r="AM213"/>
  <c r="AP213"/>
  <c r="AO213"/>
  <c r="AQ213"/>
  <c r="AL212"/>
  <c r="AI212"/>
  <c r="AJ212"/>
  <c r="AK212"/>
  <c r="AM212"/>
  <c r="AP212"/>
  <c r="AO212"/>
  <c r="AQ212"/>
  <c r="AL211"/>
  <c r="AI211"/>
  <c r="AJ211"/>
  <c r="AK211"/>
  <c r="AM211"/>
  <c r="AP211"/>
  <c r="AO211"/>
  <c r="AQ211"/>
  <c r="AL210"/>
  <c r="AI210"/>
  <c r="AJ210"/>
  <c r="AK210"/>
  <c r="AM210"/>
  <c r="AP210"/>
  <c r="AO210"/>
  <c r="AQ210"/>
  <c r="AL209"/>
  <c r="AI209"/>
  <c r="AJ209"/>
  <c r="AK209"/>
  <c r="AM209"/>
  <c r="AP209"/>
  <c r="AO209"/>
  <c r="AQ209"/>
  <c r="AL208"/>
  <c r="AI208"/>
  <c r="AJ208"/>
  <c r="AK208"/>
  <c r="AM208"/>
  <c r="AP208"/>
  <c r="AO208"/>
  <c r="AQ208"/>
  <c r="AL207"/>
  <c r="AI207"/>
  <c r="AJ207"/>
  <c r="AK207"/>
  <c r="AM207"/>
  <c r="AP207"/>
  <c r="AO207"/>
  <c r="AQ207"/>
  <c r="AL206"/>
  <c r="AI206"/>
  <c r="AJ206"/>
  <c r="AK206"/>
  <c r="AM206"/>
  <c r="AP206"/>
  <c r="AO206"/>
  <c r="AQ206"/>
  <c r="AL205"/>
  <c r="AI205"/>
  <c r="AJ205"/>
  <c r="AK205"/>
  <c r="AM205"/>
  <c r="AP205"/>
  <c r="AO205"/>
  <c r="AQ205"/>
  <c r="AL204"/>
  <c r="AI204"/>
  <c r="AJ204"/>
  <c r="AK204"/>
  <c r="AM204"/>
  <c r="AP204"/>
  <c r="AO204"/>
  <c r="AQ204"/>
  <c r="AL203"/>
  <c r="AI203"/>
  <c r="AJ203"/>
  <c r="AK203"/>
  <c r="AM203"/>
  <c r="AP203"/>
  <c r="AO203"/>
  <c r="AQ203"/>
  <c r="AL202"/>
  <c r="AI202"/>
  <c r="AJ202"/>
  <c r="AK202"/>
  <c r="AM202"/>
  <c r="AP202"/>
  <c r="AO202"/>
  <c r="AQ202"/>
  <c r="AL201"/>
  <c r="AI201"/>
  <c r="AJ201"/>
  <c r="AK201"/>
  <c r="AM201"/>
  <c r="AP201"/>
  <c r="AO201"/>
  <c r="AQ201"/>
  <c r="AL200"/>
  <c r="AI200"/>
  <c r="AJ200"/>
  <c r="AK200"/>
  <c r="AM200"/>
  <c r="AP200"/>
  <c r="AO200"/>
  <c r="AQ200"/>
  <c r="AL199"/>
  <c r="AI199"/>
  <c r="AJ199"/>
  <c r="AK199"/>
  <c r="AM199"/>
  <c r="AP199"/>
  <c r="AO199"/>
  <c r="AQ199"/>
  <c r="AL198"/>
  <c r="AI198"/>
  <c r="AJ198"/>
  <c r="AK198"/>
  <c r="AM198"/>
  <c r="AP198"/>
  <c r="AO198"/>
  <c r="AQ198"/>
  <c r="AL197"/>
  <c r="AI197"/>
  <c r="AJ197"/>
  <c r="AK197"/>
  <c r="AM197"/>
  <c r="AP197"/>
  <c r="AO197"/>
  <c r="AQ197"/>
  <c r="AL196"/>
  <c r="AI196"/>
  <c r="AJ196"/>
  <c r="AK196"/>
  <c r="AM196"/>
  <c r="AP196"/>
  <c r="AO196"/>
  <c r="AQ196"/>
  <c r="AL195"/>
  <c r="AI195"/>
  <c r="AJ195"/>
  <c r="AK195"/>
  <c r="AM195"/>
  <c r="AP195"/>
  <c r="AO195"/>
  <c r="AQ195"/>
  <c r="AL194"/>
  <c r="AI194"/>
  <c r="AJ194"/>
  <c r="AK194"/>
  <c r="AM194"/>
  <c r="AP194"/>
  <c r="AO194"/>
  <c r="AQ194"/>
  <c r="AL193"/>
  <c r="AI193"/>
  <c r="AJ193"/>
  <c r="AK193"/>
  <c r="AM193"/>
  <c r="AP193"/>
  <c r="AO193"/>
  <c r="AQ193"/>
  <c r="AL192"/>
  <c r="AI192"/>
  <c r="AJ192"/>
  <c r="AK192"/>
  <c r="AM192"/>
  <c r="AP192"/>
  <c r="AO192"/>
  <c r="AQ192"/>
  <c r="AL191"/>
  <c r="AI191"/>
  <c r="AJ191"/>
  <c r="AK191"/>
  <c r="AM191"/>
  <c r="AP191"/>
  <c r="AO191"/>
  <c r="AQ191"/>
  <c r="AL190"/>
  <c r="AI190"/>
  <c r="AJ190"/>
  <c r="AK190"/>
  <c r="AM190"/>
  <c r="AP190"/>
  <c r="AO190"/>
  <c r="AQ190"/>
  <c r="AL189"/>
  <c r="AI189"/>
  <c r="AJ189"/>
  <c r="AK189"/>
  <c r="AM189"/>
  <c r="AP189"/>
  <c r="AO189"/>
  <c r="AQ189"/>
  <c r="AL188"/>
  <c r="AI188"/>
  <c r="AJ188"/>
  <c r="AK188"/>
  <c r="AM188"/>
  <c r="AP188"/>
  <c r="AO188"/>
  <c r="AQ188"/>
  <c r="AL187"/>
  <c r="AI187"/>
  <c r="AJ187"/>
  <c r="AK187"/>
  <c r="AM187"/>
  <c r="AP187"/>
  <c r="AO187"/>
  <c r="AQ187"/>
  <c r="AL186"/>
  <c r="AI186"/>
  <c r="AJ186"/>
  <c r="AK186"/>
  <c r="AM186"/>
  <c r="AP186"/>
  <c r="AO186"/>
  <c r="AQ186"/>
  <c r="AL185"/>
  <c r="AI185"/>
  <c r="AJ185"/>
  <c r="AK185"/>
  <c r="AM185"/>
  <c r="AP185"/>
  <c r="AO185"/>
  <c r="AQ185"/>
  <c r="AL184"/>
  <c r="AI184"/>
  <c r="AJ184"/>
  <c r="AK184"/>
  <c r="AM184"/>
  <c r="AP184"/>
  <c r="AO184"/>
  <c r="AQ184"/>
  <c r="AL183"/>
  <c r="AI183"/>
  <c r="AJ183"/>
  <c r="AK183"/>
  <c r="AM183"/>
  <c r="AP183"/>
  <c r="AO183"/>
  <c r="AQ183"/>
  <c r="AL182"/>
  <c r="AI182"/>
  <c r="AJ182"/>
  <c r="AK182"/>
  <c r="AM182"/>
  <c r="AP182"/>
  <c r="AO182"/>
  <c r="AQ182"/>
  <c r="AL181"/>
  <c r="AI181"/>
  <c r="AJ181"/>
  <c r="AK181"/>
  <c r="AM181"/>
  <c r="AP181"/>
  <c r="AO181"/>
  <c r="AQ181"/>
  <c r="AL180"/>
  <c r="AI180"/>
  <c r="AJ180"/>
  <c r="AK180"/>
  <c r="AM180"/>
  <c r="AP180"/>
  <c r="AO180"/>
  <c r="AQ180"/>
  <c r="AL179"/>
  <c r="AI179"/>
  <c r="AJ179"/>
  <c r="AK179"/>
  <c r="AM179"/>
  <c r="AP179"/>
  <c r="AO179"/>
  <c r="AQ179"/>
  <c r="AL178"/>
  <c r="AI178"/>
  <c r="AJ178"/>
  <c r="AK178"/>
  <c r="AM178"/>
  <c r="AP178"/>
  <c r="AO178"/>
  <c r="AQ178"/>
  <c r="AL177"/>
  <c r="AI177"/>
  <c r="AJ177"/>
  <c r="AK177"/>
  <c r="AM177"/>
  <c r="AP177"/>
  <c r="AO177"/>
  <c r="AQ177"/>
  <c r="AL176"/>
  <c r="AI176"/>
  <c r="AJ176"/>
  <c r="AK176"/>
  <c r="AM176"/>
  <c r="AP176"/>
  <c r="AO176"/>
  <c r="AQ176"/>
  <c r="AL175"/>
  <c r="AI175"/>
  <c r="AJ175"/>
  <c r="AK175"/>
  <c r="AM175"/>
  <c r="AP175"/>
  <c r="AO175"/>
  <c r="AQ175"/>
  <c r="AL174"/>
  <c r="AI174"/>
  <c r="AJ174"/>
  <c r="AK174"/>
  <c r="AM174"/>
  <c r="AP174"/>
  <c r="AO174"/>
  <c r="AQ174"/>
  <c r="AL173"/>
  <c r="AI173"/>
  <c r="AJ173"/>
  <c r="AK173"/>
  <c r="AM173"/>
  <c r="AP173"/>
  <c r="AO173"/>
  <c r="AQ173"/>
  <c r="AL172"/>
  <c r="AI172"/>
  <c r="AJ172"/>
  <c r="AK172"/>
  <c r="AM172"/>
  <c r="AP172"/>
  <c r="AO172"/>
  <c r="AQ172"/>
  <c r="AL171"/>
  <c r="AI171"/>
  <c r="AJ171"/>
  <c r="AK171"/>
  <c r="AM171"/>
  <c r="AP171"/>
  <c r="AO171"/>
  <c r="AQ171"/>
  <c r="AL170"/>
  <c r="AI170"/>
  <c r="AJ170"/>
  <c r="AK170"/>
  <c r="AM170"/>
  <c r="AP170"/>
  <c r="AO170"/>
  <c r="AQ170"/>
  <c r="AL169"/>
  <c r="AI169"/>
  <c r="AJ169"/>
  <c r="AK169"/>
  <c r="AM169"/>
  <c r="AP169"/>
  <c r="AO169"/>
  <c r="AQ169"/>
  <c r="AL168"/>
  <c r="AI168"/>
  <c r="AJ168"/>
  <c r="AK168"/>
  <c r="AM168"/>
  <c r="AP168"/>
  <c r="AO168"/>
  <c r="AQ168"/>
  <c r="AL167"/>
  <c r="AI167"/>
  <c r="AJ167"/>
  <c r="AK167"/>
  <c r="AM167"/>
  <c r="AP167"/>
  <c r="AO167"/>
  <c r="AQ167"/>
  <c r="AL166"/>
  <c r="AI166"/>
  <c r="AJ166"/>
  <c r="AK166"/>
  <c r="AM166"/>
  <c r="AP166"/>
  <c r="AO166"/>
  <c r="AQ166"/>
  <c r="AL165"/>
  <c r="AI165"/>
  <c r="AJ165"/>
  <c r="AK165"/>
  <c r="AM165"/>
  <c r="AP165"/>
  <c r="AO165"/>
  <c r="AQ165"/>
  <c r="AL164"/>
  <c r="AI164"/>
  <c r="AJ164"/>
  <c r="AK164"/>
  <c r="AM164"/>
  <c r="AP164"/>
  <c r="AO164"/>
  <c r="AQ164"/>
  <c r="AL163"/>
  <c r="AI163"/>
  <c r="AJ163"/>
  <c r="AK163"/>
  <c r="AM163"/>
  <c r="AP163"/>
  <c r="AO163"/>
  <c r="AQ163"/>
  <c r="AL162"/>
  <c r="AI162"/>
  <c r="AJ162"/>
  <c r="AK162"/>
  <c r="AM162"/>
  <c r="AP162"/>
  <c r="AO162"/>
  <c r="AQ162"/>
  <c r="AL161"/>
  <c r="AI161"/>
  <c r="AJ161"/>
  <c r="AK161"/>
  <c r="AM161"/>
  <c r="AP161"/>
  <c r="AO161"/>
  <c r="AQ161"/>
  <c r="AL160"/>
  <c r="AI160"/>
  <c r="AJ160"/>
  <c r="AK160"/>
  <c r="AM160"/>
  <c r="AP160"/>
  <c r="AO160"/>
  <c r="AQ160"/>
  <c r="AO159"/>
  <c r="AI159"/>
  <c r="AJ159"/>
  <c r="AK159"/>
  <c r="AL159"/>
  <c r="AM159"/>
  <c r="AP159"/>
  <c r="AQ159"/>
  <c r="AO158"/>
  <c r="AI158"/>
  <c r="AJ158"/>
  <c r="AK158"/>
  <c r="AL158"/>
  <c r="AM158"/>
  <c r="AP158"/>
  <c r="AQ158"/>
  <c r="AO157"/>
  <c r="AI157"/>
  <c r="AJ157"/>
  <c r="AK157"/>
  <c r="AL157"/>
  <c r="AM157"/>
  <c r="AP157"/>
  <c r="AQ157"/>
  <c r="AO156"/>
  <c r="AI156"/>
  <c r="AJ156"/>
  <c r="AK156"/>
  <c r="AL156"/>
  <c r="AM156"/>
  <c r="AP156"/>
  <c r="AQ156"/>
  <c r="AO155"/>
  <c r="AI155"/>
  <c r="AJ155"/>
  <c r="AK155"/>
  <c r="AL155"/>
  <c r="AM155"/>
  <c r="AP155"/>
  <c r="AQ155"/>
  <c r="AO154"/>
  <c r="AI154"/>
  <c r="AJ154"/>
  <c r="AK154"/>
  <c r="AL154"/>
  <c r="AM154"/>
  <c r="AP154"/>
  <c r="AQ154"/>
  <c r="AO153"/>
  <c r="AI153"/>
  <c r="AJ153"/>
  <c r="AK153"/>
  <c r="AL153"/>
  <c r="AM153"/>
  <c r="AP153"/>
  <c r="AQ153"/>
  <c r="AO152"/>
  <c r="AI152"/>
  <c r="AJ152"/>
  <c r="AK152"/>
  <c r="AL152"/>
  <c r="AM152"/>
  <c r="AP152"/>
  <c r="AQ152"/>
  <c r="AO151"/>
  <c r="AI151"/>
  <c r="AJ151"/>
  <c r="AK151"/>
  <c r="AL151"/>
  <c r="AM151"/>
  <c r="AP151"/>
  <c r="AQ151"/>
  <c r="AO150"/>
  <c r="AI150"/>
  <c r="AJ150"/>
  <c r="AK150"/>
  <c r="AL150"/>
  <c r="AM150"/>
  <c r="AP150"/>
  <c r="AQ150"/>
  <c r="AO149"/>
  <c r="AI149"/>
  <c r="AJ149"/>
  <c r="AK149"/>
  <c r="AL149"/>
  <c r="AM149"/>
  <c r="AP149"/>
  <c r="AQ149"/>
  <c r="AO148"/>
  <c r="AI148"/>
  <c r="AJ148"/>
  <c r="AK148"/>
  <c r="AL148"/>
  <c r="AM148"/>
  <c r="AP148"/>
  <c r="AQ148"/>
  <c r="AO147"/>
  <c r="AI147"/>
  <c r="AJ147"/>
  <c r="AK147"/>
  <c r="AL147"/>
  <c r="AM147"/>
  <c r="AP147"/>
  <c r="AQ147"/>
  <c r="AO146"/>
  <c r="AI146"/>
  <c r="AJ146"/>
  <c r="AK146"/>
  <c r="AL146"/>
  <c r="AM146"/>
  <c r="AP146"/>
  <c r="AQ146"/>
  <c r="AO145"/>
  <c r="AI145"/>
  <c r="AJ145"/>
  <c r="AK145"/>
  <c r="AL145"/>
  <c r="AM145"/>
  <c r="AP145"/>
  <c r="AQ145"/>
  <c r="AO144"/>
  <c r="AI144"/>
  <c r="AJ144"/>
  <c r="AK144"/>
  <c r="AL144"/>
  <c r="AM144"/>
  <c r="AP144"/>
  <c r="AQ144"/>
  <c r="AO143"/>
  <c r="AI143"/>
  <c r="AJ143"/>
  <c r="AK143"/>
  <c r="AL143"/>
  <c r="AM143"/>
  <c r="AP143"/>
  <c r="AQ143"/>
  <c r="AO142"/>
  <c r="AI142"/>
  <c r="AJ142"/>
  <c r="AK142"/>
  <c r="AL142"/>
  <c r="AM142"/>
  <c r="AP142"/>
  <c r="AQ142"/>
  <c r="AO141"/>
  <c r="AI141"/>
  <c r="AJ141"/>
  <c r="AK141"/>
  <c r="AL141"/>
  <c r="AM141"/>
  <c r="AP141"/>
  <c r="AQ141"/>
  <c r="AO140"/>
  <c r="AI140"/>
  <c r="AJ140"/>
  <c r="AK140"/>
  <c r="AL140"/>
  <c r="AM140"/>
  <c r="AP140"/>
  <c r="AQ140"/>
  <c r="AO139"/>
  <c r="AI139"/>
  <c r="AJ139"/>
  <c r="AK139"/>
  <c r="AL139"/>
  <c r="AM139"/>
  <c r="AP139"/>
  <c r="AQ139"/>
  <c r="AO138"/>
  <c r="AI138"/>
  <c r="AJ138"/>
  <c r="AK138"/>
  <c r="AL138"/>
  <c r="AM138"/>
  <c r="AP138"/>
  <c r="AQ138"/>
  <c r="AO137"/>
  <c r="AI137"/>
  <c r="AJ137"/>
  <c r="AK137"/>
  <c r="AL137"/>
  <c r="AM137"/>
  <c r="AP137"/>
  <c r="AQ137"/>
  <c r="AO136"/>
  <c r="AI136"/>
  <c r="AJ136"/>
  <c r="AK136"/>
  <c r="AL136"/>
  <c r="AM136"/>
  <c r="AP136"/>
  <c r="AQ136"/>
  <c r="AO135"/>
  <c r="AI135"/>
  <c r="AJ135"/>
  <c r="AK135"/>
  <c r="AL135"/>
  <c r="AM135"/>
  <c r="AP135"/>
  <c r="AQ135"/>
  <c r="AO134"/>
  <c r="AI134"/>
  <c r="AJ134"/>
  <c r="AK134"/>
  <c r="AL134"/>
  <c r="AM134"/>
  <c r="AP134"/>
  <c r="AQ134"/>
  <c r="AO133"/>
  <c r="AI133"/>
  <c r="AJ133"/>
  <c r="AK133"/>
  <c r="AL133"/>
  <c r="AM133"/>
  <c r="AP133"/>
  <c r="AQ133"/>
  <c r="AO132"/>
  <c r="AI132"/>
  <c r="AJ132"/>
  <c r="AK132"/>
  <c r="AL132"/>
  <c r="AM132"/>
  <c r="AP132"/>
  <c r="AQ132"/>
  <c r="AO131"/>
  <c r="AI131"/>
  <c r="AJ131"/>
  <c r="AK131"/>
  <c r="AL131"/>
  <c r="AM131"/>
  <c r="AP131"/>
  <c r="AQ131"/>
  <c r="AO130"/>
  <c r="AI130"/>
  <c r="AJ130"/>
  <c r="AK130"/>
  <c r="AL130"/>
  <c r="AM130"/>
  <c r="AP130"/>
  <c r="AQ130"/>
  <c r="AO129"/>
  <c r="AI129"/>
  <c r="AJ129"/>
  <c r="AK129"/>
  <c r="AL129"/>
  <c r="AM129"/>
  <c r="AP129"/>
  <c r="AQ129"/>
  <c r="AO128"/>
  <c r="AI128"/>
  <c r="AJ128"/>
  <c r="AK128"/>
  <c r="AL128"/>
  <c r="AM128"/>
  <c r="AP128"/>
  <c r="AQ128"/>
  <c r="AO127"/>
  <c r="AI127"/>
  <c r="AJ127"/>
  <c r="AK127"/>
  <c r="AL127"/>
  <c r="AM127"/>
  <c r="AP127"/>
  <c r="AQ127"/>
  <c r="AO126"/>
  <c r="AI126"/>
  <c r="AJ126"/>
  <c r="AK126"/>
  <c r="AL126"/>
  <c r="AM126"/>
  <c r="AP126"/>
  <c r="AQ126"/>
  <c r="AO125"/>
  <c r="AI125"/>
  <c r="AJ125"/>
  <c r="AK125"/>
  <c r="AL125"/>
  <c r="AM125"/>
  <c r="AP125"/>
  <c r="AQ125"/>
  <c r="AO124"/>
  <c r="AI124"/>
  <c r="AJ124"/>
  <c r="AK124"/>
  <c r="AL124"/>
  <c r="AM124"/>
  <c r="AP124"/>
  <c r="AQ124"/>
  <c r="AO123"/>
  <c r="AK123"/>
  <c r="AL123"/>
  <c r="AM123"/>
  <c r="AP123"/>
  <c r="AQ123"/>
  <c r="AO122"/>
  <c r="AK122"/>
  <c r="AL122"/>
  <c r="AM122"/>
  <c r="AP122"/>
  <c r="AQ122"/>
  <c r="AO121"/>
  <c r="AK121"/>
  <c r="AL121"/>
  <c r="AM121"/>
  <c r="AP121"/>
  <c r="AQ121"/>
  <c r="AO120"/>
  <c r="AK120"/>
  <c r="AL120"/>
  <c r="AM120"/>
  <c r="AP120"/>
  <c r="AQ120"/>
  <c r="AO119"/>
  <c r="AK119"/>
  <c r="AL119"/>
  <c r="AM119"/>
  <c r="AP119"/>
  <c r="AQ119"/>
  <c r="AO118"/>
  <c r="AK118"/>
  <c r="AL118"/>
  <c r="AM118"/>
  <c r="AP118"/>
  <c r="AQ118"/>
  <c r="AO117"/>
  <c r="AK117"/>
  <c r="AL117"/>
  <c r="AM117"/>
  <c r="AP117"/>
  <c r="AQ117"/>
  <c r="AO116"/>
  <c r="AK116"/>
  <c r="AL116"/>
  <c r="AM116"/>
  <c r="AP116"/>
  <c r="AQ116"/>
  <c r="AO115"/>
  <c r="AK115"/>
  <c r="AL115"/>
  <c r="AM115"/>
  <c r="AP115"/>
  <c r="AQ115"/>
  <c r="AO114"/>
  <c r="AK114"/>
  <c r="AL114"/>
  <c r="AM114"/>
  <c r="AP114"/>
  <c r="AQ114"/>
  <c r="AO113"/>
  <c r="AK113"/>
  <c r="AL113"/>
  <c r="AM113"/>
  <c r="AP113"/>
  <c r="AQ113"/>
  <c r="AO112"/>
  <c r="AK112"/>
  <c r="AL112"/>
  <c r="AM112"/>
  <c r="AP112"/>
  <c r="AQ112"/>
  <c r="AO111"/>
  <c r="AK111"/>
  <c r="AL111"/>
  <c r="AM111"/>
  <c r="AP111"/>
  <c r="AQ111"/>
  <c r="AO110"/>
  <c r="AK110"/>
  <c r="AL110"/>
  <c r="AM110"/>
  <c r="AP110"/>
  <c r="AQ110"/>
  <c r="AO109"/>
  <c r="AK109"/>
  <c r="AL109"/>
  <c r="AM109"/>
  <c r="AP109"/>
  <c r="AQ109"/>
  <c r="AO108"/>
  <c r="AK108"/>
  <c r="AL108"/>
  <c r="AM108"/>
  <c r="AP108"/>
  <c r="AQ108"/>
  <c r="AO107"/>
  <c r="AK107"/>
  <c r="AL107"/>
  <c r="AM107"/>
  <c r="AP107"/>
  <c r="AQ107"/>
  <c r="AO106"/>
  <c r="AK106"/>
  <c r="AL106"/>
  <c r="AM106"/>
  <c r="AP106"/>
  <c r="AQ106"/>
  <c r="AO105"/>
  <c r="AK105"/>
  <c r="AL105"/>
  <c r="AM105"/>
  <c r="AP105"/>
  <c r="AQ105"/>
  <c r="AO104"/>
  <c r="AK104"/>
  <c r="AL104"/>
  <c r="AM104"/>
  <c r="AP104"/>
  <c r="AQ104"/>
  <c r="AO103"/>
  <c r="AK103"/>
  <c r="AL103"/>
  <c r="AM103"/>
  <c r="AP103"/>
  <c r="AQ103"/>
  <c r="AO102"/>
  <c r="AK102"/>
  <c r="AL102"/>
  <c r="AM102"/>
  <c r="AP102"/>
  <c r="AQ102"/>
  <c r="AO101"/>
  <c r="AK101"/>
  <c r="AL101"/>
  <c r="AM101"/>
  <c r="AP101"/>
  <c r="AQ101"/>
  <c r="AO100"/>
  <c r="AK100"/>
  <c r="AL100"/>
  <c r="AM100"/>
  <c r="AP100"/>
  <c r="AQ100"/>
  <c r="AO99"/>
  <c r="AK99"/>
  <c r="AL99"/>
  <c r="AM99"/>
  <c r="AP99"/>
  <c r="AQ99"/>
  <c r="AO98"/>
  <c r="AK98"/>
  <c r="AL98"/>
  <c r="AM98"/>
  <c r="AP98"/>
  <c r="AQ98"/>
  <c r="AO97"/>
  <c r="AK97"/>
  <c r="AL97"/>
  <c r="AM97"/>
  <c r="AP97"/>
  <c r="AQ97"/>
  <c r="AO96"/>
  <c r="AK96"/>
  <c r="AL96"/>
  <c r="AM96"/>
  <c r="AP96"/>
  <c r="AQ96"/>
  <c r="AO95"/>
  <c r="AK95"/>
  <c r="AL95"/>
  <c r="AM95"/>
  <c r="AP95"/>
  <c r="AQ95"/>
  <c r="AO94"/>
  <c r="AK94"/>
  <c r="AL94"/>
  <c r="AM94"/>
  <c r="AP94"/>
  <c r="AQ94"/>
  <c r="AO93"/>
  <c r="AK93"/>
  <c r="AL93"/>
  <c r="AM93"/>
  <c r="AP93"/>
  <c r="AQ93"/>
  <c r="AO92"/>
  <c r="AK92"/>
  <c r="AL92"/>
  <c r="AM92"/>
  <c r="AP92"/>
  <c r="AQ92"/>
  <c r="AO91"/>
  <c r="AK91"/>
  <c r="AL91"/>
  <c r="AM91"/>
  <c r="AP91"/>
  <c r="AQ91"/>
  <c r="AO90"/>
  <c r="AK90"/>
  <c r="AL90"/>
  <c r="AM90"/>
  <c r="AP90"/>
  <c r="AQ90"/>
  <c r="AO89"/>
  <c r="AK89"/>
  <c r="AL89"/>
  <c r="AM89"/>
  <c r="AP89"/>
  <c r="AQ89"/>
  <c r="AO88"/>
  <c r="AK88"/>
  <c r="AL88"/>
  <c r="AM88"/>
  <c r="AP88"/>
  <c r="AQ88"/>
  <c r="AO87"/>
  <c r="AK87"/>
  <c r="AL87"/>
  <c r="AM87"/>
  <c r="AP87"/>
  <c r="AQ87"/>
  <c r="AO86"/>
  <c r="AK86"/>
  <c r="AL86"/>
  <c r="AM86"/>
  <c r="AP86"/>
  <c r="AQ86"/>
  <c r="AO85"/>
  <c r="AK85"/>
  <c r="AL85"/>
  <c r="AM85"/>
  <c r="AP85"/>
  <c r="AQ85"/>
  <c r="AO84"/>
  <c r="AK84"/>
  <c r="AL84"/>
  <c r="AM84"/>
  <c r="AP84"/>
  <c r="AQ84"/>
  <c r="AO83"/>
  <c r="AK83"/>
  <c r="AL83"/>
  <c r="AM83"/>
  <c r="AP83"/>
  <c r="AQ83"/>
  <c r="AO82"/>
  <c r="AK82"/>
  <c r="AL82"/>
  <c r="AM82"/>
  <c r="AP82"/>
  <c r="AQ82"/>
  <c r="AO81"/>
  <c r="AK81"/>
  <c r="AL81"/>
  <c r="AM81"/>
  <c r="AP81"/>
  <c r="AQ81"/>
  <c r="AO80"/>
  <c r="AK80"/>
  <c r="AL80"/>
  <c r="AM80"/>
  <c r="AP80"/>
  <c r="AQ80"/>
  <c r="AO79"/>
  <c r="AK79"/>
  <c r="AL79"/>
  <c r="AM79"/>
  <c r="AP79"/>
  <c r="AQ79"/>
  <c r="AO78"/>
  <c r="AK78"/>
  <c r="AL78"/>
  <c r="AM78"/>
  <c r="AP78"/>
  <c r="AQ78"/>
  <c r="AO77"/>
  <c r="AK77"/>
  <c r="AL77"/>
  <c r="AM77"/>
  <c r="AP77"/>
  <c r="AQ77"/>
  <c r="AO76"/>
  <c r="AK76"/>
  <c r="AL76"/>
  <c r="AM76"/>
  <c r="AP76"/>
  <c r="AQ76"/>
  <c r="AO75"/>
  <c r="AK75"/>
  <c r="AL75"/>
  <c r="AM75"/>
  <c r="AP75"/>
  <c r="AQ75"/>
  <c r="AO74"/>
  <c r="AK74"/>
  <c r="AL74"/>
  <c r="AM74"/>
  <c r="AP74"/>
  <c r="AQ74"/>
  <c r="AO73"/>
  <c r="AK73"/>
  <c r="AL73"/>
  <c r="AM73"/>
  <c r="AP73"/>
  <c r="AQ73"/>
  <c r="AO72"/>
  <c r="AK72"/>
  <c r="AL72"/>
  <c r="AM72"/>
  <c r="AP72"/>
  <c r="AQ72"/>
  <c r="AO71"/>
  <c r="AK71"/>
  <c r="AL71"/>
  <c r="AM71"/>
  <c r="AP71"/>
  <c r="AQ71"/>
  <c r="AO70"/>
  <c r="AK70"/>
  <c r="AL70"/>
  <c r="AM70"/>
  <c r="AP70"/>
  <c r="AQ70"/>
  <c r="AO69"/>
  <c r="AK69"/>
  <c r="AL69"/>
  <c r="AM69"/>
  <c r="AP69"/>
  <c r="AQ69"/>
  <c r="AO68"/>
  <c r="AK68"/>
  <c r="AL68"/>
  <c r="AM68"/>
  <c r="AP68"/>
  <c r="AQ68"/>
  <c r="AO67"/>
  <c r="AK67"/>
  <c r="AL67"/>
  <c r="AM67"/>
  <c r="AP67"/>
  <c r="AQ67"/>
  <c r="AO66"/>
  <c r="AK66"/>
  <c r="AL66"/>
  <c r="AM66"/>
  <c r="AP66"/>
  <c r="AQ66"/>
  <c r="AO65"/>
  <c r="AK65"/>
  <c r="AL65"/>
  <c r="AM65"/>
  <c r="AP65"/>
  <c r="AQ65"/>
  <c r="AO64"/>
  <c r="AK64"/>
  <c r="AL64"/>
  <c r="AM64"/>
  <c r="AP64"/>
  <c r="AQ64"/>
  <c r="AO63"/>
  <c r="AK63"/>
  <c r="AL63"/>
  <c r="AM63"/>
  <c r="AP63"/>
  <c r="AQ63"/>
  <c r="AO62"/>
  <c r="AK62"/>
  <c r="AL62"/>
  <c r="AM62"/>
  <c r="AP62"/>
  <c r="AQ62"/>
  <c r="AO61"/>
  <c r="AK61"/>
  <c r="AL61"/>
  <c r="AM61"/>
  <c r="AP61"/>
  <c r="AQ61"/>
  <c r="AO60"/>
  <c r="AK60"/>
  <c r="AL60"/>
  <c r="AM60"/>
  <c r="AP60"/>
  <c r="AQ60"/>
  <c r="AO59"/>
  <c r="AK59"/>
  <c r="AL59"/>
  <c r="AM59"/>
  <c r="AP59"/>
  <c r="AQ59"/>
  <c r="AO58"/>
  <c r="AK58"/>
  <c r="AL58"/>
  <c r="AM58"/>
  <c r="AP58"/>
  <c r="AQ58"/>
  <c r="AO57"/>
  <c r="AK57"/>
  <c r="AL57"/>
  <c r="AM57"/>
  <c r="AP57"/>
  <c r="AQ57"/>
  <c r="AO56"/>
  <c r="AK56"/>
  <c r="AL56"/>
  <c r="AM56"/>
  <c r="AP56"/>
  <c r="AQ56"/>
  <c r="AO55"/>
  <c r="AK55"/>
  <c r="AL55"/>
  <c r="AM55"/>
  <c r="AP55"/>
  <c r="AQ55"/>
  <c r="AO54"/>
  <c r="AK54"/>
  <c r="AL54"/>
  <c r="AM54"/>
  <c r="AP54"/>
  <c r="AQ54"/>
  <c r="AO53"/>
  <c r="AK53"/>
  <c r="AL53"/>
  <c r="AM53"/>
  <c r="AP53"/>
  <c r="AQ53"/>
  <c r="AO52"/>
  <c r="AK52"/>
  <c r="AL52"/>
  <c r="AM52"/>
  <c r="AP52"/>
  <c r="AQ52"/>
  <c r="AO51"/>
  <c r="AK51"/>
  <c r="AL51"/>
  <c r="AM51"/>
  <c r="AP51"/>
  <c r="AQ51"/>
  <c r="AO50"/>
  <c r="AK50"/>
  <c r="AL50"/>
  <c r="AM50"/>
  <c r="AP50"/>
  <c r="AQ50"/>
  <c r="AO49"/>
  <c r="AK49"/>
  <c r="AL49"/>
  <c r="AM49"/>
  <c r="AP49"/>
  <c r="AQ49"/>
  <c r="AO48"/>
  <c r="AK48"/>
  <c r="AL48"/>
  <c r="AM48"/>
  <c r="AP48"/>
  <c r="AQ48"/>
  <c r="AO47"/>
  <c r="AK47"/>
  <c r="AL47"/>
  <c r="AM47"/>
  <c r="AP47"/>
  <c r="AQ47"/>
  <c r="AO46"/>
  <c r="AK46"/>
  <c r="AL46"/>
  <c r="AM46"/>
  <c r="AP46"/>
  <c r="AQ46"/>
  <c r="AO45"/>
  <c r="AK45"/>
  <c r="AL45"/>
  <c r="AM45"/>
  <c r="AP45"/>
  <c r="AQ45"/>
  <c r="AO44"/>
  <c r="AK44"/>
  <c r="AL44"/>
  <c r="AM44"/>
  <c r="AP44"/>
  <c r="AQ44"/>
  <c r="AO43"/>
  <c r="AK43"/>
  <c r="AL43"/>
  <c r="AM43"/>
  <c r="AP43"/>
  <c r="AQ43"/>
  <c r="AO42"/>
  <c r="AK42"/>
  <c r="AL42"/>
  <c r="AM42"/>
  <c r="AP42"/>
  <c r="AQ42"/>
  <c r="AO41"/>
  <c r="AK41"/>
  <c r="AL41"/>
  <c r="AM41"/>
  <c r="AP41"/>
  <c r="AQ41"/>
  <c r="AO40"/>
  <c r="AK40"/>
  <c r="AL40"/>
  <c r="AM40"/>
  <c r="AP40"/>
  <c r="AQ40"/>
  <c r="AO39"/>
  <c r="AK39"/>
  <c r="AL39"/>
  <c r="AM39"/>
  <c r="AP39"/>
  <c r="AQ39"/>
  <c r="AO38"/>
  <c r="AK38"/>
  <c r="AL38"/>
  <c r="AM38"/>
  <c r="AP38"/>
  <c r="AQ38"/>
  <c r="AO37"/>
  <c r="AK37"/>
  <c r="AL37"/>
  <c r="AM37"/>
  <c r="AP37"/>
  <c r="AQ37"/>
  <c r="AO36"/>
  <c r="AK36"/>
  <c r="AL36"/>
  <c r="AM36"/>
  <c r="AP36"/>
  <c r="AQ36"/>
  <c r="AO35"/>
  <c r="AK35"/>
  <c r="AL35"/>
  <c r="AM35"/>
  <c r="AP35"/>
  <c r="AQ35"/>
  <c r="AO34"/>
  <c r="AK34"/>
  <c r="AL34"/>
  <c r="AM34"/>
  <c r="AP34"/>
  <c r="AQ34"/>
  <c r="AO33"/>
  <c r="AK33"/>
  <c r="AL33"/>
  <c r="AM33"/>
  <c r="AP33"/>
  <c r="AQ33"/>
  <c r="AO32"/>
  <c r="AK32"/>
  <c r="AL32"/>
  <c r="AM32"/>
  <c r="AP32"/>
  <c r="AQ32"/>
  <c r="AO31"/>
  <c r="AK31"/>
  <c r="AL31"/>
  <c r="AM31"/>
  <c r="AP31"/>
  <c r="AQ31"/>
  <c r="AO30"/>
  <c r="AK30"/>
  <c r="AL30"/>
  <c r="AM30"/>
  <c r="AP30"/>
  <c r="AQ30"/>
  <c r="AO29"/>
  <c r="AK29"/>
  <c r="AL29"/>
  <c r="AM29"/>
  <c r="AP29"/>
  <c r="AQ29"/>
  <c r="AO28"/>
  <c r="AK28"/>
  <c r="AL28"/>
  <c r="AM28"/>
  <c r="AP28"/>
  <c r="AQ28"/>
  <c r="AO27"/>
  <c r="AK27"/>
  <c r="AL27"/>
  <c r="AM27"/>
  <c r="AP27"/>
  <c r="AQ27"/>
  <c r="AO26"/>
  <c r="AK26"/>
  <c r="AL26"/>
  <c r="AM26"/>
  <c r="AP26"/>
  <c r="AQ26"/>
  <c r="AO25"/>
  <c r="AK25"/>
  <c r="AL25"/>
  <c r="AM25"/>
  <c r="AP25"/>
  <c r="AQ25"/>
  <c r="AO24"/>
  <c r="AK24"/>
  <c r="AL24"/>
  <c r="AM24"/>
  <c r="AP24"/>
  <c r="AQ24"/>
  <c r="AO23"/>
  <c r="AK23"/>
  <c r="AL23"/>
  <c r="AM23"/>
  <c r="AP23"/>
  <c r="AQ23"/>
  <c r="AO22"/>
  <c r="AK22"/>
  <c r="AL22"/>
  <c r="AM22"/>
  <c r="AP22"/>
  <c r="AQ22"/>
  <c r="AO21"/>
  <c r="AK21"/>
  <c r="AL21"/>
  <c r="AM21"/>
  <c r="AP21"/>
  <c r="AQ21"/>
  <c r="AO20"/>
  <c r="AK20"/>
  <c r="AL20"/>
  <c r="AM20"/>
  <c r="AP20"/>
  <c r="AQ20"/>
  <c r="AO19"/>
  <c r="AK19"/>
  <c r="AL19"/>
  <c r="AM19"/>
  <c r="AP19"/>
  <c r="AQ19"/>
  <c r="AO18"/>
  <c r="AK18"/>
  <c r="AL18"/>
  <c r="AM18"/>
  <c r="AP18"/>
  <c r="AQ18"/>
  <c r="AO17"/>
  <c r="AK17"/>
  <c r="AL17"/>
  <c r="AM17"/>
  <c r="AP17"/>
  <c r="AQ17"/>
  <c r="AO16"/>
  <c r="AK16"/>
  <c r="AL16"/>
  <c r="AM16"/>
  <c r="AP16"/>
  <c r="AQ16"/>
  <c r="AO15"/>
  <c r="AK15"/>
  <c r="AL15"/>
  <c r="AM15"/>
  <c r="AP15"/>
  <c r="AQ15"/>
  <c r="AO14"/>
  <c r="AK14"/>
  <c r="AL14"/>
  <c r="AM14"/>
  <c r="AP14"/>
  <c r="AQ14"/>
  <c r="AO13"/>
  <c r="AK13"/>
  <c r="AL13"/>
  <c r="AM13"/>
  <c r="AP13"/>
  <c r="AQ13"/>
  <c r="AO12"/>
  <c r="AK12"/>
  <c r="AL12"/>
  <c r="AM12"/>
  <c r="AP12"/>
  <c r="AQ12"/>
  <c r="AO11"/>
  <c r="AK11"/>
  <c r="AL11"/>
  <c r="AM11"/>
  <c r="AP11"/>
  <c r="AQ11"/>
  <c r="AO10"/>
  <c r="AK10"/>
  <c r="AL10"/>
  <c r="AM10"/>
  <c r="AP10"/>
  <c r="AQ10"/>
  <c r="AO9"/>
  <c r="AK9"/>
  <c r="AL9"/>
  <c r="AM9"/>
  <c r="AP9"/>
  <c r="AQ9"/>
  <c r="AO8"/>
  <c r="AK8"/>
  <c r="AL8"/>
  <c r="AM8"/>
  <c r="AP8"/>
  <c r="AQ8"/>
  <c r="AO7"/>
  <c r="AK7"/>
  <c r="AL7"/>
  <c r="AM7"/>
  <c r="AP7"/>
  <c r="AQ7"/>
  <c r="AO6"/>
  <c r="AK6"/>
  <c r="AL6"/>
  <c r="AM6"/>
  <c r="AP6"/>
  <c r="AQ6"/>
  <c r="AO5"/>
  <c r="AK5"/>
  <c r="AL5"/>
  <c r="AM5"/>
  <c r="AP5"/>
  <c r="AQ5"/>
  <c r="AO4"/>
  <c r="AK4"/>
  <c r="AL4"/>
  <c r="AM4"/>
  <c r="AP4"/>
  <c r="AQ4"/>
  <c r="BB2"/>
  <c r="BB403"/>
  <c r="BB402"/>
  <c r="BB401"/>
  <c r="BB400"/>
  <c r="BB399"/>
  <c r="BB398"/>
  <c r="BB397"/>
  <c r="BB396"/>
  <c r="BB395"/>
  <c r="BB394"/>
  <c r="BB393"/>
  <c r="BB392"/>
  <c r="BB391"/>
  <c r="BB390"/>
  <c r="BB389"/>
  <c r="BB388"/>
  <c r="BB387"/>
  <c r="BB386"/>
  <c r="BB385"/>
  <c r="BB384"/>
  <c r="BB383"/>
  <c r="BB382"/>
  <c r="BB381"/>
  <c r="BB380"/>
  <c r="BB379"/>
  <c r="BB378"/>
  <c r="BB377"/>
  <c r="BB376"/>
  <c r="BB375"/>
  <c r="BB374"/>
  <c r="BB373"/>
  <c r="BB372"/>
  <c r="BB371"/>
  <c r="BB370"/>
  <c r="BB369"/>
  <c r="BB368"/>
  <c r="BB367"/>
  <c r="BB366"/>
  <c r="BB365"/>
  <c r="BB364"/>
  <c r="BB363"/>
  <c r="BB362"/>
  <c r="BB361"/>
  <c r="BB360"/>
  <c r="BB359"/>
  <c r="BB358"/>
  <c r="BB357"/>
  <c r="BB356"/>
  <c r="BB355"/>
  <c r="BB354"/>
  <c r="BB353"/>
  <c r="BB352"/>
  <c r="BB351"/>
  <c r="BB350"/>
  <c r="BB349"/>
  <c r="BB348"/>
  <c r="BB347"/>
  <c r="BB346"/>
  <c r="BB345"/>
  <c r="BB344"/>
  <c r="BB343"/>
  <c r="BB342"/>
  <c r="BB341"/>
  <c r="BB340"/>
  <c r="BB339"/>
  <c r="BB338"/>
  <c r="BB337"/>
  <c r="BB336"/>
  <c r="BB335"/>
  <c r="BB334"/>
  <c r="BB333"/>
  <c r="BB332"/>
  <c r="BB331"/>
  <c r="BB330"/>
  <c r="BB329"/>
  <c r="BB328"/>
  <c r="BB327"/>
  <c r="BB326"/>
  <c r="BB325"/>
  <c r="BB324"/>
  <c r="BB323"/>
  <c r="BB322"/>
  <c r="BB321"/>
  <c r="BB320"/>
  <c r="BB319"/>
  <c r="BB318"/>
  <c r="BB317"/>
  <c r="BB316"/>
  <c r="BB315"/>
  <c r="BB314"/>
  <c r="BB313"/>
  <c r="BB312"/>
  <c r="BB311"/>
  <c r="BB310"/>
  <c r="BB309"/>
  <c r="BB308"/>
  <c r="BB307"/>
  <c r="BB306"/>
  <c r="BB305"/>
  <c r="BB304"/>
  <c r="BB303"/>
  <c r="BB302"/>
  <c r="BB301"/>
  <c r="BB300"/>
  <c r="BB299"/>
  <c r="BB298"/>
  <c r="BB297"/>
  <c r="BB296"/>
  <c r="BB295"/>
  <c r="BB294"/>
  <c r="BB293"/>
  <c r="BB292"/>
  <c r="BB291"/>
  <c r="BB290"/>
  <c r="BB289"/>
  <c r="BB288"/>
  <c r="BB287"/>
  <c r="BB286"/>
  <c r="BB285"/>
  <c r="BB284"/>
  <c r="BB283"/>
  <c r="BB282"/>
  <c r="BB281"/>
  <c r="BB280"/>
  <c r="BB279"/>
  <c r="BB278"/>
  <c r="BB277"/>
  <c r="BB276"/>
  <c r="BB275"/>
  <c r="BB274"/>
  <c r="BB273"/>
  <c r="BB272"/>
  <c r="BB271"/>
  <c r="BB270"/>
  <c r="BB269"/>
  <c r="BB268"/>
  <c r="BB267"/>
  <c r="BB266"/>
  <c r="BB265"/>
  <c r="BB264"/>
  <c r="BB263"/>
  <c r="BB262"/>
  <c r="BB261"/>
  <c r="BB260"/>
  <c r="BB259"/>
  <c r="BB258"/>
  <c r="BB257"/>
  <c r="BB256"/>
  <c r="BB255"/>
  <c r="BB254"/>
  <c r="BB253"/>
  <c r="BB252"/>
  <c r="BB251"/>
  <c r="BB250"/>
  <c r="BB249"/>
  <c r="BB248"/>
  <c r="BB247"/>
  <c r="BB246"/>
  <c r="BB245"/>
  <c r="BB244"/>
  <c r="BB243"/>
  <c r="BB242"/>
  <c r="BB241"/>
  <c r="BB240"/>
  <c r="BB239"/>
  <c r="BB238"/>
  <c r="BB237"/>
  <c r="BB236"/>
  <c r="BB235"/>
  <c r="BB234"/>
  <c r="BB233"/>
  <c r="BB232"/>
  <c r="BB231"/>
  <c r="BB230"/>
  <c r="BB229"/>
  <c r="BB228"/>
  <c r="BB227"/>
  <c r="BB226"/>
  <c r="BB225"/>
  <c r="BB224"/>
  <c r="BB223"/>
  <c r="BB222"/>
  <c r="BB221"/>
  <c r="BB220"/>
  <c r="BB219"/>
  <c r="BB218"/>
  <c r="BB217"/>
  <c r="BB216"/>
  <c r="BB215"/>
  <c r="BB214"/>
  <c r="BB213"/>
  <c r="BB212"/>
  <c r="BB211"/>
  <c r="BB210"/>
  <c r="BB209"/>
  <c r="BB208"/>
  <c r="BB207"/>
  <c r="BB206"/>
  <c r="BB205"/>
  <c r="BB204"/>
  <c r="BB203"/>
  <c r="BB202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AV260"/>
  <c r="AV403"/>
  <c r="AV402"/>
  <c r="AV401"/>
  <c r="AV400"/>
  <c r="AV399"/>
  <c r="AV398"/>
  <c r="AV397"/>
  <c r="AV396"/>
  <c r="AV395"/>
  <c r="AV394"/>
  <c r="AV393"/>
  <c r="AV392"/>
  <c r="AV391"/>
  <c r="AV390"/>
  <c r="AV389"/>
  <c r="AV388"/>
  <c r="AV387"/>
  <c r="AV386"/>
  <c r="AV385"/>
  <c r="AV384"/>
  <c r="AV383"/>
  <c r="AV382"/>
  <c r="AV381"/>
  <c r="AV380"/>
  <c r="AV379"/>
  <c r="AV378"/>
  <c r="AV377"/>
  <c r="AV376"/>
  <c r="AV375"/>
  <c r="AV374"/>
  <c r="AV373"/>
  <c r="AV372"/>
  <c r="AV371"/>
  <c r="AV370"/>
  <c r="AV369"/>
  <c r="AV368"/>
  <c r="AV367"/>
  <c r="AV366"/>
  <c r="AV365"/>
  <c r="AV364"/>
  <c r="AV363"/>
  <c r="AV362"/>
  <c r="AV361"/>
  <c r="AV360"/>
  <c r="AV359"/>
  <c r="AV358"/>
  <c r="AV357"/>
  <c r="AV356"/>
  <c r="AV355"/>
  <c r="AV354"/>
  <c r="AV353"/>
  <c r="AV352"/>
  <c r="AV351"/>
  <c r="AV350"/>
  <c r="AV349"/>
  <c r="AV348"/>
  <c r="AV347"/>
  <c r="AV346"/>
  <c r="AV345"/>
  <c r="AV344"/>
  <c r="AV343"/>
  <c r="AV342"/>
  <c r="AV341"/>
  <c r="AV340"/>
  <c r="AV339"/>
  <c r="AV338"/>
  <c r="AV337"/>
  <c r="AV336"/>
  <c r="AV335"/>
  <c r="AV334"/>
  <c r="AV333"/>
  <c r="AV332"/>
  <c r="AV331"/>
  <c r="AV330"/>
  <c r="AV329"/>
  <c r="AV328"/>
  <c r="AV327"/>
  <c r="AV326"/>
  <c r="AV325"/>
  <c r="AV324"/>
  <c r="AV323"/>
  <c r="AV322"/>
  <c r="AV321"/>
  <c r="AV320"/>
  <c r="AV319"/>
  <c r="AV318"/>
  <c r="AV317"/>
  <c r="AV316"/>
  <c r="AV315"/>
  <c r="AV314"/>
  <c r="AV313"/>
  <c r="AV312"/>
  <c r="AV311"/>
  <c r="AV310"/>
  <c r="AV309"/>
  <c r="AV308"/>
  <c r="AV307"/>
  <c r="AV306"/>
  <c r="AV305"/>
  <c r="AV304"/>
  <c r="AV303"/>
  <c r="AV302"/>
  <c r="AV301"/>
  <c r="AV300"/>
  <c r="AV299"/>
  <c r="AV298"/>
  <c r="AV297"/>
  <c r="AV296"/>
  <c r="AV295"/>
  <c r="AV294"/>
  <c r="AV293"/>
  <c r="AV292"/>
  <c r="AV291"/>
  <c r="AV290"/>
  <c r="AV289"/>
  <c r="AV288"/>
  <c r="AV287"/>
  <c r="AV286"/>
  <c r="AV285"/>
  <c r="AV284"/>
  <c r="AV283"/>
  <c r="AV282"/>
  <c r="AV281"/>
  <c r="AV280"/>
  <c r="AV279"/>
  <c r="AV278"/>
  <c r="AV277"/>
  <c r="AV276"/>
  <c r="AV275"/>
  <c r="AV274"/>
  <c r="AV273"/>
  <c r="AV272"/>
  <c r="AV271"/>
  <c r="AV270"/>
  <c r="AV269"/>
  <c r="AV268"/>
  <c r="AV267"/>
  <c r="AV266"/>
  <c r="AV265"/>
  <c r="AV264"/>
  <c r="AV263"/>
  <c r="AV262"/>
  <c r="AV261"/>
  <c r="AV259"/>
  <c r="AV258"/>
  <c r="AV257"/>
  <c r="AV256"/>
  <c r="AV255"/>
  <c r="AV254"/>
  <c r="AV253"/>
  <c r="AV252"/>
  <c r="AV251"/>
  <c r="AV250"/>
  <c r="AV249"/>
  <c r="AV248"/>
  <c r="AV247"/>
  <c r="AV246"/>
  <c r="AV245"/>
  <c r="AV244"/>
  <c r="AV243"/>
  <c r="AV242"/>
  <c r="AV241"/>
  <c r="AV240"/>
  <c r="AV239"/>
  <c r="AV238"/>
  <c r="AV237"/>
  <c r="AV236"/>
  <c r="AV235"/>
  <c r="AV234"/>
  <c r="AV233"/>
  <c r="AV232"/>
  <c r="AV231"/>
  <c r="AV230"/>
  <c r="AV229"/>
  <c r="AV228"/>
  <c r="AV227"/>
  <c r="AV226"/>
  <c r="AV225"/>
  <c r="AV224"/>
  <c r="AV223"/>
  <c r="AV222"/>
  <c r="AV221"/>
  <c r="AV220"/>
  <c r="AV219"/>
  <c r="AV218"/>
  <c r="AV217"/>
  <c r="AV216"/>
  <c r="AV215"/>
  <c r="AV214"/>
  <c r="AV213"/>
  <c r="AV212"/>
  <c r="AV211"/>
  <c r="AV210"/>
  <c r="AV209"/>
  <c r="AV208"/>
  <c r="AV207"/>
  <c r="AV206"/>
  <c r="AV205"/>
  <c r="AV204"/>
  <c r="AV203"/>
  <c r="AV202"/>
  <c r="AV201"/>
  <c r="AV200"/>
  <c r="AV199"/>
  <c r="AV198"/>
  <c r="AV197"/>
  <c r="AV196"/>
  <c r="AV195"/>
  <c r="AV194"/>
  <c r="AV193"/>
  <c r="AV192"/>
  <c r="AV191"/>
  <c r="AV190"/>
  <c r="AV189"/>
  <c r="AV188"/>
  <c r="AV187"/>
  <c r="AV186"/>
  <c r="AV185"/>
  <c r="AV184"/>
  <c r="AV183"/>
  <c r="AV182"/>
  <c r="AV181"/>
  <c r="AV180"/>
  <c r="AV179"/>
  <c r="AV178"/>
  <c r="AV177"/>
  <c r="AV176"/>
  <c r="AV175"/>
  <c r="AV174"/>
  <c r="AV173"/>
  <c r="AV172"/>
  <c r="AV171"/>
  <c r="AV170"/>
  <c r="AV169"/>
  <c r="AV168"/>
  <c r="AV167"/>
  <c r="AV166"/>
  <c r="AV165"/>
  <c r="AV164"/>
  <c r="AV163"/>
  <c r="AV162"/>
  <c r="AV161"/>
  <c r="AV160"/>
  <c r="AV159"/>
  <c r="AV158"/>
  <c r="AV157"/>
  <c r="AV156"/>
  <c r="AV155"/>
  <c r="AV154"/>
  <c r="AV153"/>
  <c r="AV152"/>
  <c r="AV151"/>
  <c r="AV150"/>
  <c r="AV149"/>
  <c r="AV148"/>
  <c r="AV147"/>
  <c r="AV146"/>
  <c r="AV145"/>
  <c r="AV144"/>
  <c r="AV143"/>
  <c r="AV142"/>
  <c r="AV141"/>
  <c r="AV140"/>
  <c r="AV139"/>
  <c r="AV138"/>
  <c r="AV137"/>
  <c r="AV136"/>
  <c r="AV135"/>
  <c r="AV134"/>
  <c r="AV133"/>
  <c r="AV132"/>
  <c r="AV131"/>
  <c r="AV130"/>
  <c r="AV129"/>
  <c r="AV128"/>
  <c r="AV127"/>
  <c r="AV126"/>
  <c r="AV125"/>
  <c r="AV124"/>
  <c r="AV123"/>
  <c r="AV122"/>
  <c r="AV121"/>
  <c r="AV120"/>
  <c r="AV119"/>
  <c r="AV118"/>
  <c r="AV117"/>
  <c r="AV116"/>
  <c r="AV115"/>
  <c r="AV114"/>
  <c r="AV113"/>
  <c r="AV112"/>
  <c r="AV111"/>
  <c r="AV110"/>
  <c r="AV109"/>
  <c r="AV108"/>
  <c r="AV107"/>
  <c r="AV106"/>
  <c r="AV105"/>
  <c r="AV104"/>
  <c r="AV103"/>
  <c r="AV102"/>
  <c r="AV101"/>
  <c r="AV100"/>
  <c r="AV99"/>
  <c r="AV98"/>
  <c r="AV97"/>
  <c r="AV96"/>
  <c r="AV95"/>
  <c r="AV94"/>
  <c r="AV93"/>
  <c r="AV92"/>
  <c r="AV91"/>
  <c r="AV90"/>
  <c r="AV89"/>
  <c r="AV88"/>
  <c r="AV87"/>
  <c r="AV86"/>
  <c r="AV85"/>
  <c r="AV84"/>
  <c r="AV83"/>
  <c r="AV82"/>
  <c r="AV81"/>
  <c r="AV80"/>
  <c r="AV79"/>
  <c r="AV78"/>
  <c r="AV77"/>
  <c r="AV76"/>
  <c r="AV75"/>
  <c r="AV74"/>
  <c r="AV73"/>
  <c r="AV72"/>
  <c r="AV71"/>
  <c r="AV70"/>
  <c r="AV69"/>
  <c r="AV68"/>
  <c r="AV67"/>
  <c r="AV66"/>
  <c r="AV65"/>
  <c r="AV64"/>
  <c r="AV63"/>
  <c r="AV62"/>
  <c r="AV61"/>
  <c r="AV60"/>
  <c r="AV59"/>
  <c r="AV58"/>
  <c r="AV57"/>
  <c r="AV56"/>
  <c r="AV55"/>
  <c r="AV54"/>
  <c r="AV53"/>
  <c r="AV52"/>
  <c r="AV51"/>
  <c r="AV50"/>
  <c r="AV49"/>
  <c r="AV48"/>
  <c r="AV47"/>
  <c r="AV46"/>
  <c r="AV45"/>
  <c r="AV44"/>
  <c r="AV43"/>
  <c r="AV42"/>
  <c r="AV41"/>
  <c r="AV40"/>
  <c r="AV39"/>
  <c r="AV38"/>
  <c r="AV37"/>
  <c r="AV36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5"/>
  <c r="AV14"/>
  <c r="AV13"/>
  <c r="AV12"/>
  <c r="AV11"/>
  <c r="AV10"/>
  <c r="AV9"/>
  <c r="AV8"/>
  <c r="AV7"/>
  <c r="AV6"/>
  <c r="AV5"/>
  <c r="AV4"/>
  <c r="AR4"/>
  <c r="AU4"/>
  <c r="AR5"/>
  <c r="AU5"/>
  <c r="AR6"/>
  <c r="AU6"/>
  <c r="AR7"/>
  <c r="AU7"/>
  <c r="AR8"/>
  <c r="AU8"/>
  <c r="AR9"/>
  <c r="AU9"/>
  <c r="AR10"/>
  <c r="AU10"/>
  <c r="AR11"/>
  <c r="AU11"/>
  <c r="AR12"/>
  <c r="AU12"/>
  <c r="AR13"/>
  <c r="AU13"/>
  <c r="AR14"/>
  <c r="AU14"/>
  <c r="AR15"/>
  <c r="AU15"/>
  <c r="AR16"/>
  <c r="AU16"/>
  <c r="AR17"/>
  <c r="AU17"/>
  <c r="AR18"/>
  <c r="AU18"/>
  <c r="AR19"/>
  <c r="AU19"/>
  <c r="AR20"/>
  <c r="AU20"/>
  <c r="AR21"/>
  <c r="AU21"/>
  <c r="AR22"/>
  <c r="AU22"/>
  <c r="AR23"/>
  <c r="AU23"/>
  <c r="AR24"/>
  <c r="AU24"/>
  <c r="AR25"/>
  <c r="AU25"/>
  <c r="AR26"/>
  <c r="AU26"/>
  <c r="AR27"/>
  <c r="AU27"/>
  <c r="AR28"/>
  <c r="AU28"/>
  <c r="AR29"/>
  <c r="AU29"/>
  <c r="AR30"/>
  <c r="AR31"/>
  <c r="AU31"/>
  <c r="AR32"/>
  <c r="AU32"/>
  <c r="AR33"/>
  <c r="AU33"/>
  <c r="AR34"/>
  <c r="AU34"/>
  <c r="AR35"/>
  <c r="AU35"/>
  <c r="AR36"/>
  <c r="AU36"/>
  <c r="AR37"/>
  <c r="AU37"/>
  <c r="AR38"/>
  <c r="AU38"/>
  <c r="AR39"/>
  <c r="AU39"/>
  <c r="AR40"/>
  <c r="AU40"/>
  <c r="AR41"/>
  <c r="AU41"/>
  <c r="AR42"/>
  <c r="AU42"/>
  <c r="AR43"/>
  <c r="AU43"/>
  <c r="AR44"/>
  <c r="AU44"/>
  <c r="AR45"/>
  <c r="AU45"/>
  <c r="AR46"/>
  <c r="AU46"/>
  <c r="AR47"/>
  <c r="AU47"/>
  <c r="AR48"/>
  <c r="AU48"/>
  <c r="AR49"/>
  <c r="AU49"/>
  <c r="AR50"/>
  <c r="AU50"/>
  <c r="AR51"/>
  <c r="AU51"/>
  <c r="AR52"/>
  <c r="AU52"/>
  <c r="AR53"/>
  <c r="AU53"/>
  <c r="AR54"/>
  <c r="AU54"/>
  <c r="AR55"/>
  <c r="AU55"/>
  <c r="AR56"/>
  <c r="AU56"/>
  <c r="AR57"/>
  <c r="AU57"/>
  <c r="AR58"/>
  <c r="AU58"/>
  <c r="AR59"/>
  <c r="AU59"/>
  <c r="AR60"/>
  <c r="AU60"/>
  <c r="AR61"/>
  <c r="AU61"/>
  <c r="AR62"/>
  <c r="AU62"/>
  <c r="AR63"/>
  <c r="AU63"/>
  <c r="AR64"/>
  <c r="AU64"/>
  <c r="AR65"/>
  <c r="AU65"/>
  <c r="AR66"/>
  <c r="AU66"/>
  <c r="AR67"/>
  <c r="AU67"/>
  <c r="AR68"/>
  <c r="AU68"/>
  <c r="AR69"/>
  <c r="AU69"/>
  <c r="AR70"/>
  <c r="AU70"/>
  <c r="AR71"/>
  <c r="AU71"/>
  <c r="AR72"/>
  <c r="AU72"/>
  <c r="AR73"/>
  <c r="AU73"/>
  <c r="AR74"/>
  <c r="AU74"/>
  <c r="AR75"/>
  <c r="AU75"/>
  <c r="AR76"/>
  <c r="AU76"/>
  <c r="AR77"/>
  <c r="AU77"/>
  <c r="AR78"/>
  <c r="AU78"/>
  <c r="AR79"/>
  <c r="AU79"/>
  <c r="AR80"/>
  <c r="AU80"/>
  <c r="AR81"/>
  <c r="AU81"/>
  <c r="AR82"/>
  <c r="AU82"/>
  <c r="AR83"/>
  <c r="AU83"/>
  <c r="AR84"/>
  <c r="AU84"/>
  <c r="AR85"/>
  <c r="AU85"/>
  <c r="AR86"/>
  <c r="AU86"/>
  <c r="AR87"/>
  <c r="AU87"/>
  <c r="AR88"/>
  <c r="AU88"/>
  <c r="AR89"/>
  <c r="AU89"/>
  <c r="AR90"/>
  <c r="AU90"/>
  <c r="AR91"/>
  <c r="AU91"/>
  <c r="AR92"/>
  <c r="AU92"/>
  <c r="AR93"/>
  <c r="AU93"/>
  <c r="AR94"/>
  <c r="AU94"/>
  <c r="AR95"/>
  <c r="AU95"/>
  <c r="AR96"/>
  <c r="AU96"/>
  <c r="AR97"/>
  <c r="AU97"/>
  <c r="AR98"/>
  <c r="AU98"/>
  <c r="AR99"/>
  <c r="AU99"/>
  <c r="AR100"/>
  <c r="AU100"/>
  <c r="AR101"/>
  <c r="AU101"/>
  <c r="AR102"/>
  <c r="AU102"/>
  <c r="AR103"/>
  <c r="AU103"/>
  <c r="AR104"/>
  <c r="AU104"/>
  <c r="AR105"/>
  <c r="AU105"/>
  <c r="AR106"/>
  <c r="AU106"/>
  <c r="AR107"/>
  <c r="AU107"/>
  <c r="AR108"/>
  <c r="AU108"/>
  <c r="AR109"/>
  <c r="AU109"/>
  <c r="AR110"/>
  <c r="AU110"/>
  <c r="AR111"/>
  <c r="AU111"/>
  <c r="AR112"/>
  <c r="AU112"/>
  <c r="AR113"/>
  <c r="AU113"/>
  <c r="AR114"/>
  <c r="AU114"/>
  <c r="F697" i="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0"/>
  <c r="F399"/>
  <c r="F398"/>
  <c r="F396"/>
  <c r="F395"/>
  <c r="F394"/>
  <c r="F392"/>
  <c r="F391"/>
  <c r="F390"/>
  <c r="F388"/>
  <c r="F387"/>
  <c r="F386"/>
  <c r="F384"/>
  <c r="F383"/>
  <c r="F382"/>
  <c r="F380"/>
  <c r="F379"/>
  <c r="F378"/>
  <c r="F376"/>
  <c r="F375"/>
  <c r="F374"/>
  <c r="F372"/>
  <c r="F371"/>
  <c r="F370"/>
  <c r="F368"/>
  <c r="F367"/>
  <c r="F366"/>
  <c r="F364"/>
  <c r="F363"/>
  <c r="F362"/>
  <c r="F360"/>
  <c r="F359"/>
  <c r="F358"/>
  <c r="F356"/>
  <c r="F355"/>
  <c r="F354"/>
  <c r="F352"/>
  <c r="F351"/>
  <c r="F350"/>
  <c r="F348"/>
  <c r="F347"/>
  <c r="F346"/>
  <c r="F344"/>
  <c r="F343"/>
  <c r="F342"/>
  <c r="F340"/>
  <c r="F339"/>
  <c r="F338"/>
  <c r="F336"/>
  <c r="F335"/>
  <c r="F334"/>
  <c r="F332"/>
  <c r="F331"/>
  <c r="F330"/>
  <c r="F328"/>
  <c r="F327"/>
  <c r="F326"/>
  <c r="F324"/>
  <c r="F323"/>
  <c r="F322"/>
  <c r="F320"/>
  <c r="F319"/>
  <c r="F318"/>
  <c r="F316"/>
  <c r="F315"/>
  <c r="F314"/>
  <c r="F312"/>
  <c r="F311"/>
  <c r="F310"/>
  <c r="F308"/>
  <c r="F307"/>
  <c r="F306"/>
  <c r="F304"/>
  <c r="F303"/>
  <c r="F302"/>
  <c r="F300"/>
  <c r="F299"/>
  <c r="F298"/>
  <c r="F296"/>
  <c r="F295"/>
  <c r="F294"/>
  <c r="F292"/>
  <c r="F291"/>
  <c r="F290"/>
  <c r="F288"/>
  <c r="F287"/>
  <c r="F286"/>
  <c r="F284"/>
  <c r="F283"/>
  <c r="F282"/>
  <c r="F280"/>
  <c r="F279"/>
  <c r="F278"/>
  <c r="F276"/>
  <c r="F275"/>
  <c r="F274"/>
  <c r="F272"/>
  <c r="F271"/>
  <c r="F270"/>
  <c r="F268"/>
  <c r="F267"/>
  <c r="F266"/>
  <c r="F264"/>
  <c r="F263"/>
  <c r="F262"/>
  <c r="F260"/>
  <c r="F259"/>
  <c r="F258"/>
  <c r="F256"/>
  <c r="F255"/>
  <c r="F254"/>
  <c r="F252"/>
  <c r="F251"/>
  <c r="F250"/>
  <c r="F248"/>
  <c r="F247"/>
  <c r="F246"/>
  <c r="F244"/>
  <c r="F243"/>
  <c r="F242"/>
  <c r="F240"/>
  <c r="F239"/>
  <c r="F238"/>
  <c r="F236"/>
  <c r="F235"/>
  <c r="F234"/>
  <c r="F232"/>
  <c r="F231"/>
  <c r="F230"/>
  <c r="F228"/>
  <c r="F227"/>
  <c r="F226"/>
  <c r="F224"/>
  <c r="F223"/>
  <c r="F222"/>
  <c r="F220"/>
  <c r="F219"/>
  <c r="F218"/>
  <c r="F216"/>
  <c r="F215"/>
  <c r="F214"/>
  <c r="F212"/>
  <c r="F211"/>
  <c r="F210"/>
  <c r="F208"/>
  <c r="F207"/>
  <c r="F206"/>
  <c r="F204"/>
  <c r="F203"/>
  <c r="F202"/>
  <c r="F200"/>
  <c r="F199"/>
  <c r="F198"/>
  <c r="F196"/>
  <c r="F195"/>
  <c r="F194"/>
  <c r="F192"/>
  <c r="F191"/>
  <c r="F190"/>
  <c r="F188"/>
  <c r="F187"/>
  <c r="F186"/>
  <c r="F184"/>
  <c r="F183"/>
  <c r="F182"/>
  <c r="F180"/>
  <c r="F179"/>
  <c r="F178"/>
  <c r="F176"/>
  <c r="F175"/>
  <c r="F174"/>
  <c r="F172"/>
  <c r="F171"/>
  <c r="F170"/>
  <c r="F168"/>
  <c r="F167"/>
  <c r="F166"/>
  <c r="F164"/>
  <c r="F163"/>
  <c r="F162"/>
  <c r="F160"/>
  <c r="F159"/>
  <c r="F158"/>
  <c r="F156"/>
  <c r="F155"/>
  <c r="F154"/>
  <c r="F152"/>
  <c r="F151"/>
  <c r="F150"/>
  <c r="F148"/>
  <c r="F147"/>
  <c r="F146"/>
  <c r="F144"/>
  <c r="F143"/>
  <c r="F142"/>
  <c r="F140"/>
  <c r="F139"/>
  <c r="F138"/>
  <c r="F136"/>
  <c r="F135"/>
  <c r="F134"/>
  <c r="F132"/>
  <c r="F131"/>
  <c r="F130"/>
  <c r="F128"/>
  <c r="F127"/>
  <c r="F126"/>
  <c r="F124"/>
  <c r="F123"/>
  <c r="F122"/>
  <c r="F120"/>
  <c r="F119"/>
  <c r="F118"/>
  <c r="F116"/>
  <c r="F115"/>
  <c r="F114"/>
  <c r="F112"/>
  <c r="F111"/>
  <c r="F110"/>
  <c r="F108"/>
  <c r="F107"/>
  <c r="F106"/>
  <c r="F104"/>
  <c r="F103"/>
  <c r="F102"/>
  <c r="F100"/>
  <c r="F99"/>
  <c r="F98"/>
  <c r="F96"/>
  <c r="F95"/>
  <c r="F94"/>
  <c r="F92"/>
  <c r="F91"/>
  <c r="F90"/>
  <c r="F88"/>
  <c r="F87"/>
  <c r="F86"/>
  <c r="F84"/>
  <c r="F83"/>
  <c r="F82"/>
  <c r="F80"/>
  <c r="F79"/>
  <c r="F78"/>
  <c r="F76"/>
  <c r="F75"/>
  <c r="F74"/>
  <c r="F72"/>
  <c r="F71"/>
  <c r="F70"/>
  <c r="F68"/>
  <c r="F67"/>
  <c r="F66"/>
  <c r="F64"/>
  <c r="F63"/>
  <c r="F62"/>
  <c r="F60"/>
  <c r="F59"/>
  <c r="F58"/>
  <c r="F56"/>
  <c r="F55"/>
  <c r="F54"/>
  <c r="F52"/>
  <c r="F51"/>
  <c r="F50"/>
  <c r="F48"/>
  <c r="F47"/>
  <c r="F46"/>
  <c r="F44"/>
  <c r="F43"/>
  <c r="F42"/>
  <c r="F40"/>
  <c r="F39"/>
  <c r="F38"/>
  <c r="F36"/>
  <c r="F35"/>
  <c r="F34"/>
  <c r="F32"/>
  <c r="F31"/>
  <c r="F30"/>
  <c r="F28"/>
  <c r="F27"/>
  <c r="F26"/>
  <c r="F24"/>
  <c r="F23"/>
  <c r="F22"/>
  <c r="F20"/>
  <c r="F19"/>
  <c r="F18"/>
  <c r="F16"/>
  <c r="F15"/>
  <c r="F14"/>
  <c r="F12"/>
  <c r="F11"/>
  <c r="F10"/>
  <c r="F9"/>
  <c r="F8"/>
  <c r="F7"/>
  <c r="F6"/>
  <c r="F5"/>
  <c r="F4"/>
  <c r="F3"/>
  <c r="F2"/>
  <c r="A2"/>
  <c r="A3"/>
  <c r="F1"/>
  <c r="E100" i="6"/>
  <c r="D100"/>
  <c r="C100"/>
  <c r="B100"/>
  <c r="E99"/>
  <c r="D99"/>
  <c r="C99"/>
  <c r="B99"/>
  <c r="E98"/>
  <c r="D98"/>
  <c r="C98"/>
  <c r="B98"/>
  <c r="E97"/>
  <c r="D97"/>
  <c r="C97"/>
  <c r="B97"/>
  <c r="E96"/>
  <c r="D96"/>
  <c r="C96"/>
  <c r="B96"/>
  <c r="E95"/>
  <c r="D95"/>
  <c r="C95"/>
  <c r="B95"/>
  <c r="E94"/>
  <c r="D94"/>
  <c r="C94"/>
  <c r="B94"/>
  <c r="E93"/>
  <c r="D93"/>
  <c r="C93"/>
  <c r="B93"/>
  <c r="E92"/>
  <c r="D92"/>
  <c r="C92"/>
  <c r="B92"/>
  <c r="E91"/>
  <c r="D91"/>
  <c r="C91"/>
  <c r="B91"/>
  <c r="E90"/>
  <c r="D90"/>
  <c r="C90"/>
  <c r="B90"/>
  <c r="E89"/>
  <c r="D89"/>
  <c r="C89"/>
  <c r="B89"/>
  <c r="E88"/>
  <c r="D88"/>
  <c r="C88"/>
  <c r="B88"/>
  <c r="E87"/>
  <c r="D87"/>
  <c r="C87"/>
  <c r="B87"/>
  <c r="E86"/>
  <c r="D86"/>
  <c r="C86"/>
  <c r="B86"/>
  <c r="E85"/>
  <c r="D85"/>
  <c r="C85"/>
  <c r="B85"/>
  <c r="E84"/>
  <c r="D84"/>
  <c r="C84"/>
  <c r="B84"/>
  <c r="E83"/>
  <c r="D83"/>
  <c r="C83"/>
  <c r="B83"/>
  <c r="E82"/>
  <c r="D82"/>
  <c r="C82"/>
  <c r="B82"/>
  <c r="E81"/>
  <c r="D81"/>
  <c r="C81"/>
  <c r="B81"/>
  <c r="E80"/>
  <c r="D80"/>
  <c r="C80"/>
  <c r="B80"/>
  <c r="E79"/>
  <c r="D79"/>
  <c r="C79"/>
  <c r="B79"/>
  <c r="E78"/>
  <c r="D78"/>
  <c r="C78"/>
  <c r="B78"/>
  <c r="E77"/>
  <c r="D77"/>
  <c r="C77"/>
  <c r="B77"/>
  <c r="E76"/>
  <c r="D76"/>
  <c r="C76"/>
  <c r="B76"/>
  <c r="E75"/>
  <c r="D75"/>
  <c r="C75"/>
  <c r="B75"/>
  <c r="E74"/>
  <c r="D74"/>
  <c r="C74"/>
  <c r="B74"/>
  <c r="E73"/>
  <c r="D73"/>
  <c r="C73"/>
  <c r="B73"/>
  <c r="E72"/>
  <c r="D72"/>
  <c r="C72"/>
  <c r="B72"/>
  <c r="E71"/>
  <c r="D71"/>
  <c r="C71"/>
  <c r="B71"/>
  <c r="E70"/>
  <c r="D70"/>
  <c r="C70"/>
  <c r="B70"/>
  <c r="E69"/>
  <c r="D69"/>
  <c r="C69"/>
  <c r="B69"/>
  <c r="E68"/>
  <c r="D68"/>
  <c r="C68"/>
  <c r="B68"/>
  <c r="E67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1"/>
  <c r="D61"/>
  <c r="C61"/>
  <c r="B61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C51"/>
  <c r="B51"/>
  <c r="E50"/>
  <c r="D50"/>
  <c r="C50"/>
  <c r="B50"/>
  <c r="E49"/>
  <c r="D49"/>
  <c r="C49"/>
  <c r="B49"/>
  <c r="E48"/>
  <c r="D48"/>
  <c r="C48"/>
  <c r="B48"/>
  <c r="E47"/>
  <c r="D47"/>
  <c r="C47"/>
  <c r="B47"/>
  <c r="E46"/>
  <c r="D46"/>
  <c r="C46"/>
  <c r="B46"/>
  <c r="E45"/>
  <c r="D45"/>
  <c r="C45"/>
  <c r="B45"/>
  <c r="E44"/>
  <c r="D44"/>
  <c r="C44"/>
  <c r="B44"/>
  <c r="E43"/>
  <c r="D43"/>
  <c r="C43"/>
  <c r="B43"/>
  <c r="E42"/>
  <c r="D42"/>
  <c r="C42"/>
  <c r="B42"/>
  <c r="E41"/>
  <c r="D41"/>
  <c r="C41"/>
  <c r="B41"/>
  <c r="E40"/>
  <c r="D40"/>
  <c r="C40"/>
  <c r="B40"/>
  <c r="E39"/>
  <c r="D39"/>
  <c r="C39"/>
  <c r="B39"/>
  <c r="E38"/>
  <c r="D38"/>
  <c r="C38"/>
  <c r="B38"/>
  <c r="E37"/>
  <c r="D37"/>
  <c r="C37"/>
  <c r="B37"/>
  <c r="E36"/>
  <c r="D36"/>
  <c r="C36"/>
  <c r="B36"/>
  <c r="E35"/>
  <c r="D35"/>
  <c r="C35"/>
  <c r="B35"/>
  <c r="E34"/>
  <c r="D34"/>
  <c r="C34"/>
  <c r="B34"/>
  <c r="E33"/>
  <c r="D33"/>
  <c r="C33"/>
  <c r="B33"/>
  <c r="E32"/>
  <c r="D32"/>
  <c r="C32"/>
  <c r="B32"/>
  <c r="E31"/>
  <c r="D31"/>
  <c r="C31"/>
  <c r="B31"/>
  <c r="E30"/>
  <c r="D30"/>
  <c r="C30"/>
  <c r="B30"/>
  <c r="E29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D19"/>
  <c r="C19"/>
  <c r="B19"/>
  <c r="E18"/>
  <c r="D18"/>
  <c r="C18"/>
  <c r="B18"/>
  <c r="E17"/>
  <c r="D17"/>
  <c r="C17"/>
  <c r="B17"/>
  <c r="E16"/>
  <c r="D16"/>
  <c r="C16"/>
  <c r="B16"/>
  <c r="E15"/>
  <c r="D15"/>
  <c r="C15"/>
  <c r="B15"/>
  <c r="E14"/>
  <c r="D14"/>
  <c r="C14"/>
  <c r="B14"/>
  <c r="E13"/>
  <c r="D13"/>
  <c r="C13"/>
  <c r="B13"/>
  <c r="E12"/>
  <c r="D12"/>
  <c r="C12"/>
  <c r="B12"/>
  <c r="E11"/>
  <c r="D11"/>
  <c r="C11"/>
  <c r="B11"/>
  <c r="E10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C3"/>
  <c r="B3"/>
  <c r="E2"/>
  <c r="D2"/>
  <c r="C2"/>
  <c r="B2"/>
  <c r="E1"/>
  <c r="D1"/>
  <c r="C1"/>
  <c r="B1"/>
  <c r="AU260" i="4"/>
  <c r="AR260"/>
  <c r="AU403"/>
  <c r="AR403"/>
  <c r="AU402"/>
  <c r="AR402"/>
  <c r="AU401"/>
  <c r="AR401"/>
  <c r="AU400"/>
  <c r="AR400"/>
  <c r="AU399"/>
  <c r="AR399"/>
  <c r="AU398"/>
  <c r="AR398"/>
  <c r="AU397"/>
  <c r="AR397"/>
  <c r="AU396"/>
  <c r="AR396"/>
  <c r="AU395"/>
  <c r="AR395"/>
  <c r="AU394"/>
  <c r="AR394"/>
  <c r="AU393"/>
  <c r="AR393"/>
  <c r="AU392"/>
  <c r="AR392"/>
  <c r="AU391"/>
  <c r="AR391"/>
  <c r="AU390"/>
  <c r="AR390"/>
  <c r="AU389"/>
  <c r="AR389"/>
  <c r="AU388"/>
  <c r="AR388"/>
  <c r="AU387"/>
  <c r="AR387"/>
  <c r="AU386"/>
  <c r="AR386"/>
  <c r="AU385"/>
  <c r="AR385"/>
  <c r="AU384"/>
  <c r="AR384"/>
  <c r="AU383"/>
  <c r="AR383"/>
  <c r="AU382"/>
  <c r="AR382"/>
  <c r="AU381"/>
  <c r="AR381"/>
  <c r="AU380"/>
  <c r="AR380"/>
  <c r="AU379"/>
  <c r="AR379"/>
  <c r="AU378"/>
  <c r="AR378"/>
  <c r="AU377"/>
  <c r="AR377"/>
  <c r="AU376"/>
  <c r="AR376"/>
  <c r="AU375"/>
  <c r="AR375"/>
  <c r="AU374"/>
  <c r="AR374"/>
  <c r="AU373"/>
  <c r="AR373"/>
  <c r="AU372"/>
  <c r="AR372"/>
  <c r="AU371"/>
  <c r="AR371"/>
  <c r="AU370"/>
  <c r="AR370"/>
  <c r="AU369"/>
  <c r="AR369"/>
  <c r="AU368"/>
  <c r="AR368"/>
  <c r="AU367"/>
  <c r="AR367"/>
  <c r="AU366"/>
  <c r="AR366"/>
  <c r="AU365"/>
  <c r="AR365"/>
  <c r="AU364"/>
  <c r="AR364"/>
  <c r="AU363"/>
  <c r="AR363"/>
  <c r="AU362"/>
  <c r="AR362"/>
  <c r="AU361"/>
  <c r="AR361"/>
  <c r="AU360"/>
  <c r="AR360"/>
  <c r="AU359"/>
  <c r="AR359"/>
  <c r="AU358"/>
  <c r="AR358"/>
  <c r="AU357"/>
  <c r="AR357"/>
  <c r="AU356"/>
  <c r="AR356"/>
  <c r="AU355"/>
  <c r="AR355"/>
  <c r="AU354"/>
  <c r="AR354"/>
  <c r="AU353"/>
  <c r="AR353"/>
  <c r="AU352"/>
  <c r="AR352"/>
  <c r="AU351"/>
  <c r="AR351"/>
  <c r="AU350"/>
  <c r="AR350"/>
  <c r="AU349"/>
  <c r="AR349"/>
  <c r="AU348"/>
  <c r="AR348"/>
  <c r="AU347"/>
  <c r="AR347"/>
  <c r="AU346"/>
  <c r="AR346"/>
  <c r="AU345"/>
  <c r="AR345"/>
  <c r="AU344"/>
  <c r="AR344"/>
  <c r="AU343"/>
  <c r="AR343"/>
  <c r="AU342"/>
  <c r="AR342"/>
  <c r="AU341"/>
  <c r="AR341"/>
  <c r="AU340"/>
  <c r="AR340"/>
  <c r="AU339"/>
  <c r="AR339"/>
  <c r="AU338"/>
  <c r="AR338"/>
  <c r="AU337"/>
  <c r="AR337"/>
  <c r="AU336"/>
  <c r="AR336"/>
  <c r="AU335"/>
  <c r="AR335"/>
  <c r="AU334"/>
  <c r="AR334"/>
  <c r="AU333"/>
  <c r="AR333"/>
  <c r="AU332"/>
  <c r="AR332"/>
  <c r="AU331"/>
  <c r="AR331"/>
  <c r="AU330"/>
  <c r="AR330"/>
  <c r="AU329"/>
  <c r="AR329"/>
  <c r="AU328"/>
  <c r="AR328"/>
  <c r="AU327"/>
  <c r="AR327"/>
  <c r="AU326"/>
  <c r="AR326"/>
  <c r="AU325"/>
  <c r="AR325"/>
  <c r="AU324"/>
  <c r="AR324"/>
  <c r="AU323"/>
  <c r="AR323"/>
  <c r="AU322"/>
  <c r="AR322"/>
  <c r="AU321"/>
  <c r="AR321"/>
  <c r="AU320"/>
  <c r="AR320"/>
  <c r="AU319"/>
  <c r="AR319"/>
  <c r="AU318"/>
  <c r="AR318"/>
  <c r="AU317"/>
  <c r="AR317"/>
  <c r="AU316"/>
  <c r="AR316"/>
  <c r="AU315"/>
  <c r="AR315"/>
  <c r="AU314"/>
  <c r="AR314"/>
  <c r="AU313"/>
  <c r="AR313"/>
  <c r="AU312"/>
  <c r="AR312"/>
  <c r="AU311"/>
  <c r="AR311"/>
  <c r="AU310"/>
  <c r="AR310"/>
  <c r="AU309"/>
  <c r="AR309"/>
  <c r="AU308"/>
  <c r="AR308"/>
  <c r="AU307"/>
  <c r="AR307"/>
  <c r="AU306"/>
  <c r="AR306"/>
  <c r="AU305"/>
  <c r="AR305"/>
  <c r="AU304"/>
  <c r="AR304"/>
  <c r="AU303"/>
  <c r="AR303"/>
  <c r="AU302"/>
  <c r="AR302"/>
  <c r="AU301"/>
  <c r="AR301"/>
  <c r="AU300"/>
  <c r="AR300"/>
  <c r="AU299"/>
  <c r="AR299"/>
  <c r="AU298"/>
  <c r="AR298"/>
  <c r="AU297"/>
  <c r="AR297"/>
  <c r="AU296"/>
  <c r="AR296"/>
  <c r="AU295"/>
  <c r="AR295"/>
  <c r="AU294"/>
  <c r="AR294"/>
  <c r="AU293"/>
  <c r="AR293"/>
  <c r="AU292"/>
  <c r="AR292"/>
  <c r="AU291"/>
  <c r="AR291"/>
  <c r="AU290"/>
  <c r="AR290"/>
  <c r="AU289"/>
  <c r="AR289"/>
  <c r="AU288"/>
  <c r="AR288"/>
  <c r="AU287"/>
  <c r="AR287"/>
  <c r="AU286"/>
  <c r="AR286"/>
  <c r="AU285"/>
  <c r="AR285"/>
  <c r="AU284"/>
  <c r="AR284"/>
  <c r="AU283"/>
  <c r="AR283"/>
  <c r="AU282"/>
  <c r="AR282"/>
  <c r="AU281"/>
  <c r="AR281"/>
  <c r="AU280"/>
  <c r="AR280"/>
  <c r="AU279"/>
  <c r="AR279"/>
  <c r="AU278"/>
  <c r="AR278"/>
  <c r="AU277"/>
  <c r="AR277"/>
  <c r="AU276"/>
  <c r="AR276"/>
  <c r="AU275"/>
  <c r="AR275"/>
  <c r="AU274"/>
  <c r="AR274"/>
  <c r="AU273"/>
  <c r="AR273"/>
  <c r="AU272"/>
  <c r="AR272"/>
  <c r="AU271"/>
  <c r="AR271"/>
  <c r="AU270"/>
  <c r="AR270"/>
  <c r="AU269"/>
  <c r="AR269"/>
  <c r="AU268"/>
  <c r="AR268"/>
  <c r="AU267"/>
  <c r="AR267"/>
  <c r="AU266"/>
  <c r="AR266"/>
  <c r="AU265"/>
  <c r="AR265"/>
  <c r="AU264"/>
  <c r="AR264"/>
  <c r="AU263"/>
  <c r="AR263"/>
  <c r="AU262"/>
  <c r="AR262"/>
  <c r="AU261"/>
  <c r="AR261"/>
  <c r="AU259"/>
  <c r="AR259"/>
  <c r="AU258"/>
  <c r="AR258"/>
  <c r="AU257"/>
  <c r="AR257"/>
  <c r="AU256"/>
  <c r="AR256"/>
  <c r="AU255"/>
  <c r="AR255"/>
  <c r="AU254"/>
  <c r="AR254"/>
  <c r="AU253"/>
  <c r="AR253"/>
  <c r="AU252"/>
  <c r="AR252"/>
  <c r="AU251"/>
  <c r="AR251"/>
  <c r="AU250"/>
  <c r="AR250"/>
  <c r="AU249"/>
  <c r="AR249"/>
  <c r="AU248"/>
  <c r="AR248"/>
  <c r="AU247"/>
  <c r="AR247"/>
  <c r="AU246"/>
  <c r="AR246"/>
  <c r="AU245"/>
  <c r="AR245"/>
  <c r="AU244"/>
  <c r="AR244"/>
  <c r="AU243"/>
  <c r="AR243"/>
  <c r="AU242"/>
  <c r="AR242"/>
  <c r="AU241"/>
  <c r="AR241"/>
  <c r="AU240"/>
  <c r="AR240"/>
  <c r="AU239"/>
  <c r="AR239"/>
  <c r="AU238"/>
  <c r="AR238"/>
  <c r="AU237"/>
  <c r="AR237"/>
  <c r="AU236"/>
  <c r="AR236"/>
  <c r="AU235"/>
  <c r="AR235"/>
  <c r="AU234"/>
  <c r="AR234"/>
  <c r="AU233"/>
  <c r="AR233"/>
  <c r="AU232"/>
  <c r="AR232"/>
  <c r="AU231"/>
  <c r="AR231"/>
  <c r="AU230"/>
  <c r="AR230"/>
  <c r="AU229"/>
  <c r="AR229"/>
  <c r="AU228"/>
  <c r="AR228"/>
  <c r="AU227"/>
  <c r="AR227"/>
  <c r="AU226"/>
  <c r="AR226"/>
  <c r="AU225"/>
  <c r="AR225"/>
  <c r="AU224"/>
  <c r="AR224"/>
  <c r="AU223"/>
  <c r="AR223"/>
  <c r="AU222"/>
  <c r="AR222"/>
  <c r="AU221"/>
  <c r="AR221"/>
  <c r="AU220"/>
  <c r="AR220"/>
  <c r="AU219"/>
  <c r="AR219"/>
  <c r="AU218"/>
  <c r="AR218"/>
  <c r="AU217"/>
  <c r="AR217"/>
  <c r="AU216"/>
  <c r="AR216"/>
  <c r="AU215"/>
  <c r="AR215"/>
  <c r="AU214"/>
  <c r="AR214"/>
  <c r="AU213"/>
  <c r="AR213"/>
  <c r="AU212"/>
  <c r="AR212"/>
  <c r="AU211"/>
  <c r="AR211"/>
  <c r="AU210"/>
  <c r="AR210"/>
  <c r="AU209"/>
  <c r="AR209"/>
  <c r="AU208"/>
  <c r="AR208"/>
  <c r="AU207"/>
  <c r="AR207"/>
  <c r="AU206"/>
  <c r="AR206"/>
  <c r="AU205"/>
  <c r="AR205"/>
  <c r="AU204"/>
  <c r="AR204"/>
  <c r="AU203"/>
  <c r="AR203"/>
  <c r="AU202"/>
  <c r="AR202"/>
  <c r="AU201"/>
  <c r="AR201"/>
  <c r="AU200"/>
  <c r="AR200"/>
  <c r="AU199"/>
  <c r="AR199"/>
  <c r="AU198"/>
  <c r="AR198"/>
  <c r="AU197"/>
  <c r="AR197"/>
  <c r="AU196"/>
  <c r="AR196"/>
  <c r="AU195"/>
  <c r="AR195"/>
  <c r="AU194"/>
  <c r="AR194"/>
  <c r="AU193"/>
  <c r="AR193"/>
  <c r="AU192"/>
  <c r="AR192"/>
  <c r="AU191"/>
  <c r="AR191"/>
  <c r="AU190"/>
  <c r="AR190"/>
  <c r="AU189"/>
  <c r="AR189"/>
  <c r="AU188"/>
  <c r="AR188"/>
  <c r="AU187"/>
  <c r="AR187"/>
  <c r="AU186"/>
  <c r="AR186"/>
  <c r="AU185"/>
  <c r="AR185"/>
  <c r="AU184"/>
  <c r="AR184"/>
  <c r="AU183"/>
  <c r="AR183"/>
  <c r="AU182"/>
  <c r="AR182"/>
  <c r="AU181"/>
  <c r="AR181"/>
  <c r="AU180"/>
  <c r="AR180"/>
  <c r="AU179"/>
  <c r="AR179"/>
  <c r="AU178"/>
  <c r="AR178"/>
  <c r="AU177"/>
  <c r="AR177"/>
  <c r="AU176"/>
  <c r="AR176"/>
  <c r="AU175"/>
  <c r="AR175"/>
  <c r="AU174"/>
  <c r="AR174"/>
  <c r="AU173"/>
  <c r="AR173"/>
  <c r="AU172"/>
  <c r="AR172"/>
  <c r="AU171"/>
  <c r="AR171"/>
  <c r="AU170"/>
  <c r="AR170"/>
  <c r="AU169"/>
  <c r="AR169"/>
  <c r="AU168"/>
  <c r="AR168"/>
  <c r="AU167"/>
  <c r="AR167"/>
  <c r="AU166"/>
  <c r="AR166"/>
  <c r="AU165"/>
  <c r="AR165"/>
  <c r="AU164"/>
  <c r="AR164"/>
  <c r="AU163"/>
  <c r="AR163"/>
  <c r="AU162"/>
  <c r="AR162"/>
  <c r="AU161"/>
  <c r="AR161"/>
  <c r="AU160"/>
  <c r="AR160"/>
  <c r="AU159"/>
  <c r="AR159"/>
  <c r="AU158"/>
  <c r="AR158"/>
  <c r="AU157"/>
  <c r="AR157"/>
  <c r="AU156"/>
  <c r="AR156"/>
  <c r="AU155"/>
  <c r="AR155"/>
  <c r="AU154"/>
  <c r="AR154"/>
  <c r="AU153"/>
  <c r="AR153"/>
  <c r="AU152"/>
  <c r="AR152"/>
  <c r="AU151"/>
  <c r="AR151"/>
  <c r="AU150"/>
  <c r="AR150"/>
  <c r="AU149"/>
  <c r="AR149"/>
  <c r="AU148"/>
  <c r="AR148"/>
  <c r="AU147"/>
  <c r="AR147"/>
  <c r="AU146"/>
  <c r="AR146"/>
  <c r="AU145"/>
  <c r="AR145"/>
  <c r="AU144"/>
  <c r="AR144"/>
  <c r="AU143"/>
  <c r="AR143"/>
  <c r="AU142"/>
  <c r="AR142"/>
  <c r="AU141"/>
  <c r="AR141"/>
  <c r="AU140"/>
  <c r="AR140"/>
  <c r="AU139"/>
  <c r="AR139"/>
  <c r="AU138"/>
  <c r="AR138"/>
  <c r="AU137"/>
  <c r="AR137"/>
  <c r="AU136"/>
  <c r="AR136"/>
  <c r="AU135"/>
  <c r="AR135"/>
  <c r="AU134"/>
  <c r="AR134"/>
  <c r="AU133"/>
  <c r="AR133"/>
  <c r="AU132"/>
  <c r="AR132"/>
  <c r="AU131"/>
  <c r="AR131"/>
  <c r="AU130"/>
  <c r="AR130"/>
  <c r="AU129"/>
  <c r="AR129"/>
  <c r="AU128"/>
  <c r="AR128"/>
  <c r="AU127"/>
  <c r="AR127"/>
  <c r="AU126"/>
  <c r="AR126"/>
  <c r="AU125"/>
  <c r="AR125"/>
  <c r="AU124"/>
  <c r="AR124"/>
  <c r="AU123"/>
  <c r="AR123"/>
  <c r="AU122"/>
  <c r="AR122"/>
  <c r="AU121"/>
  <c r="AR121"/>
  <c r="AU120"/>
  <c r="AR120"/>
  <c r="AU119"/>
  <c r="AR119"/>
  <c r="AU118"/>
  <c r="AR118"/>
  <c r="AU117"/>
  <c r="AR117"/>
  <c r="AU116"/>
  <c r="AR116"/>
  <c r="AU115"/>
  <c r="AR115"/>
  <c r="AW8"/>
  <c r="AX8"/>
  <c r="AW80"/>
  <c r="AX80"/>
  <c r="AW74"/>
  <c r="AX74"/>
  <c r="AW28"/>
  <c r="AX28"/>
  <c r="AS117"/>
  <c r="AS123"/>
  <c r="AS126"/>
  <c r="AS303"/>
  <c r="AW306"/>
  <c r="AX306"/>
  <c r="AS309"/>
  <c r="AS312"/>
  <c r="AS330"/>
  <c r="AS342"/>
  <c r="AW348"/>
  <c r="AX348"/>
  <c r="AS122"/>
  <c r="AW70"/>
  <c r="AX70"/>
  <c r="AW102"/>
  <c r="AX102"/>
  <c r="AW86"/>
  <c r="AX86"/>
  <c r="AW55"/>
  <c r="AX55"/>
  <c r="AW396"/>
  <c r="AX396"/>
  <c r="AW64"/>
  <c r="AX64"/>
  <c r="AS207"/>
  <c r="AW68"/>
  <c r="AX68"/>
  <c r="AW49"/>
  <c r="AX49"/>
  <c r="AW231"/>
  <c r="AX231"/>
  <c r="AW237"/>
  <c r="AX237"/>
  <c r="AW243"/>
  <c r="AX243"/>
  <c r="AW249"/>
  <c r="AX249"/>
  <c r="AS262"/>
  <c r="AS268"/>
  <c r="AS284"/>
  <c r="AS296"/>
  <c r="AS299"/>
  <c r="AS302"/>
  <c r="AS317"/>
  <c r="AS320"/>
  <c r="AS332"/>
  <c r="AS356"/>
  <c r="AW65"/>
  <c r="AX65"/>
  <c r="AW62"/>
  <c r="AX62"/>
  <c r="AS115"/>
  <c r="AW118"/>
  <c r="AX118"/>
  <c r="AS127"/>
  <c r="AW130"/>
  <c r="AX130"/>
  <c r="AW76"/>
  <c r="AX76"/>
  <c r="AW66"/>
  <c r="AX66"/>
  <c r="AS167"/>
  <c r="AS170"/>
  <c r="AS176"/>
  <c r="AS179"/>
  <c r="AW191"/>
  <c r="AX191"/>
  <c r="AS200"/>
  <c r="AW213"/>
  <c r="AX213"/>
  <c r="AS216"/>
  <c r="AS219"/>
  <c r="AS225"/>
  <c r="AW73"/>
  <c r="AX73"/>
  <c r="AW133"/>
  <c r="AX133"/>
  <c r="AW190"/>
  <c r="AX190"/>
  <c r="AS193"/>
  <c r="AW221"/>
  <c r="AX221"/>
  <c r="AW359"/>
  <c r="AX359"/>
  <c r="AW363"/>
  <c r="AX363"/>
  <c r="AW370"/>
  <c r="AX370"/>
  <c r="AW381"/>
  <c r="AX381"/>
  <c r="AW99"/>
  <c r="AX99"/>
  <c r="AW78"/>
  <c r="AX78"/>
  <c r="AW57"/>
  <c r="AX57"/>
  <c r="AW47"/>
  <c r="AX47"/>
  <c r="AW61"/>
  <c r="AX61"/>
  <c r="AW58"/>
  <c r="AX58"/>
  <c r="AW54"/>
  <c r="AX54"/>
  <c r="AW51"/>
  <c r="AX51"/>
  <c r="AS135"/>
  <c r="AS138"/>
  <c r="AW141"/>
  <c r="AX141"/>
  <c r="AW177"/>
  <c r="AX177"/>
  <c r="AS198"/>
  <c r="AS201"/>
  <c r="AS208"/>
  <c r="AS226"/>
  <c r="AW365"/>
  <c r="AX365"/>
  <c r="AW369"/>
  <c r="AX369"/>
  <c r="AW376"/>
  <c r="AX376"/>
  <c r="AW387"/>
  <c r="AX387"/>
  <c r="AW79"/>
  <c r="AX79"/>
  <c r="AW44"/>
  <c r="AX44"/>
  <c r="AW5"/>
  <c r="AX5"/>
  <c r="AW114"/>
  <c r="AX114"/>
  <c r="AW113"/>
  <c r="AX113"/>
  <c r="AW103"/>
  <c r="AX103"/>
  <c r="AW91"/>
  <c r="AX91"/>
  <c r="AW53"/>
  <c r="AX53"/>
  <c r="AW45"/>
  <c r="AX45"/>
  <c r="AW39"/>
  <c r="AX39"/>
  <c r="AW134"/>
  <c r="AX134"/>
  <c r="AS199"/>
  <c r="AS209"/>
  <c r="AS357"/>
  <c r="AW382"/>
  <c r="AX382"/>
  <c r="AW104"/>
  <c r="AX104"/>
  <c r="AW87"/>
  <c r="AX87"/>
  <c r="AW84"/>
  <c r="AX84"/>
  <c r="AW75"/>
  <c r="AX75"/>
  <c r="AW69"/>
  <c r="AX69"/>
  <c r="AW59"/>
  <c r="AX59"/>
  <c r="AW46"/>
  <c r="AX46"/>
  <c r="AW34"/>
  <c r="AX34"/>
  <c r="AW338"/>
  <c r="AX338"/>
  <c r="AS341"/>
  <c r="AS350"/>
  <c r="AS353"/>
  <c r="AW106"/>
  <c r="AX106"/>
  <c r="AW88"/>
  <c r="AX88"/>
  <c r="AW77"/>
  <c r="AX77"/>
  <c r="AW71"/>
  <c r="AX71"/>
  <c r="AW56"/>
  <c r="AX56"/>
  <c r="AW42"/>
  <c r="AX42"/>
  <c r="AW22"/>
  <c r="AX22"/>
  <c r="AW21"/>
  <c r="AX21"/>
  <c r="AW19"/>
  <c r="AX19"/>
  <c r="AW18"/>
  <c r="AX18"/>
  <c r="AW4"/>
  <c r="AX4"/>
  <c r="AS129"/>
  <c r="AS139"/>
  <c r="AS142"/>
  <c r="AS169"/>
  <c r="AS172"/>
  <c r="AW217"/>
  <c r="AX217"/>
  <c r="AS220"/>
  <c r="AW235"/>
  <c r="AX235"/>
  <c r="AW272"/>
  <c r="AX272"/>
  <c r="AW278"/>
  <c r="AX278"/>
  <c r="AW283"/>
  <c r="AX283"/>
  <c r="AS289"/>
  <c r="AS307"/>
  <c r="AS319"/>
  <c r="AS325"/>
  <c r="AS334"/>
  <c r="AW337"/>
  <c r="AX337"/>
  <c r="AS340"/>
  <c r="AS346"/>
  <c r="AS349"/>
  <c r="AS352"/>
  <c r="AW111"/>
  <c r="AX111"/>
  <c r="AW110"/>
  <c r="AX110"/>
  <c r="AW109"/>
  <c r="AX109"/>
  <c r="AW95"/>
  <c r="AX95"/>
  <c r="AW89"/>
  <c r="AX89"/>
  <c r="AW67"/>
  <c r="AX67"/>
  <c r="AW48"/>
  <c r="AX48"/>
  <c r="AW43"/>
  <c r="AX43"/>
  <c r="AW31"/>
  <c r="AX31"/>
  <c r="AW20"/>
  <c r="AX20"/>
  <c r="AS192"/>
  <c r="AS68"/>
  <c r="AZ68"/>
  <c r="AS8"/>
  <c r="AZ8"/>
  <c r="AS103"/>
  <c r="AZ103"/>
  <c r="AW390"/>
  <c r="AX390"/>
  <c r="AS62"/>
  <c r="AZ62"/>
  <c r="AS66"/>
  <c r="AZ66"/>
  <c r="AS119"/>
  <c r="AS137"/>
  <c r="AW150"/>
  <c r="AX150"/>
  <c r="AS159"/>
  <c r="AS187"/>
  <c r="AW195"/>
  <c r="AX195"/>
  <c r="AS206"/>
  <c r="AS355"/>
  <c r="AS362"/>
  <c r="AW384"/>
  <c r="AX384"/>
  <c r="AW393"/>
  <c r="AX393"/>
  <c r="AW402"/>
  <c r="AX402"/>
  <c r="AS227"/>
  <c r="AW125"/>
  <c r="AX125"/>
  <c r="AS143"/>
  <c r="AS149"/>
  <c r="AS152"/>
  <c r="AS155"/>
  <c r="AS186"/>
  <c r="AW197"/>
  <c r="AX197"/>
  <c r="AS205"/>
  <c r="AS229"/>
  <c r="AW234"/>
  <c r="AX234"/>
  <c r="AW282"/>
  <c r="AX282"/>
  <c r="AS368"/>
  <c r="AW372"/>
  <c r="AX372"/>
  <c r="AW379"/>
  <c r="AX379"/>
  <c r="AS386"/>
  <c r="AS395"/>
  <c r="AS260"/>
  <c r="AS47"/>
  <c r="AZ47"/>
  <c r="AS39"/>
  <c r="AZ39"/>
  <c r="AW131"/>
  <c r="AX131"/>
  <c r="AW145"/>
  <c r="AX145"/>
  <c r="AS148"/>
  <c r="AS160"/>
  <c r="AW163"/>
  <c r="AX163"/>
  <c r="AS188"/>
  <c r="AS196"/>
  <c r="AS204"/>
  <c r="AW211"/>
  <c r="AX211"/>
  <c r="AS224"/>
  <c r="AS374"/>
  <c r="AW375"/>
  <c r="AX375"/>
  <c r="AW378"/>
  <c r="AX378"/>
  <c r="AW385"/>
  <c r="AX385"/>
  <c r="AS389"/>
  <c r="AW394"/>
  <c r="AX394"/>
  <c r="AS398"/>
  <c r="AW403"/>
  <c r="AX403"/>
  <c r="AW29"/>
  <c r="AX29"/>
  <c r="AS4"/>
  <c r="AZ4"/>
  <c r="AW30"/>
  <c r="AX30"/>
  <c r="AW27"/>
  <c r="AX27"/>
  <c r="AW25"/>
  <c r="AX25"/>
  <c r="AW23"/>
  <c r="AX23"/>
  <c r="AS116"/>
  <c r="AS120"/>
  <c r="AS124"/>
  <c r="AW128"/>
  <c r="AX128"/>
  <c r="AS132"/>
  <c r="AS136"/>
  <c r="AS140"/>
  <c r="AS157"/>
  <c r="AS164"/>
  <c r="AS184"/>
  <c r="AS185"/>
  <c r="AW194"/>
  <c r="AX194"/>
  <c r="AS203"/>
  <c r="AS218"/>
  <c r="AS223"/>
  <c r="AW232"/>
  <c r="AX232"/>
  <c r="AW238"/>
  <c r="AX238"/>
  <c r="AW244"/>
  <c r="AX244"/>
  <c r="AW250"/>
  <c r="AX250"/>
  <c r="AW256"/>
  <c r="AX256"/>
  <c r="AW263"/>
  <c r="AX263"/>
  <c r="AW269"/>
  <c r="AX269"/>
  <c r="AW275"/>
  <c r="AX275"/>
  <c r="AW285"/>
  <c r="AX285"/>
  <c r="AS288"/>
  <c r="AS291"/>
  <c r="AS301"/>
  <c r="AS321"/>
  <c r="AS324"/>
  <c r="AW327"/>
  <c r="AX327"/>
  <c r="AS335"/>
  <c r="AS343"/>
  <c r="AS347"/>
  <c r="AS354"/>
  <c r="AS361"/>
  <c r="AS146"/>
  <c r="AS166"/>
  <c r="AS173"/>
  <c r="AS212"/>
  <c r="AW230"/>
  <c r="AX230"/>
  <c r="AW236"/>
  <c r="AX236"/>
  <c r="AS242"/>
  <c r="AS248"/>
  <c r="AS254"/>
  <c r="AS261"/>
  <c r="AW267"/>
  <c r="AX267"/>
  <c r="AS273"/>
  <c r="AS279"/>
  <c r="AS287"/>
  <c r="AW290"/>
  <c r="AX290"/>
  <c r="AS297"/>
  <c r="AS300"/>
  <c r="AW302"/>
  <c r="AX302"/>
  <c r="AZ302"/>
  <c r="AW313"/>
  <c r="AX313"/>
  <c r="AS323"/>
  <c r="AS326"/>
  <c r="AS333"/>
  <c r="AS345"/>
  <c r="AW360"/>
  <c r="AX360"/>
  <c r="AW371"/>
  <c r="AX371"/>
  <c r="AS380"/>
  <c r="AS151"/>
  <c r="AS154"/>
  <c r="AW158"/>
  <c r="AX158"/>
  <c r="AS161"/>
  <c r="AW168"/>
  <c r="AX168"/>
  <c r="AS178"/>
  <c r="AS181"/>
  <c r="AS210"/>
  <c r="AW214"/>
  <c r="AX214"/>
  <c r="AW228"/>
  <c r="AX228"/>
  <c r="AW233"/>
  <c r="AX233"/>
  <c r="AW239"/>
  <c r="AX239"/>
  <c r="AS245"/>
  <c r="AS251"/>
  <c r="AW257"/>
  <c r="AX257"/>
  <c r="AS264"/>
  <c r="AS270"/>
  <c r="AW276"/>
  <c r="AX276"/>
  <c r="AW281"/>
  <c r="AX281"/>
  <c r="AW295"/>
  <c r="AX295"/>
  <c r="AS305"/>
  <c r="AS308"/>
  <c r="AS315"/>
  <c r="AS318"/>
  <c r="AS331"/>
  <c r="AS339"/>
  <c r="AS351"/>
  <c r="AW358"/>
  <c r="AX358"/>
  <c r="AW373"/>
  <c r="AX373"/>
  <c r="AW377"/>
  <c r="AX377"/>
  <c r="AS383"/>
  <c r="AS392"/>
  <c r="AS401"/>
  <c r="AS202"/>
  <c r="AW202"/>
  <c r="AX202"/>
  <c r="AS283"/>
  <c r="AS175"/>
  <c r="AW175"/>
  <c r="AX175"/>
  <c r="AS182"/>
  <c r="AW182"/>
  <c r="AX182"/>
  <c r="AS215"/>
  <c r="AW215"/>
  <c r="AX215"/>
  <c r="AS121"/>
  <c r="AW121"/>
  <c r="AX121"/>
  <c r="AS189"/>
  <c r="AW189"/>
  <c r="AX189"/>
  <c r="AS222"/>
  <c r="AW222"/>
  <c r="AX222"/>
  <c r="AS294"/>
  <c r="AW294"/>
  <c r="AX294"/>
  <c r="AW255"/>
  <c r="AX255"/>
  <c r="AS255"/>
  <c r="AS337"/>
  <c r="AS249"/>
  <c r="AS336"/>
  <c r="AW336"/>
  <c r="AX336"/>
  <c r="AS344"/>
  <c r="AW344"/>
  <c r="AX344"/>
  <c r="AW366"/>
  <c r="AX366"/>
  <c r="AS366"/>
  <c r="AW399"/>
  <c r="AX399"/>
  <c r="AS399"/>
  <c r="F13" i="7"/>
  <c r="A4"/>
  <c r="AS75" i="4"/>
  <c r="AZ75"/>
  <c r="AS42"/>
  <c r="AZ42"/>
  <c r="AS34"/>
  <c r="AZ34"/>
  <c r="AS104"/>
  <c r="AZ104"/>
  <c r="AS44"/>
  <c r="AZ44"/>
  <c r="AS88"/>
  <c r="AZ88"/>
  <c r="AS80"/>
  <c r="AZ80"/>
  <c r="AS55"/>
  <c r="AZ55"/>
  <c r="AS54"/>
  <c r="AZ54"/>
  <c r="AS31"/>
  <c r="AZ31"/>
  <c r="AS89"/>
  <c r="AZ89"/>
  <c r="AS221"/>
  <c r="AZ221"/>
  <c r="AS74"/>
  <c r="AZ74"/>
  <c r="AS396"/>
  <c r="AZ396"/>
  <c r="AW117"/>
  <c r="AX117"/>
  <c r="AZ117"/>
  <c r="AW355"/>
  <c r="AX355"/>
  <c r="AZ355"/>
  <c r="AW380"/>
  <c r="AX380"/>
  <c r="AZ380"/>
  <c r="AW312"/>
  <c r="AX312"/>
  <c r="AZ312"/>
  <c r="AW169"/>
  <c r="AX169"/>
  <c r="AZ169"/>
  <c r="AS110"/>
  <c r="AZ110"/>
  <c r="AS108"/>
  <c r="AW108"/>
  <c r="AX108"/>
  <c r="AS92"/>
  <c r="AW92"/>
  <c r="AX92"/>
  <c r="AS6"/>
  <c r="AW6"/>
  <c r="AX6"/>
  <c r="AS101"/>
  <c r="AW101"/>
  <c r="AX101"/>
  <c r="AS100"/>
  <c r="AW100"/>
  <c r="AX100"/>
  <c r="AS10"/>
  <c r="AW10"/>
  <c r="AX10"/>
  <c r="AS112"/>
  <c r="AW112"/>
  <c r="AX112"/>
  <c r="AS28"/>
  <c r="AZ28"/>
  <c r="AS7"/>
  <c r="AW7"/>
  <c r="AX7"/>
  <c r="AS107"/>
  <c r="AW107"/>
  <c r="AX107"/>
  <c r="AS12"/>
  <c r="AW12"/>
  <c r="AX12"/>
  <c r="AS50"/>
  <c r="AW50"/>
  <c r="AX50"/>
  <c r="AS11"/>
  <c r="AW11"/>
  <c r="AX11"/>
  <c r="AS63"/>
  <c r="AW63"/>
  <c r="AX63"/>
  <c r="AS15"/>
  <c r="AW15"/>
  <c r="AX15"/>
  <c r="AS93"/>
  <c r="AW93"/>
  <c r="AX93"/>
  <c r="AS35"/>
  <c r="AW35"/>
  <c r="AX35"/>
  <c r="AS90"/>
  <c r="AW90"/>
  <c r="AX90"/>
  <c r="AS26"/>
  <c r="AW26"/>
  <c r="AX26"/>
  <c r="AS16"/>
  <c r="AW16"/>
  <c r="AX16"/>
  <c r="AS24"/>
  <c r="AW24"/>
  <c r="AX24"/>
  <c r="AS36"/>
  <c r="AW36"/>
  <c r="AX36"/>
  <c r="AS85"/>
  <c r="AW85"/>
  <c r="AX85"/>
  <c r="AS14"/>
  <c r="AW14"/>
  <c r="AX14"/>
  <c r="AS98"/>
  <c r="AW98"/>
  <c r="AX98"/>
  <c r="AS33"/>
  <c r="AW33"/>
  <c r="AX33"/>
  <c r="AS97"/>
  <c r="AW97"/>
  <c r="AX97"/>
  <c r="AS38"/>
  <c r="AW38"/>
  <c r="AX38"/>
  <c r="AS17"/>
  <c r="AW17"/>
  <c r="AX17"/>
  <c r="AS105"/>
  <c r="AW105"/>
  <c r="AX105"/>
  <c r="AS60"/>
  <c r="AW60"/>
  <c r="AX60"/>
  <c r="AS13"/>
  <c r="AW13"/>
  <c r="AX13"/>
  <c r="AS41"/>
  <c r="AW41"/>
  <c r="AX41"/>
  <c r="AS52"/>
  <c r="AW52"/>
  <c r="AX52"/>
  <c r="AS82"/>
  <c r="AW82"/>
  <c r="AX82"/>
  <c r="AS32"/>
  <c r="AW32"/>
  <c r="AX32"/>
  <c r="AS96"/>
  <c r="AW96"/>
  <c r="AX96"/>
  <c r="AS99"/>
  <c r="AZ99"/>
  <c r="AS37"/>
  <c r="AW37"/>
  <c r="AX37"/>
  <c r="AS94"/>
  <c r="AW94"/>
  <c r="AX94"/>
  <c r="AS40"/>
  <c r="AW40"/>
  <c r="AX40"/>
  <c r="AS81"/>
  <c r="AW81"/>
  <c r="AX81"/>
  <c r="AS9"/>
  <c r="AW9"/>
  <c r="AX9"/>
  <c r="AS72"/>
  <c r="AW72"/>
  <c r="AX72"/>
  <c r="AS83"/>
  <c r="AW83"/>
  <c r="AX83"/>
  <c r="AS141"/>
  <c r="AZ141"/>
  <c r="AS86"/>
  <c r="AZ86"/>
  <c r="AS285"/>
  <c r="AZ285"/>
  <c r="AS338"/>
  <c r="AZ338"/>
  <c r="AW123"/>
  <c r="AX123"/>
  <c r="AZ123"/>
  <c r="AS114"/>
  <c r="AZ114"/>
  <c r="AW361"/>
  <c r="AX361"/>
  <c r="AZ361"/>
  <c r="AW206"/>
  <c r="AX206"/>
  <c r="AZ206"/>
  <c r="AW136"/>
  <c r="AX136"/>
  <c r="AZ136"/>
  <c r="AS130"/>
  <c r="AZ130"/>
  <c r="AW356"/>
  <c r="AX356"/>
  <c r="AZ356"/>
  <c r="AS194"/>
  <c r="AZ194"/>
  <c r="AW119"/>
  <c r="AX119"/>
  <c r="AZ119"/>
  <c r="AW383"/>
  <c r="AX383"/>
  <c r="AZ383"/>
  <c r="AS213"/>
  <c r="AZ213"/>
  <c r="AS267"/>
  <c r="AZ267"/>
  <c r="AS282"/>
  <c r="AZ282"/>
  <c r="AW208"/>
  <c r="AX208"/>
  <c r="AZ208"/>
  <c r="AW172"/>
  <c r="AX172"/>
  <c r="AZ172"/>
  <c r="AW155"/>
  <c r="AX155"/>
  <c r="AZ155"/>
  <c r="AW260"/>
  <c r="AX260"/>
  <c r="AZ260"/>
  <c r="AW324"/>
  <c r="AX324"/>
  <c r="AZ324"/>
  <c r="AS390"/>
  <c r="AZ390"/>
  <c r="AS327"/>
  <c r="AZ327"/>
  <c r="AW334"/>
  <c r="AX334"/>
  <c r="AZ334"/>
  <c r="AW297"/>
  <c r="AX297"/>
  <c r="AZ297"/>
  <c r="AS228"/>
  <c r="AZ228"/>
  <c r="AS150"/>
  <c r="AZ150"/>
  <c r="AW227"/>
  <c r="AX227"/>
  <c r="AZ227"/>
  <c r="AS381"/>
  <c r="AZ381"/>
  <c r="AW309"/>
  <c r="AX309"/>
  <c r="AZ309"/>
  <c r="AS372"/>
  <c r="AZ372"/>
  <c r="AW122"/>
  <c r="AX122"/>
  <c r="AZ122"/>
  <c r="AS5"/>
  <c r="AZ5"/>
  <c r="AS378"/>
  <c r="AZ378"/>
  <c r="AW368"/>
  <c r="AX368"/>
  <c r="AZ368"/>
  <c r="AS365"/>
  <c r="AZ365"/>
  <c r="AS133"/>
  <c r="AZ133"/>
  <c r="AS177"/>
  <c r="AZ177"/>
  <c r="AS125"/>
  <c r="AZ125"/>
  <c r="AS131"/>
  <c r="AZ131"/>
  <c r="AS58"/>
  <c r="AZ58"/>
  <c r="AW341"/>
  <c r="AX341"/>
  <c r="AZ341"/>
  <c r="AW401"/>
  <c r="AX401"/>
  <c r="AZ401"/>
  <c r="AW330"/>
  <c r="AX330"/>
  <c r="AZ330"/>
  <c r="AW207"/>
  <c r="AX207"/>
  <c r="AZ207"/>
  <c r="AS168"/>
  <c r="AZ168"/>
  <c r="AS95"/>
  <c r="AZ95"/>
  <c r="AS65"/>
  <c r="AZ65"/>
  <c r="AW192"/>
  <c r="AX192"/>
  <c r="AZ192"/>
  <c r="AW159"/>
  <c r="AX159"/>
  <c r="AZ159"/>
  <c r="AW179"/>
  <c r="AX179"/>
  <c r="AZ179"/>
  <c r="AW126"/>
  <c r="AX126"/>
  <c r="AZ126"/>
  <c r="AS70"/>
  <c r="AZ70"/>
  <c r="AS384"/>
  <c r="AZ384"/>
  <c r="AW299"/>
  <c r="AX299"/>
  <c r="AZ299"/>
  <c r="AS278"/>
  <c r="AZ278"/>
  <c r="AS358"/>
  <c r="AZ358"/>
  <c r="AW193"/>
  <c r="AX193"/>
  <c r="AZ193"/>
  <c r="AW219"/>
  <c r="AX219"/>
  <c r="AZ219"/>
  <c r="AS18"/>
  <c r="AZ18"/>
  <c r="AS56"/>
  <c r="AZ56"/>
  <c r="AS76"/>
  <c r="AZ76"/>
  <c r="AS57"/>
  <c r="AZ57"/>
  <c r="AS382"/>
  <c r="AZ382"/>
  <c r="AW347"/>
  <c r="AX347"/>
  <c r="AZ347"/>
  <c r="AS158"/>
  <c r="AZ158"/>
  <c r="AS214"/>
  <c r="AZ214"/>
  <c r="AS45"/>
  <c r="AZ45"/>
  <c r="AS113"/>
  <c r="AZ113"/>
  <c r="AW279"/>
  <c r="AX279"/>
  <c r="AZ279"/>
  <c r="AW303"/>
  <c r="AX303"/>
  <c r="AZ303"/>
  <c r="AS369"/>
  <c r="AZ369"/>
  <c r="AW262"/>
  <c r="AX262"/>
  <c r="AZ262"/>
  <c r="AW124"/>
  <c r="AX124"/>
  <c r="AZ124"/>
  <c r="AS102"/>
  <c r="AZ102"/>
  <c r="AW342"/>
  <c r="AX342"/>
  <c r="AZ342"/>
  <c r="AW115"/>
  <c r="AX115"/>
  <c r="AZ115"/>
  <c r="AS217"/>
  <c r="AZ217"/>
  <c r="AS239"/>
  <c r="AZ239"/>
  <c r="AS263"/>
  <c r="AZ263"/>
  <c r="AS359"/>
  <c r="AZ359"/>
  <c r="AS306"/>
  <c r="AZ306"/>
  <c r="AW398"/>
  <c r="AX398"/>
  <c r="AZ398"/>
  <c r="AS295"/>
  <c r="AZ295"/>
  <c r="AS230"/>
  <c r="AZ230"/>
  <c r="AS128"/>
  <c r="AZ128"/>
  <c r="AW268"/>
  <c r="AX268"/>
  <c r="AZ268"/>
  <c r="AS377"/>
  <c r="AZ377"/>
  <c r="AS118"/>
  <c r="AZ118"/>
  <c r="AW201"/>
  <c r="AX201"/>
  <c r="AZ201"/>
  <c r="AS290"/>
  <c r="AZ290"/>
  <c r="AW331"/>
  <c r="AX331"/>
  <c r="AZ331"/>
  <c r="AS348"/>
  <c r="AZ348"/>
  <c r="AS91"/>
  <c r="AZ91"/>
  <c r="AW307"/>
  <c r="AX307"/>
  <c r="AZ307"/>
  <c r="AS232"/>
  <c r="AZ232"/>
  <c r="AW199"/>
  <c r="AX199"/>
  <c r="AZ199"/>
  <c r="AW184"/>
  <c r="AX184"/>
  <c r="AZ184"/>
  <c r="AW353"/>
  <c r="AX353"/>
  <c r="AZ353"/>
  <c r="AW305"/>
  <c r="AX305"/>
  <c r="AZ305"/>
  <c r="AW200"/>
  <c r="AX200"/>
  <c r="AZ200"/>
  <c r="AW161"/>
  <c r="AX161"/>
  <c r="AZ161"/>
  <c r="AS71"/>
  <c r="AZ71"/>
  <c r="AS84"/>
  <c r="AZ84"/>
  <c r="AW248"/>
  <c r="AX248"/>
  <c r="AZ248"/>
  <c r="AW346"/>
  <c r="AX346"/>
  <c r="AZ346"/>
  <c r="AS269"/>
  <c r="AZ269"/>
  <c r="AS257"/>
  <c r="AZ257"/>
  <c r="AS231"/>
  <c r="AZ231"/>
  <c r="AW135"/>
  <c r="AX135"/>
  <c r="AZ135"/>
  <c r="AS59"/>
  <c r="AZ59"/>
  <c r="AS73"/>
  <c r="AZ73"/>
  <c r="AS376"/>
  <c r="AZ376"/>
  <c r="AS313"/>
  <c r="AZ313"/>
  <c r="AW167"/>
  <c r="AX167"/>
  <c r="AZ167"/>
  <c r="AW139"/>
  <c r="AX139"/>
  <c r="AZ139"/>
  <c r="AW220"/>
  <c r="AX220"/>
  <c r="AZ220"/>
  <c r="AS211"/>
  <c r="AZ211"/>
  <c r="AW320"/>
  <c r="AX320"/>
  <c r="AZ320"/>
  <c r="AS387"/>
  <c r="AZ387"/>
  <c r="AW349"/>
  <c r="AX349"/>
  <c r="AZ349"/>
  <c r="AW288"/>
  <c r="AX288"/>
  <c r="AZ288"/>
  <c r="AW127"/>
  <c r="AX127"/>
  <c r="AZ127"/>
  <c r="AW264"/>
  <c r="AX264"/>
  <c r="AZ264"/>
  <c r="AW116"/>
  <c r="AX116"/>
  <c r="AZ116"/>
  <c r="AW284"/>
  <c r="AX284"/>
  <c r="AZ284"/>
  <c r="AS111"/>
  <c r="AZ111"/>
  <c r="AS373"/>
  <c r="AZ373"/>
  <c r="AS250"/>
  <c r="AZ250"/>
  <c r="AS163"/>
  <c r="AZ163"/>
  <c r="AW170"/>
  <c r="AX170"/>
  <c r="AZ170"/>
  <c r="AW138"/>
  <c r="AX138"/>
  <c r="AZ138"/>
  <c r="AW140"/>
  <c r="AX140"/>
  <c r="AZ140"/>
  <c r="AS393"/>
  <c r="AZ393"/>
  <c r="AS237"/>
  <c r="AZ237"/>
  <c r="AS363"/>
  <c r="AZ363"/>
  <c r="AW332"/>
  <c r="AX332"/>
  <c r="AZ332"/>
  <c r="AW203"/>
  <c r="AX203"/>
  <c r="AZ203"/>
  <c r="AW345"/>
  <c r="AX345"/>
  <c r="AZ345"/>
  <c r="AS234"/>
  <c r="AZ234"/>
  <c r="AW362"/>
  <c r="AX362"/>
  <c r="AZ362"/>
  <c r="AW242"/>
  <c r="AX242"/>
  <c r="AZ242"/>
  <c r="AS243"/>
  <c r="AZ243"/>
  <c r="AW152"/>
  <c r="AX152"/>
  <c r="AZ152"/>
  <c r="AW204"/>
  <c r="AX204"/>
  <c r="AZ204"/>
  <c r="AS197"/>
  <c r="AZ197"/>
  <c r="AS19"/>
  <c r="AZ19"/>
  <c r="AS79"/>
  <c r="AZ79"/>
  <c r="AS371"/>
  <c r="AZ371"/>
  <c r="AW325"/>
  <c r="AX325"/>
  <c r="AZ325"/>
  <c r="AW317"/>
  <c r="AX317"/>
  <c r="AZ317"/>
  <c r="AS64"/>
  <c r="AZ64"/>
  <c r="AS43"/>
  <c r="AZ43"/>
  <c r="AS106"/>
  <c r="AZ106"/>
  <c r="AW357"/>
  <c r="AX357"/>
  <c r="AZ357"/>
  <c r="AS238"/>
  <c r="AZ238"/>
  <c r="AS191"/>
  <c r="AZ191"/>
  <c r="AW395"/>
  <c r="AX395"/>
  <c r="AZ395"/>
  <c r="AS190"/>
  <c r="AZ190"/>
  <c r="AS145"/>
  <c r="AZ145"/>
  <c r="AW129"/>
  <c r="AX129"/>
  <c r="AZ129"/>
  <c r="AS134"/>
  <c r="AZ134"/>
  <c r="AS49"/>
  <c r="AZ49"/>
  <c r="AW374"/>
  <c r="AX374"/>
  <c r="AZ374"/>
  <c r="AW321"/>
  <c r="AX321"/>
  <c r="AZ321"/>
  <c r="AW198"/>
  <c r="AX198"/>
  <c r="AZ198"/>
  <c r="AS276"/>
  <c r="AZ276"/>
  <c r="AW216"/>
  <c r="AX216"/>
  <c r="AZ216"/>
  <c r="AW185"/>
  <c r="AX185"/>
  <c r="AZ185"/>
  <c r="AW296"/>
  <c r="AX296"/>
  <c r="AZ296"/>
  <c r="AW352"/>
  <c r="AX352"/>
  <c r="AZ352"/>
  <c r="AW354"/>
  <c r="AX354"/>
  <c r="AZ354"/>
  <c r="AW289"/>
  <c r="AX289"/>
  <c r="AZ289"/>
  <c r="AS275"/>
  <c r="AZ275"/>
  <c r="AZ222"/>
  <c r="AW176"/>
  <c r="AX176"/>
  <c r="AZ176"/>
  <c r="AW225"/>
  <c r="AX225"/>
  <c r="AZ225"/>
  <c r="AW173"/>
  <c r="AX173"/>
  <c r="AZ173"/>
  <c r="AW187"/>
  <c r="AX187"/>
  <c r="AZ187"/>
  <c r="AW226"/>
  <c r="AX226"/>
  <c r="AZ226"/>
  <c r="AW186"/>
  <c r="AX186"/>
  <c r="AZ186"/>
  <c r="AW178"/>
  <c r="AX178"/>
  <c r="AZ178"/>
  <c r="AS370"/>
  <c r="AZ370"/>
  <c r="AS46"/>
  <c r="AZ46"/>
  <c r="AS51"/>
  <c r="AZ51"/>
  <c r="AW254"/>
  <c r="AX254"/>
  <c r="AZ254"/>
  <c r="AS69"/>
  <c r="AZ69"/>
  <c r="AW389"/>
  <c r="AX389"/>
  <c r="AZ389"/>
  <c r="AW350"/>
  <c r="AX350"/>
  <c r="AZ350"/>
  <c r="AS272"/>
  <c r="AZ272"/>
  <c r="AW392"/>
  <c r="AX392"/>
  <c r="AZ392"/>
  <c r="AW351"/>
  <c r="AX351"/>
  <c r="AZ351"/>
  <c r="AW340"/>
  <c r="AX340"/>
  <c r="AZ340"/>
  <c r="AS244"/>
  <c r="AZ244"/>
  <c r="AW196"/>
  <c r="AX196"/>
  <c r="AZ196"/>
  <c r="AW229"/>
  <c r="AX229"/>
  <c r="AZ229"/>
  <c r="AW146"/>
  <c r="AX146"/>
  <c r="AZ146"/>
  <c r="AW132"/>
  <c r="AX132"/>
  <c r="AZ132"/>
  <c r="AW148"/>
  <c r="AX148"/>
  <c r="AZ148"/>
  <c r="AW137"/>
  <c r="AX137"/>
  <c r="AZ137"/>
  <c r="AS67"/>
  <c r="AZ67"/>
  <c r="AS61"/>
  <c r="AZ61"/>
  <c r="AS109"/>
  <c r="AZ109"/>
  <c r="AS78"/>
  <c r="AZ78"/>
  <c r="AS53"/>
  <c r="AZ53"/>
  <c r="AW323"/>
  <c r="AX323"/>
  <c r="AZ323"/>
  <c r="AS281"/>
  <c r="AZ281"/>
  <c r="AS235"/>
  <c r="AZ235"/>
  <c r="AW245"/>
  <c r="AX245"/>
  <c r="AZ245"/>
  <c r="AW205"/>
  <c r="AX205"/>
  <c r="AZ205"/>
  <c r="AS20"/>
  <c r="AZ20"/>
  <c r="AS22"/>
  <c r="AZ22"/>
  <c r="AW287"/>
  <c r="AX287"/>
  <c r="AZ287"/>
  <c r="AW188"/>
  <c r="AX188"/>
  <c r="AZ188"/>
  <c r="AW209"/>
  <c r="AX209"/>
  <c r="AZ209"/>
  <c r="AW181"/>
  <c r="AX181"/>
  <c r="AZ181"/>
  <c r="AS403"/>
  <c r="AZ403"/>
  <c r="AS375"/>
  <c r="AZ375"/>
  <c r="AW315"/>
  <c r="AX315"/>
  <c r="AZ315"/>
  <c r="AW343"/>
  <c r="AX343"/>
  <c r="AZ343"/>
  <c r="AW223"/>
  <c r="AX223"/>
  <c r="AZ223"/>
  <c r="AW164"/>
  <c r="AX164"/>
  <c r="AZ164"/>
  <c r="AW319"/>
  <c r="AX319"/>
  <c r="AZ319"/>
  <c r="AW166"/>
  <c r="AX166"/>
  <c r="AZ166"/>
  <c r="AW151"/>
  <c r="AX151"/>
  <c r="AZ151"/>
  <c r="AW143"/>
  <c r="AX143"/>
  <c r="AZ143"/>
  <c r="AS385"/>
  <c r="AZ385"/>
  <c r="AS48"/>
  <c r="AZ48"/>
  <c r="AS87"/>
  <c r="AZ87"/>
  <c r="AS360"/>
  <c r="AZ360"/>
  <c r="AW301"/>
  <c r="AX301"/>
  <c r="AZ301"/>
  <c r="AS195"/>
  <c r="AZ195"/>
  <c r="AW142"/>
  <c r="AX142"/>
  <c r="AZ142"/>
  <c r="AS21"/>
  <c r="AZ21"/>
  <c r="AS77"/>
  <c r="AZ77"/>
  <c r="AS379"/>
  <c r="AZ379"/>
  <c r="AS402"/>
  <c r="AZ402"/>
  <c r="AW339"/>
  <c r="AX339"/>
  <c r="AZ339"/>
  <c r="AS236"/>
  <c r="AZ236"/>
  <c r="AS233"/>
  <c r="AZ233"/>
  <c r="AW149"/>
  <c r="AX149"/>
  <c r="AZ149"/>
  <c r="AW386"/>
  <c r="AX386"/>
  <c r="AZ386"/>
  <c r="AW308"/>
  <c r="AX308"/>
  <c r="AZ308"/>
  <c r="AW160"/>
  <c r="AX160"/>
  <c r="AZ160"/>
  <c r="AS25"/>
  <c r="AZ25"/>
  <c r="AS29"/>
  <c r="AZ29"/>
  <c r="AS27"/>
  <c r="AZ27"/>
  <c r="AS30"/>
  <c r="AZ30"/>
  <c r="AW333"/>
  <c r="AX333"/>
  <c r="AZ333"/>
  <c r="AW157"/>
  <c r="AX157"/>
  <c r="AZ157"/>
  <c r="AS394"/>
  <c r="AZ394"/>
  <c r="AW270"/>
  <c r="AX270"/>
  <c r="AZ270"/>
  <c r="AW300"/>
  <c r="AX300"/>
  <c r="AZ300"/>
  <c r="AW273"/>
  <c r="AX273"/>
  <c r="AZ273"/>
  <c r="AW224"/>
  <c r="AX224"/>
  <c r="AZ224"/>
  <c r="AS23"/>
  <c r="AZ23"/>
  <c r="AW335"/>
  <c r="AX335"/>
  <c r="AZ335"/>
  <c r="AW261"/>
  <c r="AX261"/>
  <c r="AZ261"/>
  <c r="AW364"/>
  <c r="AX364"/>
  <c r="AS364"/>
  <c r="AW367"/>
  <c r="AX367"/>
  <c r="AS367"/>
  <c r="AW251"/>
  <c r="AX251"/>
  <c r="AZ251"/>
  <c r="AW318"/>
  <c r="AX318"/>
  <c r="AZ318"/>
  <c r="AW210"/>
  <c r="AX210"/>
  <c r="AZ210"/>
  <c r="AW154"/>
  <c r="AX154"/>
  <c r="AZ154"/>
  <c r="AS311"/>
  <c r="AW311"/>
  <c r="AX311"/>
  <c r="AW120"/>
  <c r="AX120"/>
  <c r="AZ120"/>
  <c r="AW397"/>
  <c r="AX397"/>
  <c r="AS397"/>
  <c r="AS293"/>
  <c r="AW293"/>
  <c r="AX293"/>
  <c r="AW391"/>
  <c r="AX391"/>
  <c r="AS391"/>
  <c r="AW291"/>
  <c r="AX291"/>
  <c r="AZ291"/>
  <c r="AS256"/>
  <c r="AZ256"/>
  <c r="AW212"/>
  <c r="AX212"/>
  <c r="AZ212"/>
  <c r="AW218"/>
  <c r="AX218"/>
  <c r="AZ218"/>
  <c r="AZ175"/>
  <c r="AW326"/>
  <c r="AX326"/>
  <c r="AZ326"/>
  <c r="AW388"/>
  <c r="AX388"/>
  <c r="AS388"/>
  <c r="AS314"/>
  <c r="AW314"/>
  <c r="AX314"/>
  <c r="AS329"/>
  <c r="AW329"/>
  <c r="AX329"/>
  <c r="AW400"/>
  <c r="AX400"/>
  <c r="AS400"/>
  <c r="AZ399"/>
  <c r="AW265"/>
  <c r="AX265"/>
  <c r="AS265"/>
  <c r="AW246"/>
  <c r="AX246"/>
  <c r="AS246"/>
  <c r="AZ249"/>
  <c r="AS286"/>
  <c r="AW286"/>
  <c r="AX286"/>
  <c r="AW274"/>
  <c r="AX274"/>
  <c r="AS274"/>
  <c r="AW258"/>
  <c r="AX258"/>
  <c r="AS258"/>
  <c r="AW240"/>
  <c r="AX240"/>
  <c r="AS240"/>
  <c r="AS180"/>
  <c r="AW180"/>
  <c r="AX180"/>
  <c r="AS162"/>
  <c r="AW162"/>
  <c r="AX162"/>
  <c r="AS144"/>
  <c r="AW144"/>
  <c r="AX144"/>
  <c r="AZ121"/>
  <c r="AZ182"/>
  <c r="AW247"/>
  <c r="AX247"/>
  <c r="AS247"/>
  <c r="AZ336"/>
  <c r="AW271"/>
  <c r="AX271"/>
  <c r="AS271"/>
  <c r="AZ366"/>
  <c r="AZ344"/>
  <c r="AS298"/>
  <c r="AW298"/>
  <c r="AX298"/>
  <c r="AW277"/>
  <c r="AX277"/>
  <c r="AS277"/>
  <c r="AW280"/>
  <c r="AX280"/>
  <c r="AS280"/>
  <c r="AZ337"/>
  <c r="AS304"/>
  <c r="AW304"/>
  <c r="AX304"/>
  <c r="AW266"/>
  <c r="AX266"/>
  <c r="AS266"/>
  <c r="AW252"/>
  <c r="AX252"/>
  <c r="AS252"/>
  <c r="AW241"/>
  <c r="AX241"/>
  <c r="AS241"/>
  <c r="AS156"/>
  <c r="AW156"/>
  <c r="AX156"/>
  <c r="AS322"/>
  <c r="AW322"/>
  <c r="AX322"/>
  <c r="AZ294"/>
  <c r="AZ283"/>
  <c r="AS183"/>
  <c r="AW183"/>
  <c r="AX183"/>
  <c r="AS165"/>
  <c r="AW165"/>
  <c r="AX165"/>
  <c r="AS147"/>
  <c r="AW147"/>
  <c r="AX147"/>
  <c r="AZ202"/>
  <c r="AS328"/>
  <c r="AW328"/>
  <c r="AX328"/>
  <c r="A5" i="7"/>
  <c r="F17"/>
  <c r="AS316" i="4"/>
  <c r="AW316"/>
  <c r="AX316"/>
  <c r="AS292"/>
  <c r="AW292"/>
  <c r="AX292"/>
  <c r="AZ255"/>
  <c r="AZ189"/>
  <c r="AS171"/>
  <c r="AW171"/>
  <c r="AX171"/>
  <c r="AS153"/>
  <c r="AW153"/>
  <c r="AX153"/>
  <c r="AZ215"/>
  <c r="AW259"/>
  <c r="AX259"/>
  <c r="AS259"/>
  <c r="AS174"/>
  <c r="AW174"/>
  <c r="AX174"/>
  <c r="AS310"/>
  <c r="AW310"/>
  <c r="AX310"/>
  <c r="AW253"/>
  <c r="AX253"/>
  <c r="AS253"/>
  <c r="AZ90"/>
  <c r="AZ50"/>
  <c r="AZ96"/>
  <c r="AZ52"/>
  <c r="AZ60"/>
  <c r="AZ38"/>
  <c r="AZ98"/>
  <c r="AZ36"/>
  <c r="AZ26"/>
  <c r="AZ93"/>
  <c r="AZ11"/>
  <c r="AZ107"/>
  <c r="AZ7"/>
  <c r="AZ32"/>
  <c r="AZ41"/>
  <c r="AZ105"/>
  <c r="AZ97"/>
  <c r="AZ14"/>
  <c r="AZ24"/>
  <c r="AZ15"/>
  <c r="AZ9"/>
  <c r="AZ94"/>
  <c r="AZ10"/>
  <c r="AZ6"/>
  <c r="AZ83"/>
  <c r="AZ81"/>
  <c r="AZ37"/>
  <c r="AZ100"/>
  <c r="AZ92"/>
  <c r="AZ82"/>
  <c r="AZ13"/>
  <c r="AZ17"/>
  <c r="AZ33"/>
  <c r="AZ85"/>
  <c r="AZ16"/>
  <c r="AZ35"/>
  <c r="AZ63"/>
  <c r="AZ12"/>
  <c r="AZ72"/>
  <c r="AZ40"/>
  <c r="AZ112"/>
  <c r="AZ101"/>
  <c r="AZ108"/>
  <c r="AZ293"/>
  <c r="AZ311"/>
  <c r="AZ397"/>
  <c r="AZ274"/>
  <c r="AZ265"/>
  <c r="AZ400"/>
  <c r="AZ153"/>
  <c r="AZ322"/>
  <c r="AZ156"/>
  <c r="AZ247"/>
  <c r="AZ258"/>
  <c r="AZ246"/>
  <c r="AZ388"/>
  <c r="AZ364"/>
  <c r="AZ171"/>
  <c r="AZ298"/>
  <c r="AZ180"/>
  <c r="AZ310"/>
  <c r="AZ259"/>
  <c r="AZ316"/>
  <c r="AZ144"/>
  <c r="AZ240"/>
  <c r="AZ329"/>
  <c r="AZ314"/>
  <c r="AZ391"/>
  <c r="AZ367"/>
  <c r="AZ174"/>
  <c r="AZ183"/>
  <c r="AZ252"/>
  <c r="AZ280"/>
  <c r="AZ271"/>
  <c r="A6" i="7"/>
  <c r="F21"/>
  <c r="AZ292" i="4"/>
  <c r="AZ147"/>
  <c r="AZ266"/>
  <c r="AZ304"/>
  <c r="AZ277"/>
  <c r="AZ286"/>
  <c r="AZ162"/>
  <c r="AZ253"/>
  <c r="AZ328"/>
  <c r="AZ165"/>
  <c r="AZ241"/>
  <c r="F25" i="7"/>
  <c r="A7"/>
  <c r="A8"/>
  <c r="F29"/>
  <c r="A9"/>
  <c r="F33"/>
  <c r="F37"/>
  <c r="A10"/>
  <c r="A11"/>
  <c r="F41"/>
  <c r="A12"/>
  <c r="F45"/>
  <c r="F49"/>
  <c r="A13"/>
  <c r="A14"/>
  <c r="F53"/>
  <c r="A15"/>
  <c r="F57"/>
  <c r="F61"/>
  <c r="A16"/>
  <c r="A17"/>
  <c r="F65"/>
  <c r="A18"/>
  <c r="F69"/>
  <c r="F73"/>
  <c r="A19"/>
  <c r="A20"/>
  <c r="F77"/>
  <c r="A21"/>
  <c r="F81"/>
  <c r="F85"/>
  <c r="A22"/>
  <c r="A23"/>
  <c r="F89"/>
  <c r="A24"/>
  <c r="F93"/>
  <c r="F97"/>
  <c r="A25"/>
  <c r="F101"/>
  <c r="A26"/>
  <c r="A27"/>
  <c r="F105"/>
  <c r="F109"/>
  <c r="A28"/>
  <c r="F113"/>
  <c r="A29"/>
  <c r="A30"/>
  <c r="F117"/>
  <c r="F121"/>
  <c r="A31"/>
  <c r="F125"/>
  <c r="A32"/>
  <c r="A33"/>
  <c r="F129"/>
  <c r="F133"/>
  <c r="A34"/>
  <c r="F137"/>
  <c r="A35"/>
  <c r="A36"/>
  <c r="F141"/>
  <c r="F145"/>
  <c r="A37"/>
  <c r="F149"/>
  <c r="A38"/>
  <c r="A39"/>
  <c r="F153"/>
  <c r="F157"/>
  <c r="A40"/>
  <c r="F161"/>
  <c r="A41"/>
  <c r="A42"/>
  <c r="F165"/>
  <c r="F169"/>
  <c r="A43"/>
  <c r="F173"/>
  <c r="A44"/>
  <c r="A45"/>
  <c r="F177"/>
  <c r="F181"/>
  <c r="A46"/>
  <c r="F185"/>
  <c r="A47"/>
  <c r="A48"/>
  <c r="F189"/>
  <c r="F193"/>
  <c r="A49"/>
  <c r="F197"/>
  <c r="A50"/>
  <c r="A51"/>
  <c r="F201"/>
  <c r="F205"/>
  <c r="A52"/>
  <c r="F209"/>
  <c r="A53"/>
  <c r="A54"/>
  <c r="F213"/>
  <c r="F217"/>
  <c r="A55"/>
  <c r="F221"/>
  <c r="A56"/>
  <c r="A57"/>
  <c r="F225"/>
  <c r="F229"/>
  <c r="A58"/>
  <c r="F233"/>
  <c r="A59"/>
  <c r="A60"/>
  <c r="F237"/>
  <c r="F241"/>
  <c r="A61"/>
  <c r="F245"/>
  <c r="A62"/>
  <c r="A63"/>
  <c r="F249"/>
  <c r="F253"/>
  <c r="A64"/>
  <c r="F257"/>
  <c r="A65"/>
  <c r="A66"/>
  <c r="F261"/>
  <c r="F265"/>
  <c r="A67"/>
  <c r="F269"/>
  <c r="A68"/>
  <c r="A69"/>
  <c r="F273"/>
  <c r="F277"/>
  <c r="A70"/>
  <c r="F281"/>
  <c r="A71"/>
  <c r="A72"/>
  <c r="F285"/>
  <c r="F289"/>
  <c r="A73"/>
  <c r="F293"/>
  <c r="A74"/>
  <c r="A75"/>
  <c r="F297"/>
  <c r="F301"/>
  <c r="A76"/>
  <c r="F305"/>
  <c r="A77"/>
  <c r="A78"/>
  <c r="F309"/>
  <c r="F313"/>
  <c r="A79"/>
  <c r="F317"/>
  <c r="A80"/>
  <c r="A81"/>
  <c r="F321"/>
  <c r="F325"/>
  <c r="A82"/>
  <c r="F329"/>
  <c r="A83"/>
  <c r="A84"/>
  <c r="F333"/>
  <c r="F337"/>
  <c r="A85"/>
  <c r="F341"/>
  <c r="A86"/>
  <c r="A87"/>
  <c r="F345"/>
  <c r="F349"/>
  <c r="A88"/>
  <c r="F353"/>
  <c r="A89"/>
  <c r="A90"/>
  <c r="F357"/>
  <c r="F361"/>
  <c r="A91"/>
  <c r="F365"/>
  <c r="A92"/>
  <c r="A93"/>
  <c r="F369"/>
  <c r="F373"/>
  <c r="A94"/>
  <c r="F377"/>
  <c r="A95"/>
  <c r="A96"/>
  <c r="F381"/>
  <c r="F385"/>
  <c r="A97"/>
  <c r="F389"/>
  <c r="A98"/>
  <c r="A99"/>
  <c r="F393"/>
  <c r="F397"/>
  <c r="A100"/>
  <c r="F401"/>
</calcChain>
</file>

<file path=xl/comments1.xml><?xml version="1.0" encoding="utf-8"?>
<comments xmlns="http://schemas.openxmlformats.org/spreadsheetml/2006/main">
  <authors>
    <author>home</author>
    <author>thao.cao</author>
  </authors>
  <commentList>
    <comment ref="S1" authorId="0">
      <text>
        <r>
          <rPr>
            <sz val="9"/>
            <color indexed="81"/>
            <rFont val="Tahoma"/>
            <family val="2"/>
          </rPr>
          <t>calculated length returned from MCU</t>
        </r>
      </text>
    </comment>
    <comment ref="AI1" authorId="0">
      <text>
        <r>
          <rPr>
            <sz val="9"/>
            <color indexed="81"/>
            <rFont val="Tahoma"/>
            <family val="2"/>
          </rPr>
          <t>time delay between top &amp; bottom CCDs</t>
        </r>
      </text>
    </comment>
    <comment ref="AJ1" authorId="0">
      <text>
        <r>
          <rPr>
            <sz val="9"/>
            <color indexed="81"/>
            <rFont val="Tahoma"/>
            <family val="2"/>
          </rPr>
          <t>velocity when oyster breaks top CCD</t>
        </r>
      </text>
    </comment>
    <comment ref="AK1" authorId="0">
      <text>
        <r>
          <rPr>
            <sz val="9"/>
            <color indexed="81"/>
            <rFont val="Tahoma"/>
            <family val="2"/>
          </rPr>
          <t>velocity when oyster breaks bottom CCD</t>
        </r>
      </text>
    </comment>
    <comment ref="AL1" authorId="0">
      <text>
        <r>
          <rPr>
            <sz val="9"/>
            <color indexed="81"/>
            <rFont val="Tahoma"/>
            <family val="2"/>
          </rPr>
          <t>time to scan the whole oyster. i.e, oyster length in time</t>
        </r>
      </text>
    </comment>
    <comment ref="AM1" authorId="0">
      <text>
        <r>
          <rPr>
            <sz val="9"/>
            <color indexed="81"/>
            <rFont val="Tahoma"/>
            <family val="2"/>
          </rPr>
          <t>velocity when oyster  clears bottom CCD</t>
        </r>
      </text>
    </comment>
    <comment ref="AO1" authorId="0">
      <text>
        <r>
          <rPr>
            <sz val="9"/>
            <color indexed="81"/>
            <rFont val="Tahoma"/>
            <family val="2"/>
          </rPr>
          <t># vertical scan lines</t>
        </r>
      </text>
    </comment>
    <comment ref="AP1" authorId="0">
      <text>
        <r>
          <rPr>
            <sz val="9"/>
            <color indexed="81"/>
            <rFont val="Tahoma"/>
            <family val="2"/>
          </rPr>
          <t>veritcal length</t>
        </r>
      </text>
    </comment>
    <comment ref="AS1" authorId="0">
      <text>
        <r>
          <rPr>
            <sz val="9"/>
            <color indexed="81"/>
            <rFont val="Tahoma"/>
            <family val="2"/>
          </rPr>
          <t>vertical diagonal</t>
        </r>
      </text>
    </comment>
    <comment ref="AU1" authorId="0">
      <text>
        <r>
          <rPr>
            <sz val="9"/>
            <color indexed="81"/>
            <rFont val="Tahoma"/>
            <family val="2"/>
          </rPr>
          <t>horizontal length</t>
        </r>
      </text>
    </comment>
    <comment ref="AX1" authorId="0">
      <text>
        <r>
          <rPr>
            <sz val="9"/>
            <color indexed="81"/>
            <rFont val="Tahoma"/>
            <family val="2"/>
          </rPr>
          <t>horizontal diagonal</t>
        </r>
      </text>
    </comment>
    <comment ref="AZ1" authorId="0">
      <text>
        <r>
          <rPr>
            <sz val="9"/>
            <color indexed="81"/>
            <rFont val="Tahoma"/>
            <family val="2"/>
          </rPr>
          <t>max of diagV &amp; diagH</t>
        </r>
      </text>
    </comment>
    <comment ref="AH5" authorId="0">
      <text>
        <r>
          <rPr>
            <sz val="9"/>
            <color indexed="81"/>
            <rFont val="Tahoma"/>
            <family val="2"/>
          </rPr>
          <t>gravitational acceleration constant G</t>
        </r>
      </text>
    </comment>
    <comment ref="AH6" authorId="0">
      <text>
        <r>
          <rPr>
            <sz val="9"/>
            <color indexed="81"/>
            <rFont val="Tahoma"/>
            <family val="2"/>
          </rPr>
          <t>distance between 2 detection CCDs (m)</t>
        </r>
      </text>
    </comment>
    <comment ref="AH7" authorId="0">
      <text>
        <r>
          <rPr>
            <sz val="9"/>
            <color indexed="81"/>
            <rFont val="Tahoma"/>
            <family val="2"/>
          </rPr>
          <t>line scan duration (uS)</t>
        </r>
      </text>
    </comment>
    <comment ref="AH8" authorId="1">
      <text>
        <r>
          <rPr>
            <sz val="9"/>
            <color indexed="81"/>
            <rFont val="Tahoma"/>
            <family val="2"/>
          </rPr>
          <t>distance between photo-diode &amp; bottom CCD</t>
        </r>
        <r>
          <rPr>
            <b/>
            <sz val="9"/>
            <color indexed="81"/>
            <rFont val="Tahoma"/>
            <charset val="1"/>
          </rPr>
          <t xml:space="preserve"> </t>
        </r>
      </text>
    </comment>
    <comment ref="AH10" authorId="1">
      <text>
        <r>
          <rPr>
            <sz val="9"/>
            <color indexed="81"/>
            <rFont val="Tahoma"/>
            <family val="2"/>
          </rPr>
          <t>Xmin correction</t>
        </r>
      </text>
    </comment>
    <comment ref="AH11" authorId="1">
      <text>
        <r>
          <rPr>
            <sz val="9"/>
            <color indexed="81"/>
            <rFont val="Tahoma"/>
            <family val="2"/>
          </rPr>
          <t>Xmax correction</t>
        </r>
      </text>
    </comment>
  </commentList>
</comments>
</file>

<file path=xl/sharedStrings.xml><?xml version="1.0" encoding="utf-8"?>
<sst xmlns="http://schemas.openxmlformats.org/spreadsheetml/2006/main" count="65" uniqueCount="65">
  <si>
    <t>R[0]
count</t>
  </si>
  <si>
    <t>R[2]
y_min</t>
  </si>
  <si>
    <t>R[3]
y_max</t>
  </si>
  <si>
    <t>R[4]
x_min</t>
  </si>
  <si>
    <t>R[5]
x_max</t>
  </si>
  <si>
    <t>R[6]
xmin_of_ymin</t>
  </si>
  <si>
    <t>R[7]
xmax_of_ymin</t>
  </si>
  <si>
    <t>R[8]
xmin_of_ymax</t>
  </si>
  <si>
    <t>R[9]
xmax_of_ymax</t>
  </si>
  <si>
    <t>R[11]
ymax_of_xmin</t>
  </si>
  <si>
    <t>R[13]
ymax_of_xmax</t>
  </si>
  <si>
    <t>Constants</t>
  </si>
  <si>
    <t>R[1]</t>
  </si>
  <si>
    <t>R[10]</t>
  </si>
  <si>
    <t>R[12]</t>
  </si>
  <si>
    <t>R[14]</t>
  </si>
  <si>
    <t>R[15]</t>
  </si>
  <si>
    <t>Grade</t>
  </si>
  <si>
    <t>leanV (mm)</t>
  </si>
  <si>
    <t>v1 (m/s)</t>
  </si>
  <si>
    <t>length
MCU (mm)</t>
  </si>
  <si>
    <t>Delay (uS)</t>
  </si>
  <si>
    <t>t1 
(s)</t>
  </si>
  <si>
    <t>v0
(m/s)</t>
  </si>
  <si>
    <t>t21
(s)</t>
  </si>
  <si>
    <t>v2
(m/s)</t>
  </si>
  <si>
    <t>vert
(lines)</t>
  </si>
  <si>
    <t>vert
(mm)</t>
  </si>
  <si>
    <t>diagV
(mm)</t>
  </si>
  <si>
    <t>horz
(mm)</t>
  </si>
  <si>
    <t>leanH
(lines)</t>
  </si>
  <si>
    <t>leanH
(mm)</t>
  </si>
  <si>
    <t>diagH
(mm)</t>
  </si>
  <si>
    <t>length
(mm)</t>
  </si>
  <si>
    <t>Select
Sensor</t>
  </si>
  <si>
    <t>#scanline/
1mm vertical</t>
  </si>
  <si>
    <t>y_min
rescan</t>
  </si>
  <si>
    <t>y_max
rescan</t>
  </si>
  <si>
    <t>Xmin_of_Ymin
rescan</t>
  </si>
  <si>
    <t>Xmax_of_Ymin
rescan</t>
  </si>
  <si>
    <t>Xmin_of_Ymax
rescan</t>
  </si>
  <si>
    <t>Xmax_of_Ymax
rescan</t>
  </si>
  <si>
    <t>Ymin_of_Xmin
rescan</t>
  </si>
  <si>
    <t>Ymin_of_Xmax
rescan</t>
  </si>
  <si>
    <t>X1 
maxDiag</t>
  </si>
  <si>
    <t>Y1
maxDiag</t>
  </si>
  <si>
    <t>X2 
maxDiag</t>
  </si>
  <si>
    <t>Y2
maxDiag</t>
  </si>
  <si>
    <t>maxDiag
(mm)</t>
  </si>
  <si>
    <t>h2</t>
  </si>
  <si>
    <t>v2</t>
  </si>
  <si>
    <t>t2</t>
  </si>
  <si>
    <t>t3</t>
  </si>
  <si>
    <t>h3</t>
  </si>
  <si>
    <t>h32
(mm)</t>
  </si>
  <si>
    <t>length/
#lines</t>
  </si>
  <si>
    <t>diagonal
1</t>
  </si>
  <si>
    <t>diagonal
2</t>
  </si>
  <si>
    <t>diagonal
3</t>
  </si>
  <si>
    <t>diagonal
4</t>
  </si>
  <si>
    <t>diagonal
5</t>
  </si>
  <si>
    <t>diagonal
6</t>
  </si>
  <si>
    <t>diagonal
7</t>
  </si>
  <si>
    <t>diagonal
8</t>
  </si>
  <si>
    <t>max
(diagonals)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</si>
</sst>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0.000"/>
  </numFmts>
  <fonts count="8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10"/>
      <color indexed="8"/>
      <name val="Tahoma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52">
    <xf numFmtId="0" fontId="0" fillId="0" borderId="0" xfId="0"/>
    <xf numFmtId="0" fontId="0" fillId="0" borderId="0" xfId="0" applyProtection="1"/>
    <xf numFmtId="165" fontId="0" fillId="0" borderId="0" xfId="0" applyNumberFormat="1" applyProtection="1"/>
    <xf numFmtId="166" fontId="0" fillId="0" borderId="0" xfId="0" applyNumberFormat="1" applyProtection="1"/>
    <xf numFmtId="164" fontId="0" fillId="0" borderId="0" xfId="0" applyNumberFormat="1" applyProtection="1"/>
    <xf numFmtId="0" fontId="0" fillId="2" borderId="0" xfId="0" applyFill="1"/>
    <xf numFmtId="0" fontId="4" fillId="0" borderId="0" xfId="0" applyFont="1"/>
    <xf numFmtId="0" fontId="0" fillId="0" borderId="0" xfId="0" applyFill="1" applyProtection="1"/>
    <xf numFmtId="0" fontId="0" fillId="0" borderId="0" xfId="0" applyFill="1"/>
    <xf numFmtId="164" fontId="0" fillId="0" borderId="0" xfId="0" applyNumberFormat="1" applyFill="1" applyProtection="1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2" fillId="3" borderId="0" xfId="0" applyFont="1" applyFill="1" applyAlignment="1" applyProtection="1">
      <alignment horizontal="right" vertical="center" wrapText="1"/>
    </xf>
    <xf numFmtId="0" fontId="2" fillId="2" borderId="0" xfId="0" applyFont="1" applyFill="1" applyAlignment="1" applyProtection="1">
      <alignment horizontal="right" vertical="center" wrapText="1"/>
    </xf>
    <xf numFmtId="165" fontId="2" fillId="0" borderId="0" xfId="0" applyNumberFormat="1" applyFont="1" applyAlignment="1" applyProtection="1">
      <alignment horizontal="right" vertical="center" wrapText="1"/>
    </xf>
    <xf numFmtId="166" fontId="2" fillId="0" borderId="0" xfId="0" applyNumberFormat="1" applyFont="1" applyAlignment="1" applyProtection="1">
      <alignment horizontal="right" vertical="center" wrapText="1"/>
    </xf>
    <xf numFmtId="0" fontId="2" fillId="0" borderId="0" xfId="0" applyFont="1" applyFill="1" applyAlignment="1" applyProtection="1">
      <alignment horizontal="right" vertical="center" wrapText="1"/>
    </xf>
    <xf numFmtId="164" fontId="2" fillId="0" borderId="0" xfId="0" applyNumberFormat="1" applyFont="1" applyAlignment="1" applyProtection="1">
      <alignment horizontal="right" vertical="center" wrapText="1"/>
    </xf>
    <xf numFmtId="0" fontId="2" fillId="4" borderId="0" xfId="0" applyFont="1" applyFill="1" applyAlignment="1" applyProtection="1">
      <alignment horizontal="right" vertical="center" wrapText="1"/>
    </xf>
    <xf numFmtId="164" fontId="2" fillId="4" borderId="0" xfId="0" applyNumberFormat="1" applyFont="1" applyFill="1" applyAlignment="1" applyProtection="1">
      <alignment horizontal="right" vertical="center" wrapText="1"/>
    </xf>
    <xf numFmtId="0" fontId="2" fillId="5" borderId="0" xfId="0" applyFont="1" applyFill="1" applyAlignment="1" applyProtection="1">
      <alignment horizontal="right" vertical="center" wrapText="1"/>
    </xf>
    <xf numFmtId="165" fontId="2" fillId="2" borderId="0" xfId="0" applyNumberFormat="1" applyFont="1" applyFill="1" applyAlignment="1" applyProtection="1">
      <alignment horizontal="right" vertical="center" wrapText="1"/>
    </xf>
    <xf numFmtId="166" fontId="2" fillId="2" borderId="0" xfId="0" applyNumberFormat="1" applyFont="1" applyFill="1" applyAlignment="1" applyProtection="1">
      <alignment horizontal="right" vertical="center" wrapText="1"/>
    </xf>
    <xf numFmtId="164" fontId="2" fillId="2" borderId="0" xfId="0" applyNumberFormat="1" applyFont="1" applyFill="1" applyAlignment="1" applyProtection="1">
      <alignment horizontal="right" vertical="center" wrapText="1"/>
    </xf>
    <xf numFmtId="0" fontId="2" fillId="0" borderId="0" xfId="0" applyFont="1" applyAlignment="1" applyProtection="1">
      <alignment horizontal="right" vertical="center" wrapText="1"/>
    </xf>
    <xf numFmtId="165" fontId="0" fillId="0" borderId="0" xfId="0" applyNumberFormat="1" applyFill="1" applyProtection="1"/>
    <xf numFmtId="166" fontId="0" fillId="0" borderId="0" xfId="0" applyNumberFormat="1" applyFill="1" applyProtection="1"/>
    <xf numFmtId="0" fontId="2" fillId="6" borderId="0" xfId="0" applyFont="1" applyFill="1" applyAlignment="1" applyProtection="1">
      <alignment horizontal="right" vertical="center" wrapText="1"/>
    </xf>
    <xf numFmtId="0" fontId="3" fillId="7" borderId="0" xfId="0" applyFont="1" applyFill="1" applyAlignment="1" applyProtection="1">
      <alignment horizontal="right" vertical="center" wrapText="1"/>
    </xf>
    <xf numFmtId="0" fontId="3" fillId="2" borderId="0" xfId="0" applyFont="1" applyFill="1" applyAlignment="1" applyProtection="1">
      <alignment horizontal="right" vertical="center" wrapText="1"/>
    </xf>
    <xf numFmtId="2" fontId="2" fillId="0" borderId="0" xfId="0" applyNumberFormat="1" applyFont="1" applyAlignment="1" applyProtection="1">
      <alignment horizontal="right" vertical="center" wrapText="1"/>
    </xf>
    <xf numFmtId="2" fontId="2" fillId="2" borderId="0" xfId="0" applyNumberFormat="1" applyFont="1" applyFill="1" applyAlignment="1" applyProtection="1">
      <alignment horizontal="right" vertical="center" wrapText="1"/>
    </xf>
    <xf numFmtId="2" fontId="0" fillId="0" borderId="0" xfId="0" applyNumberFormat="1" applyProtection="1"/>
    <xf numFmtId="0" fontId="2" fillId="8" borderId="0" xfId="0" applyFont="1" applyFill="1" applyAlignment="1" applyProtection="1">
      <alignment horizontal="right" vertical="center" wrapText="1"/>
    </xf>
    <xf numFmtId="0" fontId="0" fillId="8" borderId="0" xfId="0" applyFill="1"/>
    <xf numFmtId="0" fontId="0" fillId="8" borderId="0" xfId="0" applyFill="1"/>
    <xf numFmtId="164" fontId="0" fillId="0" borderId="0" xfId="0" applyNumberFormat="1"/>
    <xf numFmtId="0" fontId="0" fillId="9" borderId="0" xfId="0" applyFill="1"/>
    <xf numFmtId="0" fontId="0" fillId="9" borderId="0" xfId="0" applyFill="1"/>
    <xf numFmtId="165" fontId="0" fillId="9" borderId="0" xfId="0" applyNumberFormat="1" applyFill="1" applyProtection="1"/>
    <xf numFmtId="166" fontId="0" fillId="9" borderId="0" xfId="0" applyNumberFormat="1" applyFill="1" applyProtection="1"/>
    <xf numFmtId="0" fontId="0" fillId="9" borderId="0" xfId="0" applyFill="1" applyProtection="1"/>
    <xf numFmtId="164" fontId="0" fillId="9" borderId="0" xfId="0" applyNumberFormat="1" applyFill="1" applyProtection="1"/>
    <xf numFmtId="2" fontId="0" fillId="9" borderId="0" xfId="0" applyNumberFormat="1" applyFill="1" applyProtection="1"/>
    <xf numFmtId="0" fontId="2" fillId="9" borderId="0" xfId="0" applyFont="1" applyFill="1" applyAlignment="1" applyProtection="1">
      <alignment horizontal="right" vertical="center" wrapText="1"/>
    </xf>
    <xf numFmtId="0" fontId="0" fillId="9" borderId="0" xfId="0" applyNumberFormat="1" applyFill="1"/>
    <xf numFmtId="0" fontId="0" fillId="9" borderId="0" xfId="0" applyFill="1" applyProtection="1">
      <protection locked="0"/>
    </xf>
    <xf numFmtId="0" fontId="2" fillId="10" borderId="0" xfId="0" applyFont="1" applyFill="1" applyAlignment="1" applyProtection="1">
      <alignment horizontal="right" vertical="center" wrapText="1"/>
    </xf>
    <xf numFmtId="0" fontId="0" fillId="10" borderId="0" xfId="0" applyFill="1"/>
    <xf numFmtId="0" fontId="0" fillId="10" borderId="0" xfId="0" applyFill="1" applyProtection="1">
      <protection locked="0"/>
    </xf>
    <xf numFmtId="0" fontId="0" fillId="10" borderId="0" xfId="0" applyFill="1" applyProtection="1"/>
    <xf numFmtId="0" fontId="7" fillId="0" borderId="0" xfId="1"/>
  </cellXfs>
  <cellStyles count="2">
    <cellStyle name="Normal" xfId="0" builtinId="0"/>
    <cellStyle name="Normal_master sheet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403"/>
  <sheetViews>
    <sheetView tabSelected="1" topLeftCell="K1" zoomScale="85" zoomScaleNormal="85" workbookViewId="0">
      <pane ySplit="1" topLeftCell="A2" activePane="bottomLeft" state="frozen"/>
      <selection activeCell="I1" sqref="I1"/>
      <selection pane="bottomLeft" activeCell="BO7" sqref="BO7"/>
    </sheetView>
  </sheetViews>
  <sheetFormatPr defaultRowHeight="15"/>
  <cols>
    <col min="1" max="1" width="5.85546875" style="10" customWidth="1"/>
    <col min="2" max="2" width="1.5703125" style="49" customWidth="1"/>
    <col min="3" max="6" width="5.85546875" style="10" customWidth="1"/>
    <col min="7" max="10" width="6.28515625" style="10" customWidth="1"/>
    <col min="11" max="11" width="1.7109375" style="49" customWidth="1"/>
    <col min="12" max="12" width="6.28515625" style="10" customWidth="1"/>
    <col min="13" max="13" width="1.140625" style="49" customWidth="1"/>
    <col min="14" max="14" width="6.28515625" style="10" customWidth="1"/>
    <col min="15" max="15" width="1.7109375" style="49" customWidth="1"/>
    <col min="16" max="16" width="1.5703125" style="49" customWidth="1"/>
    <col min="17" max="17" width="6.140625" style="10" customWidth="1"/>
    <col min="18" max="18" width="6" style="10" customWidth="1"/>
    <col min="19" max="19" width="5.28515625" style="10" customWidth="1"/>
    <col min="20" max="20" width="6.5703125" style="5" customWidth="1"/>
    <col min="21" max="21" width="8.85546875" style="1" customWidth="1"/>
    <col min="22" max="22" width="7.140625" style="7" customWidth="1"/>
    <col min="28" max="32" width="9.140625" style="35"/>
    <col min="33" max="33" width="2.42578125" customWidth="1"/>
    <col min="34" max="34" width="13.140625" customWidth="1"/>
    <col min="35" max="35" width="6.5703125" style="2" customWidth="1"/>
    <col min="36" max="37" width="6.140625" style="3" customWidth="1"/>
    <col min="38" max="38" width="6.5703125" style="2" customWidth="1"/>
    <col min="39" max="39" width="6.140625" style="3" customWidth="1"/>
    <col min="40" max="40" width="0.5703125" style="50" customWidth="1"/>
    <col min="41" max="41" width="5.85546875" style="7" customWidth="1"/>
    <col min="42" max="42" width="6.42578125" style="4" customWidth="1"/>
    <col min="43" max="43" width="10.85546875" style="32" customWidth="1"/>
    <col min="44" max="44" width="6.5703125" style="1" customWidth="1"/>
    <col min="45" max="45" width="6.42578125" style="4" customWidth="1"/>
    <col min="46" max="46" width="0.5703125" style="50" customWidth="1"/>
    <col min="47" max="48" width="5.85546875" style="4" customWidth="1"/>
    <col min="49" max="49" width="6.5703125" style="4" customWidth="1"/>
    <col min="50" max="50" width="6.42578125" style="4" customWidth="1"/>
    <col min="51" max="51" width="0.5703125" style="50" customWidth="1"/>
    <col min="52" max="52" width="6.85546875" style="4" customWidth="1"/>
    <col min="53" max="53" width="0.5703125" style="50" customWidth="1"/>
    <col min="54" max="54" width="6.85546875" style="1" customWidth="1"/>
    <col min="61" max="61" width="8.28515625" customWidth="1"/>
    <col min="62" max="69" width="9.140625" style="36"/>
    <col min="70" max="70" width="9.85546875" style="36" customWidth="1"/>
  </cols>
  <sheetData>
    <row r="1" spans="1:70" s="24" customFormat="1" ht="60">
      <c r="A1" s="27" t="s">
        <v>0</v>
      </c>
      <c r="B1" s="47" t="s">
        <v>12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47" t="s">
        <v>13</v>
      </c>
      <c r="L1" s="27" t="s">
        <v>9</v>
      </c>
      <c r="M1" s="47" t="s">
        <v>14</v>
      </c>
      <c r="N1" s="27" t="s">
        <v>10</v>
      </c>
      <c r="O1" s="47" t="s">
        <v>15</v>
      </c>
      <c r="P1" s="47" t="s">
        <v>16</v>
      </c>
      <c r="Q1" s="27" t="s">
        <v>21</v>
      </c>
      <c r="R1" s="27" t="s">
        <v>17</v>
      </c>
      <c r="S1" s="28" t="s">
        <v>20</v>
      </c>
      <c r="T1" s="16" t="s">
        <v>36</v>
      </c>
      <c r="U1" s="24" t="s">
        <v>37</v>
      </c>
      <c r="V1" s="16" t="s">
        <v>38</v>
      </c>
      <c r="W1" s="16" t="s">
        <v>39</v>
      </c>
      <c r="X1" s="24" t="s">
        <v>40</v>
      </c>
      <c r="Y1" s="24" t="s">
        <v>41</v>
      </c>
      <c r="Z1" s="24" t="s">
        <v>42</v>
      </c>
      <c r="AA1" s="24" t="s">
        <v>43</v>
      </c>
      <c r="AB1" s="33" t="s">
        <v>44</v>
      </c>
      <c r="AC1" s="33" t="s">
        <v>45</v>
      </c>
      <c r="AD1" s="33" t="s">
        <v>46</v>
      </c>
      <c r="AE1" s="33" t="s">
        <v>47</v>
      </c>
      <c r="AF1" s="33" t="s">
        <v>48</v>
      </c>
      <c r="AH1" s="12" t="s">
        <v>11</v>
      </c>
      <c r="AI1" s="14" t="s">
        <v>22</v>
      </c>
      <c r="AJ1" s="15" t="s">
        <v>23</v>
      </c>
      <c r="AK1" s="15" t="s">
        <v>19</v>
      </c>
      <c r="AL1" s="14" t="s">
        <v>24</v>
      </c>
      <c r="AM1" s="15" t="s">
        <v>25</v>
      </c>
      <c r="AN1" s="47"/>
      <c r="AO1" s="16" t="s">
        <v>26</v>
      </c>
      <c r="AP1" s="17" t="s">
        <v>27</v>
      </c>
      <c r="AQ1" s="30" t="s">
        <v>35</v>
      </c>
      <c r="AR1" s="18" t="s">
        <v>18</v>
      </c>
      <c r="AS1" s="17" t="s">
        <v>28</v>
      </c>
      <c r="AT1" s="47"/>
      <c r="AU1" s="17" t="s">
        <v>29</v>
      </c>
      <c r="AV1" s="17" t="s">
        <v>30</v>
      </c>
      <c r="AW1" s="19" t="s">
        <v>31</v>
      </c>
      <c r="AX1" s="17" t="s">
        <v>32</v>
      </c>
      <c r="AY1" s="47"/>
      <c r="AZ1" s="17" t="s">
        <v>33</v>
      </c>
      <c r="BA1" s="47"/>
      <c r="BB1" s="20" t="s">
        <v>34</v>
      </c>
      <c r="BC1" s="24" t="s">
        <v>49</v>
      </c>
      <c r="BD1" s="24" t="s">
        <v>50</v>
      </c>
      <c r="BE1" s="24" t="s">
        <v>51</v>
      </c>
      <c r="BF1" s="24" t="s">
        <v>52</v>
      </c>
      <c r="BG1" s="24" t="s">
        <v>53</v>
      </c>
      <c r="BH1" s="24" t="s">
        <v>54</v>
      </c>
      <c r="BI1" s="24" t="s">
        <v>55</v>
      </c>
      <c r="BJ1" s="17" t="s">
        <v>56</v>
      </c>
      <c r="BK1" s="17" t="s">
        <v>57</v>
      </c>
      <c r="BL1" s="17" t="s">
        <v>58</v>
      </c>
      <c r="BM1" s="17" t="s">
        <v>59</v>
      </c>
      <c r="BN1" s="17" t="s">
        <v>60</v>
      </c>
      <c r="BO1" s="17" t="s">
        <v>61</v>
      </c>
      <c r="BP1" s="17" t="s">
        <v>62</v>
      </c>
      <c r="BQ1" s="17" t="s">
        <v>63</v>
      </c>
      <c r="BR1" s="17" t="s">
        <v>64</v>
      </c>
    </row>
    <row r="2" spans="1:70" s="13" customFormat="1" ht="12">
      <c r="B2" s="47"/>
      <c r="K2" s="47"/>
      <c r="M2" s="47"/>
      <c r="O2" s="47"/>
      <c r="P2" s="47"/>
      <c r="S2" s="29"/>
      <c r="AB2" s="33"/>
      <c r="AC2" s="33"/>
      <c r="AD2" s="33"/>
      <c r="AE2" s="33"/>
      <c r="AF2" s="33"/>
      <c r="AI2" s="21"/>
      <c r="AJ2" s="22"/>
      <c r="AK2" s="22"/>
      <c r="AL2" s="21"/>
      <c r="AM2" s="22"/>
      <c r="AN2" s="47"/>
      <c r="AP2" s="23"/>
      <c r="AQ2" s="31"/>
      <c r="AS2" s="23"/>
      <c r="AT2" s="47"/>
      <c r="AU2" s="23"/>
      <c r="AV2" s="23"/>
      <c r="AW2" s="23"/>
      <c r="AX2" s="23"/>
      <c r="AY2" s="47"/>
      <c r="AZ2" s="23"/>
      <c r="BA2" s="47"/>
      <c r="BB2" s="13">
        <f>MOD(ROW(),4)</f>
        <v>2</v>
      </c>
      <c r="BJ2" s="23"/>
      <c r="BK2" s="23"/>
      <c r="BL2" s="23"/>
      <c r="BM2" s="23"/>
      <c r="BN2" s="23"/>
      <c r="BO2" s="23"/>
      <c r="BP2" s="23"/>
      <c r="BQ2" s="23"/>
      <c r="BR2" s="23"/>
    </row>
    <row r="3" spans="1:70" s="13" customFormat="1" ht="12">
      <c r="B3" s="47"/>
      <c r="K3" s="47"/>
      <c r="M3" s="47"/>
      <c r="O3" s="47"/>
      <c r="P3" s="47"/>
      <c r="S3" s="29"/>
      <c r="AB3" s="33"/>
      <c r="AC3" s="33"/>
      <c r="AD3" s="33"/>
      <c r="AE3" s="33"/>
      <c r="AF3" s="33"/>
      <c r="AI3" s="21"/>
      <c r="AJ3" s="22"/>
      <c r="AK3" s="22"/>
      <c r="AL3" s="21"/>
      <c r="AM3" s="22"/>
      <c r="AN3" s="47"/>
      <c r="AP3" s="23"/>
      <c r="AQ3" s="31"/>
      <c r="AS3" s="23"/>
      <c r="AT3" s="47"/>
      <c r="AU3" s="23"/>
      <c r="AV3" s="23"/>
      <c r="AW3" s="23"/>
      <c r="AX3" s="23"/>
      <c r="AY3" s="47"/>
      <c r="AZ3" s="23"/>
      <c r="BA3" s="47"/>
      <c r="BB3" s="13">
        <f>MOD(ROW(),4)</f>
        <v>3</v>
      </c>
      <c r="BJ3" s="23"/>
      <c r="BK3" s="23"/>
      <c r="BL3" s="23"/>
      <c r="BM3" s="23"/>
      <c r="BN3" s="23"/>
      <c r="BO3" s="23"/>
      <c r="BP3" s="23"/>
      <c r="BQ3" s="23"/>
      <c r="BR3" s="23"/>
    </row>
    <row r="4" spans="1:70" s="1" customFormat="1">
      <c r="A4" s="51">
        <v>1049</v>
      </c>
      <c r="B4" s="51">
        <v>0</v>
      </c>
      <c r="C4" s="51">
        <v>22</v>
      </c>
      <c r="D4" s="51">
        <v>74</v>
      </c>
      <c r="E4" s="51">
        <v>55</v>
      </c>
      <c r="F4" s="51">
        <v>80</v>
      </c>
      <c r="G4" s="51">
        <v>67</v>
      </c>
      <c r="H4" s="51">
        <v>68</v>
      </c>
      <c r="I4" s="51">
        <v>66</v>
      </c>
      <c r="J4" s="51">
        <v>67</v>
      </c>
      <c r="K4" s="51">
        <v>0</v>
      </c>
      <c r="L4" s="51">
        <v>58</v>
      </c>
      <c r="M4" s="51">
        <v>0</v>
      </c>
      <c r="N4" s="51">
        <v>53</v>
      </c>
      <c r="O4" s="51">
        <v>0</v>
      </c>
      <c r="P4" s="51">
        <v>0</v>
      </c>
      <c r="Q4" s="51">
        <v>6596</v>
      </c>
      <c r="R4" s="51">
        <v>3</v>
      </c>
      <c r="S4" s="51">
        <v>34</v>
      </c>
      <c r="T4" s="51">
        <v>22</v>
      </c>
      <c r="U4" s="51">
        <v>74</v>
      </c>
      <c r="V4" s="51">
        <v>59</v>
      </c>
      <c r="W4" s="51">
        <v>65</v>
      </c>
      <c r="X4" s="51">
        <v>58</v>
      </c>
      <c r="Y4" s="51">
        <v>64</v>
      </c>
      <c r="Z4" s="51">
        <v>38</v>
      </c>
      <c r="AA4" s="51">
        <v>42</v>
      </c>
      <c r="AB4" s="51">
        <v>65</v>
      </c>
      <c r="AC4" s="51">
        <v>22</v>
      </c>
      <c r="AD4" s="51">
        <v>58</v>
      </c>
      <c r="AE4" s="51">
        <v>74</v>
      </c>
      <c r="AF4" s="51">
        <v>33.254387565099996</v>
      </c>
      <c r="AG4"/>
      <c r="AI4" s="2">
        <f t="shared" ref="AI4:AI67" si="0">Q4*0.000001</f>
        <v>6.5959999999999994E-3</v>
      </c>
      <c r="AJ4" s="3">
        <f t="shared" ref="AJ4:AJ67" ca="1" si="1">H_1 / AI4 - G_ * AI4 / 2</f>
        <v>2.2872672288659794</v>
      </c>
      <c r="AK4" s="3">
        <f t="shared" ref="AK4:AK67" ca="1" si="2">AJ4 + G_ * AI4</f>
        <v>2.3519080288659793</v>
      </c>
      <c r="AL4" s="2">
        <f t="shared" ref="AL4:AL67" ca="1" si="3">(1+D4-C4)*LineDuration</f>
        <v>1.3409000000000001E-2</v>
      </c>
      <c r="AM4" s="3">
        <f t="shared" ref="AM4:AM67" ca="1" si="4">AK4 + G_ * AL4</f>
        <v>2.4833162288659794</v>
      </c>
      <c r="AN4" s="50"/>
      <c r="AO4" s="7">
        <f t="shared" ref="AO4:AO67" si="5">D4-C4+1</f>
        <v>53</v>
      </c>
      <c r="AP4" s="4">
        <f>1000*(AM4+AK4)*AL4/2</f>
        <v>32.41776103596392</v>
      </c>
      <c r="AQ4" s="32">
        <f>AO4/AP4</f>
        <v>1.634906246029834</v>
      </c>
      <c r="AR4" s="1">
        <f t="shared" ref="AR4:AR67" si="6">ABS(J4+I4-H4-G4)/2</f>
        <v>1</v>
      </c>
      <c r="AS4" s="4">
        <f>SQRT(AP4^2+AR4^2)</f>
        <v>32.433181012427077</v>
      </c>
      <c r="AT4" s="50"/>
      <c r="AU4" s="4">
        <f t="shared" ref="AU4:AU67" si="7">1+(F4-3)-(E4-8)</f>
        <v>31</v>
      </c>
      <c r="AV4" s="4">
        <f t="shared" ref="AV4:AV67" si="8">ABS(N4-L4)</f>
        <v>5</v>
      </c>
      <c r="AW4" s="4">
        <f t="shared" ref="AW4:AW67" si="9">AP4/(1+D4-C4)*ABS(N4-L4)</f>
        <v>3.0582793430154642</v>
      </c>
      <c r="AX4" s="4">
        <f>SQRT(AU4^2+AW4^2)</f>
        <v>31.150490727112391</v>
      </c>
      <c r="AY4" s="50"/>
      <c r="AZ4" s="4">
        <f>MAX(AS4,AX4)</f>
        <v>32.433181012427077</v>
      </c>
      <c r="BA4" s="50"/>
      <c r="BB4" s="24">
        <f t="shared" ref="BB4:BB67" si="10">MOD(ROW(),4)</f>
        <v>0</v>
      </c>
      <c r="BC4" s="1">
        <f t="shared" ref="BC4:BC67" ca="1" si="11">H_1-d_</f>
        <v>1.2799999999999999E-2</v>
      </c>
      <c r="BD4" s="1">
        <f t="shared" ref="BD4:BD67" ca="1" si="12">(AJ4^2+2*G_*BC4)^(1/2)</f>
        <v>2.3414677824484915</v>
      </c>
      <c r="BE4" s="1">
        <f t="shared" ref="BE4:BE67" ca="1" si="13">(BD4-AJ4)/G_</f>
        <v>5.5306687329093954E-3</v>
      </c>
      <c r="BF4" s="1">
        <f t="shared" ref="BF4:BF67" ca="1" si="14">BE4+LineDuration*(U4-T4+1)</f>
        <v>1.8939668732909396E-2</v>
      </c>
      <c r="BG4" s="1">
        <f t="shared" ref="BG4:BG67" ca="1" si="15">AJ4*BF4+0.5*G_*BF4^2</f>
        <v>4.5077767771751806E-2</v>
      </c>
      <c r="BH4" s="1">
        <f>(BG4-BC4)*1000</f>
        <v>32.277767771751805</v>
      </c>
      <c r="BI4" s="1">
        <f>BH4/(U4-T4+1)</f>
        <v>0.60901448625946797</v>
      </c>
      <c r="BJ4" s="4">
        <f t="shared" ref="BJ4:BJ67" ca="1" si="16">((ABS(X4-F4+Xmax_correction)+1)^2+((ABS(U4-AA4)+1)*BI4)^2)^(1/2)</f>
        <v>28.353282417245087</v>
      </c>
      <c r="BK4" s="4">
        <f t="shared" ref="BK4:BK67" ca="1" si="17">((ABS(E4-Xmin_correction-W4)+1)^2+((ABS(L4-T4)+1)*BI4)^2)^(1/2)</f>
        <v>29.474739087644977</v>
      </c>
      <c r="BL4" s="4">
        <f t="shared" ref="BL4:BL67" ca="1" si="18">((ABS(E4-Xmin_correction-Y4)+1)^2+((ABS(Z4-U4)+1)*BI4)^2)^(1/2)</f>
        <v>28.840253887314283</v>
      </c>
      <c r="BM4" s="4">
        <f t="shared" ref="BM4:BM67" ca="1" si="19">((ABS(V4-F4-Xmax_correction)+1)^2+((ABS(T4-N4)+1)*BI4)^2)^(1/2)</f>
        <v>31.698583752925888</v>
      </c>
      <c r="BN4" s="4">
        <f>((ABS(V4-Y4)+1)^2+((ABS(T4-U4)+1)*BI4)^2)^(1/2)</f>
        <v>32.830691316619266</v>
      </c>
      <c r="BO4" s="4">
        <f>((ABS(W4-X4)+1)^2+((ABS(T4-U4)+1)*BI4)^2)^(1/2)</f>
        <v>33.254387565058835</v>
      </c>
      <c r="BP4" s="4">
        <f t="shared" ref="BP4:BP67" ca="1" si="20">((ABS(E4-Xmin_correction-F4+Xmax_correction)+1)^2+((ABS(L4-AA4)+1)*BI4)^2)^(1/2)</f>
        <v>32.683171636990075</v>
      </c>
      <c r="BQ4" s="4">
        <f t="shared" ref="BQ4:BQ67" ca="1" si="21">((ABS(E4-Xmin_correction-F4+Xmax_correction)+1)^2+((ABS(V4-N4)+1)*BI4)^2)^(1/2)</f>
        <v>31.291756639396585</v>
      </c>
      <c r="BR4" s="4">
        <f>MAX(BJ4:BQ4)</f>
        <v>33.254387565058835</v>
      </c>
    </row>
    <row r="5" spans="1:70">
      <c r="A5" s="51">
        <v>973</v>
      </c>
      <c r="B5" s="51">
        <v>0</v>
      </c>
      <c r="C5" s="51">
        <v>21</v>
      </c>
      <c r="D5" s="51">
        <v>72</v>
      </c>
      <c r="E5" s="51">
        <v>39</v>
      </c>
      <c r="F5" s="51">
        <v>63</v>
      </c>
      <c r="G5" s="51">
        <v>49</v>
      </c>
      <c r="H5" s="51">
        <v>51</v>
      </c>
      <c r="I5" s="51">
        <v>50</v>
      </c>
      <c r="J5" s="51">
        <v>51</v>
      </c>
      <c r="K5" s="51">
        <v>0</v>
      </c>
      <c r="L5" s="51">
        <v>55</v>
      </c>
      <c r="M5" s="51">
        <v>0</v>
      </c>
      <c r="N5" s="51">
        <v>48</v>
      </c>
      <c r="O5" s="51">
        <v>0</v>
      </c>
      <c r="P5" s="51">
        <v>0</v>
      </c>
      <c r="Q5" s="51">
        <v>6596</v>
      </c>
      <c r="R5" s="51">
        <v>3</v>
      </c>
      <c r="S5" s="51">
        <v>34</v>
      </c>
      <c r="T5" s="51">
        <v>20</v>
      </c>
      <c r="U5" s="51">
        <v>72</v>
      </c>
      <c r="V5" s="51">
        <v>45</v>
      </c>
      <c r="W5" s="51">
        <v>45</v>
      </c>
      <c r="X5" s="51">
        <v>42</v>
      </c>
      <c r="Y5" s="51">
        <v>48</v>
      </c>
      <c r="Z5" s="51">
        <v>38</v>
      </c>
      <c r="AA5" s="51">
        <v>45</v>
      </c>
      <c r="AB5" s="51">
        <v>45</v>
      </c>
      <c r="AC5" s="51">
        <v>20</v>
      </c>
      <c r="AD5" s="51">
        <v>48</v>
      </c>
      <c r="AE5" s="51">
        <v>72</v>
      </c>
      <c r="AF5" s="51">
        <v>32.5246720556</v>
      </c>
      <c r="AH5" s="1">
        <v>9.8000000000000007</v>
      </c>
      <c r="AI5" s="2">
        <f t="shared" si="0"/>
        <v>6.5959999999999994E-3</v>
      </c>
      <c r="AJ5" s="3">
        <f t="shared" ca="1" si="1"/>
        <v>2.2872672288659794</v>
      </c>
      <c r="AK5" s="3">
        <f t="shared" ca="1" si="2"/>
        <v>2.3519080288659793</v>
      </c>
      <c r="AL5" s="2">
        <f t="shared" ca="1" si="3"/>
        <v>1.3156000000000001E-2</v>
      </c>
      <c r="AM5" s="3">
        <f t="shared" ca="1" si="4"/>
        <v>2.4808368288659794</v>
      </c>
      <c r="AO5" s="7">
        <f t="shared" si="5"/>
        <v>52</v>
      </c>
      <c r="AP5" s="4">
        <f t="shared" ref="AP5:AP68" si="22">1000*(AM5+AK5)*AL5/2</f>
        <v>31.789795674160825</v>
      </c>
      <c r="AQ5" s="32">
        <f t="shared" ref="AQ5:AQ68" si="23">AO5/AP5</f>
        <v>1.6357450212322786</v>
      </c>
      <c r="AR5" s="1">
        <f t="shared" si="6"/>
        <v>0.5</v>
      </c>
      <c r="AS5" s="4">
        <f t="shared" ref="AS5:AS68" si="24">SQRT(AP5^2+AR5^2)</f>
        <v>31.793727510389441</v>
      </c>
      <c r="AU5" s="4">
        <f t="shared" si="7"/>
        <v>30</v>
      </c>
      <c r="AV5" s="4">
        <f t="shared" si="8"/>
        <v>7</v>
      </c>
      <c r="AW5" s="4">
        <f t="shared" si="9"/>
        <v>4.2793955715216496</v>
      </c>
      <c r="AX5" s="4">
        <f t="shared" ref="AX5:AX68" si="25">SQRT(AU5^2+AW5^2)</f>
        <v>30.303683381027447</v>
      </c>
      <c r="AZ5" s="4">
        <f t="shared" ref="AZ5:AZ68" si="26">MAX(AS5,AX5)</f>
        <v>31.793727510389441</v>
      </c>
      <c r="BB5" s="24">
        <f t="shared" si="10"/>
        <v>1</v>
      </c>
      <c r="BC5" s="1">
        <f t="shared" ca="1" si="11"/>
        <v>1.2799999999999999E-2</v>
      </c>
      <c r="BD5" s="1">
        <f t="shared" ca="1" si="12"/>
        <v>2.3414677824484915</v>
      </c>
      <c r="BE5" s="1">
        <f t="shared" ca="1" si="13"/>
        <v>5.5306687329093954E-3</v>
      </c>
      <c r="BF5" s="1">
        <f t="shared" ca="1" si="14"/>
        <v>1.8939668732909396E-2</v>
      </c>
      <c r="BG5" s="1">
        <f t="shared" ca="1" si="15"/>
        <v>4.5077767771751806E-2</v>
      </c>
      <c r="BH5" s="1">
        <f t="shared" ref="BH5:BH68" si="27">(BG5-BC5)*1000</f>
        <v>32.277767771751805</v>
      </c>
      <c r="BI5" s="1">
        <f t="shared" ref="BI5:BI68" si="28">BH5/(U5-T5+1)</f>
        <v>0.60901448625946797</v>
      </c>
      <c r="BJ5" s="4">
        <f t="shared" ca="1" si="16"/>
        <v>25.530071235065613</v>
      </c>
      <c r="BK5" s="4">
        <f t="shared" ca="1" si="17"/>
        <v>26.564725544190239</v>
      </c>
      <c r="BL5" s="4">
        <f t="shared" ca="1" si="18"/>
        <v>27.898939755490847</v>
      </c>
      <c r="BM5" s="4">
        <f t="shared" ca="1" si="19"/>
        <v>28.212156245181546</v>
      </c>
      <c r="BN5" s="4">
        <f t="shared" ref="BN5:BN68" si="29">((ABS(V5-Y5)+1)^2+((ABS(T5-U5)+1)*BI5)^2)^(1/2)</f>
        <v>32.524672055643229</v>
      </c>
      <c r="BO5" s="4">
        <f t="shared" ref="BO5:BO68" si="30">((ABS(W5-X5)+1)^2+((ABS(T5-U5)+1)*BI5)^2)^(1/2)</f>
        <v>32.524672055643229</v>
      </c>
      <c r="BP5" s="4">
        <f t="shared" ca="1" si="20"/>
        <v>30.73887987518966</v>
      </c>
      <c r="BQ5" s="4">
        <f t="shared" ca="1" si="21"/>
        <v>30.098743799560509</v>
      </c>
      <c r="BR5" s="4">
        <f t="shared" ref="BR5:BR68" si="31">MAX(BJ5:BQ5)</f>
        <v>32.524672055643229</v>
      </c>
    </row>
    <row r="6" spans="1:70">
      <c r="A6" s="51">
        <v>937</v>
      </c>
      <c r="B6" s="51">
        <v>0</v>
      </c>
      <c r="C6" s="51">
        <v>21</v>
      </c>
      <c r="D6" s="51">
        <v>71</v>
      </c>
      <c r="E6" s="51">
        <v>41</v>
      </c>
      <c r="F6" s="51">
        <v>65</v>
      </c>
      <c r="G6" s="51">
        <v>52</v>
      </c>
      <c r="H6" s="51">
        <v>54</v>
      </c>
      <c r="I6" s="51">
        <v>51</v>
      </c>
      <c r="J6" s="51">
        <v>55</v>
      </c>
      <c r="K6" s="51">
        <v>0</v>
      </c>
      <c r="L6" s="51">
        <v>52</v>
      </c>
      <c r="M6" s="51">
        <v>0</v>
      </c>
      <c r="N6" s="51">
        <v>48</v>
      </c>
      <c r="O6" s="51">
        <v>0</v>
      </c>
      <c r="P6" s="51">
        <v>0</v>
      </c>
      <c r="Q6" s="51">
        <v>6596</v>
      </c>
      <c r="R6" s="51">
        <v>3</v>
      </c>
      <c r="S6" s="51">
        <v>34</v>
      </c>
      <c r="T6" s="51">
        <v>20</v>
      </c>
      <c r="U6" s="51">
        <v>72</v>
      </c>
      <c r="V6" s="51">
        <v>45</v>
      </c>
      <c r="W6" s="51">
        <v>48</v>
      </c>
      <c r="X6" s="51">
        <v>45</v>
      </c>
      <c r="Y6" s="51">
        <v>49</v>
      </c>
      <c r="Z6" s="51">
        <v>40</v>
      </c>
      <c r="AA6" s="51">
        <v>48</v>
      </c>
      <c r="AB6" s="51">
        <v>45</v>
      </c>
      <c r="AC6" s="51">
        <v>20</v>
      </c>
      <c r="AD6" s="51">
        <v>49</v>
      </c>
      <c r="AE6" s="51">
        <v>72</v>
      </c>
      <c r="AF6" s="51">
        <v>32.662735530399999</v>
      </c>
      <c r="AH6" s="1">
        <v>1.5299999999999999E-2</v>
      </c>
      <c r="AI6" s="2">
        <f t="shared" si="0"/>
        <v>6.5959999999999994E-3</v>
      </c>
      <c r="AJ6" s="3">
        <f t="shared" ca="1" si="1"/>
        <v>2.2872672288659794</v>
      </c>
      <c r="AK6" s="3">
        <f t="shared" ca="1" si="2"/>
        <v>2.3519080288659793</v>
      </c>
      <c r="AL6" s="2">
        <f t="shared" ca="1" si="3"/>
        <v>1.2903000000000001E-2</v>
      </c>
      <c r="AM6" s="3">
        <f t="shared" ca="1" si="4"/>
        <v>2.4783574288659791</v>
      </c>
      <c r="AO6" s="7">
        <f t="shared" si="5"/>
        <v>51</v>
      </c>
      <c r="AP6" s="4">
        <f t="shared" si="22"/>
        <v>31.16245760055773</v>
      </c>
      <c r="AQ6" s="32">
        <f t="shared" si="23"/>
        <v>1.6365846575299385</v>
      </c>
      <c r="AR6" s="1">
        <f t="shared" si="6"/>
        <v>0</v>
      </c>
      <c r="AS6" s="4">
        <f t="shared" si="24"/>
        <v>31.16245760055773</v>
      </c>
      <c r="AU6" s="4">
        <f t="shared" si="7"/>
        <v>30</v>
      </c>
      <c r="AV6" s="4">
        <f t="shared" si="8"/>
        <v>4</v>
      </c>
      <c r="AW6" s="4">
        <f t="shared" si="9"/>
        <v>2.4441143216123709</v>
      </c>
      <c r="AX6" s="4">
        <f t="shared" si="25"/>
        <v>30.09939691783061</v>
      </c>
      <c r="AZ6" s="4">
        <f t="shared" si="26"/>
        <v>31.16245760055773</v>
      </c>
      <c r="BB6" s="24">
        <f t="shared" si="10"/>
        <v>2</v>
      </c>
      <c r="BC6" s="1">
        <f t="shared" ca="1" si="11"/>
        <v>1.2799999999999999E-2</v>
      </c>
      <c r="BD6" s="1">
        <f t="shared" ca="1" si="12"/>
        <v>2.3414677824484915</v>
      </c>
      <c r="BE6" s="1">
        <f t="shared" ca="1" si="13"/>
        <v>5.5306687329093954E-3</v>
      </c>
      <c r="BF6" s="1">
        <f t="shared" ca="1" si="14"/>
        <v>1.8939668732909396E-2</v>
      </c>
      <c r="BG6" s="1">
        <f t="shared" ca="1" si="15"/>
        <v>4.5077767771751806E-2</v>
      </c>
      <c r="BH6" s="1">
        <f t="shared" si="27"/>
        <v>32.277767771751805</v>
      </c>
      <c r="BI6" s="1">
        <f t="shared" si="28"/>
        <v>0.60901448625946797</v>
      </c>
      <c r="BJ6" s="4">
        <f t="shared" ca="1" si="16"/>
        <v>23.575658056482268</v>
      </c>
      <c r="BK6" s="4">
        <f t="shared" ca="1" si="17"/>
        <v>25.688686689514888</v>
      </c>
      <c r="BL6" s="4">
        <f t="shared" ca="1" si="18"/>
        <v>26.323157558166525</v>
      </c>
      <c r="BM6" s="4">
        <f t="shared" ca="1" si="19"/>
        <v>29.798083159870135</v>
      </c>
      <c r="BN6" s="4">
        <f t="shared" si="29"/>
        <v>32.662735530373745</v>
      </c>
      <c r="BO6" s="4">
        <f t="shared" si="30"/>
        <v>32.524672055643229</v>
      </c>
      <c r="BP6" s="4">
        <f t="shared" ca="1" si="20"/>
        <v>30.154145090051003</v>
      </c>
      <c r="BQ6" s="4">
        <f t="shared" ca="1" si="21"/>
        <v>30.098743799560509</v>
      </c>
      <c r="BR6" s="4">
        <f t="shared" si="31"/>
        <v>32.662735530373745</v>
      </c>
    </row>
    <row r="7" spans="1:70">
      <c r="A7" s="51">
        <v>955</v>
      </c>
      <c r="B7" s="51">
        <v>0</v>
      </c>
      <c r="C7" s="51">
        <v>21</v>
      </c>
      <c r="D7" s="51">
        <v>71</v>
      </c>
      <c r="E7" s="51">
        <v>45</v>
      </c>
      <c r="F7" s="51">
        <v>69</v>
      </c>
      <c r="G7" s="51">
        <v>56</v>
      </c>
      <c r="H7" s="51">
        <v>59</v>
      </c>
      <c r="I7" s="51">
        <v>55</v>
      </c>
      <c r="J7" s="51">
        <v>59</v>
      </c>
      <c r="K7" s="51">
        <v>0</v>
      </c>
      <c r="L7" s="51">
        <v>53</v>
      </c>
      <c r="M7" s="51">
        <v>0</v>
      </c>
      <c r="N7" s="51">
        <v>49</v>
      </c>
      <c r="O7" s="51">
        <v>0</v>
      </c>
      <c r="P7" s="51">
        <v>0</v>
      </c>
      <c r="Q7" s="51">
        <v>6596</v>
      </c>
      <c r="R7" s="51">
        <v>3</v>
      </c>
      <c r="S7" s="51">
        <v>34</v>
      </c>
      <c r="T7" s="51">
        <v>20</v>
      </c>
      <c r="U7" s="51">
        <v>72</v>
      </c>
      <c r="V7" s="51">
        <v>50</v>
      </c>
      <c r="W7" s="51">
        <v>53</v>
      </c>
      <c r="X7" s="51">
        <v>49</v>
      </c>
      <c r="Y7" s="51">
        <v>54</v>
      </c>
      <c r="Z7" s="51">
        <v>40</v>
      </c>
      <c r="AA7" s="51">
        <v>44</v>
      </c>
      <c r="AB7" s="51">
        <v>50</v>
      </c>
      <c r="AC7" s="51">
        <v>20</v>
      </c>
      <c r="AD7" s="51">
        <v>54</v>
      </c>
      <c r="AE7" s="51">
        <v>72</v>
      </c>
      <c r="AF7" s="51">
        <v>32.662735530399999</v>
      </c>
      <c r="AH7" s="1">
        <v>2.5300000000000002E-4</v>
      </c>
      <c r="AI7" s="2">
        <f t="shared" si="0"/>
        <v>6.5959999999999994E-3</v>
      </c>
      <c r="AJ7" s="3">
        <f t="shared" ca="1" si="1"/>
        <v>2.2872672288659794</v>
      </c>
      <c r="AK7" s="3">
        <f t="shared" ca="1" si="2"/>
        <v>2.3519080288659793</v>
      </c>
      <c r="AL7" s="2">
        <f t="shared" ca="1" si="3"/>
        <v>1.2903000000000001E-2</v>
      </c>
      <c r="AM7" s="3">
        <f t="shared" ca="1" si="4"/>
        <v>2.4783574288659791</v>
      </c>
      <c r="AO7" s="7">
        <f t="shared" si="5"/>
        <v>51</v>
      </c>
      <c r="AP7" s="4">
        <f t="shared" si="22"/>
        <v>31.16245760055773</v>
      </c>
      <c r="AQ7" s="32">
        <f t="shared" si="23"/>
        <v>1.6365846575299385</v>
      </c>
      <c r="AR7" s="1">
        <f t="shared" si="6"/>
        <v>0.5</v>
      </c>
      <c r="AS7" s="4">
        <f t="shared" si="24"/>
        <v>31.166468579333113</v>
      </c>
      <c r="AU7" s="4">
        <f t="shared" si="7"/>
        <v>30</v>
      </c>
      <c r="AV7" s="4">
        <f t="shared" si="8"/>
        <v>4</v>
      </c>
      <c r="AW7" s="4">
        <f t="shared" si="9"/>
        <v>2.4441143216123709</v>
      </c>
      <c r="AX7" s="4">
        <f t="shared" si="25"/>
        <v>30.09939691783061</v>
      </c>
      <c r="AZ7" s="4">
        <f t="shared" si="26"/>
        <v>31.166468579333113</v>
      </c>
      <c r="BB7" s="24">
        <f t="shared" si="10"/>
        <v>3</v>
      </c>
      <c r="BC7" s="1">
        <f t="shared" ca="1" si="11"/>
        <v>1.2799999999999999E-2</v>
      </c>
      <c r="BD7" s="1">
        <f t="shared" ca="1" si="12"/>
        <v>2.3414677824484915</v>
      </c>
      <c r="BE7" s="1">
        <f t="shared" ca="1" si="13"/>
        <v>5.5306687329093954E-3</v>
      </c>
      <c r="BF7" s="1">
        <f t="shared" ca="1" si="14"/>
        <v>1.8939668732909396E-2</v>
      </c>
      <c r="BG7" s="1">
        <f t="shared" ca="1" si="15"/>
        <v>4.5077767771751806E-2</v>
      </c>
      <c r="BH7" s="1">
        <f t="shared" si="27"/>
        <v>32.277767771751805</v>
      </c>
      <c r="BI7" s="1">
        <f t="shared" si="28"/>
        <v>0.60901448625946797</v>
      </c>
      <c r="BJ7" s="4">
        <f t="shared" ca="1" si="16"/>
        <v>25.217568479187999</v>
      </c>
      <c r="BK7" s="4">
        <f t="shared" ca="1" si="17"/>
        <v>26.791021499969158</v>
      </c>
      <c r="BL7" s="4">
        <f t="shared" ca="1" si="18"/>
        <v>26.97978176027485</v>
      </c>
      <c r="BM7" s="4">
        <f t="shared" ca="1" si="19"/>
        <v>29.373606861032496</v>
      </c>
      <c r="BN7" s="4">
        <f t="shared" si="29"/>
        <v>32.662735530373745</v>
      </c>
      <c r="BO7" s="4">
        <f t="shared" si="30"/>
        <v>32.662735530373745</v>
      </c>
      <c r="BP7" s="4">
        <f t="shared" ca="1" si="20"/>
        <v>30.611923566600456</v>
      </c>
      <c r="BQ7" s="4">
        <f t="shared" ca="1" si="21"/>
        <v>30.024716394628868</v>
      </c>
      <c r="BR7" s="4">
        <f t="shared" si="31"/>
        <v>32.662735530373745</v>
      </c>
    </row>
    <row r="8" spans="1:70" s="38" customFormat="1">
      <c r="A8" s="51">
        <v>1038</v>
      </c>
      <c r="B8" s="51">
        <v>0</v>
      </c>
      <c r="C8" s="51">
        <v>23</v>
      </c>
      <c r="D8" s="51">
        <v>74</v>
      </c>
      <c r="E8" s="51">
        <v>50</v>
      </c>
      <c r="F8" s="51">
        <v>75</v>
      </c>
      <c r="G8" s="51">
        <v>61</v>
      </c>
      <c r="H8" s="51">
        <v>64</v>
      </c>
      <c r="I8" s="51">
        <v>60</v>
      </c>
      <c r="J8" s="51">
        <v>65</v>
      </c>
      <c r="K8" s="51">
        <v>0</v>
      </c>
      <c r="L8" s="51">
        <v>44</v>
      </c>
      <c r="M8" s="51">
        <v>0</v>
      </c>
      <c r="N8" s="51">
        <v>54</v>
      </c>
      <c r="O8" s="51">
        <v>0</v>
      </c>
      <c r="P8" s="51">
        <v>0</v>
      </c>
      <c r="Q8" s="51">
        <v>6445</v>
      </c>
      <c r="R8" s="51">
        <v>3</v>
      </c>
      <c r="S8" s="51">
        <v>34</v>
      </c>
      <c r="T8" s="51">
        <v>22</v>
      </c>
      <c r="U8" s="51">
        <v>75</v>
      </c>
      <c r="V8" s="51">
        <v>56</v>
      </c>
      <c r="W8" s="51">
        <v>58</v>
      </c>
      <c r="X8" s="51">
        <v>55</v>
      </c>
      <c r="Y8" s="51">
        <v>59</v>
      </c>
      <c r="Z8" s="51">
        <v>41</v>
      </c>
      <c r="AA8" s="51">
        <v>44</v>
      </c>
      <c r="AB8" s="51">
        <v>56</v>
      </c>
      <c r="AC8" s="51">
        <v>22</v>
      </c>
      <c r="AD8" s="51">
        <v>59</v>
      </c>
      <c r="AE8" s="51">
        <v>75</v>
      </c>
      <c r="AF8" s="51">
        <v>33.876255597899998</v>
      </c>
      <c r="AG8" s="37"/>
      <c r="AH8" s="38">
        <v>2.5000000000000001E-3</v>
      </c>
      <c r="AI8" s="39">
        <f t="shared" si="0"/>
        <v>6.4449999999999993E-3</v>
      </c>
      <c r="AJ8" s="40">
        <f t="shared" ca="1" si="1"/>
        <v>2.3423527816136542</v>
      </c>
      <c r="AK8" s="40">
        <f t="shared" ca="1" si="2"/>
        <v>2.4055137816136543</v>
      </c>
      <c r="AL8" s="39">
        <f t="shared" ca="1" si="3"/>
        <v>1.3156000000000001E-2</v>
      </c>
      <c r="AM8" s="40">
        <f t="shared" ca="1" si="4"/>
        <v>2.5344425816136544</v>
      </c>
      <c r="AN8" s="50"/>
      <c r="AO8" s="41">
        <f t="shared" si="5"/>
        <v>52</v>
      </c>
      <c r="AP8" s="42">
        <f t="shared" si="22"/>
        <v>32.495032957309235</v>
      </c>
      <c r="AQ8" s="43">
        <f t="shared" si="23"/>
        <v>1.6002445687104139</v>
      </c>
      <c r="AR8" s="41">
        <f t="shared" si="6"/>
        <v>0</v>
      </c>
      <c r="AS8" s="42">
        <f t="shared" si="24"/>
        <v>32.495032957309235</v>
      </c>
      <c r="AT8" s="50"/>
      <c r="AU8" s="42">
        <f t="shared" si="7"/>
        <v>31</v>
      </c>
      <c r="AV8" s="42">
        <f t="shared" si="8"/>
        <v>10</v>
      </c>
      <c r="AW8" s="42">
        <f t="shared" si="9"/>
        <v>6.2490447994825447</v>
      </c>
      <c r="AX8" s="42">
        <f t="shared" si="25"/>
        <v>31.623576029695627</v>
      </c>
      <c r="AY8" s="50"/>
      <c r="AZ8" s="42">
        <f t="shared" si="26"/>
        <v>32.495032957309235</v>
      </c>
      <c r="BA8" s="50"/>
      <c r="BB8" s="44">
        <f t="shared" si="10"/>
        <v>0</v>
      </c>
      <c r="BC8" s="41">
        <f t="shared" ca="1" si="11"/>
        <v>1.2799999999999999E-2</v>
      </c>
      <c r="BD8" s="41">
        <f t="shared" ca="1" si="12"/>
        <v>2.3953071939801842</v>
      </c>
      <c r="BE8" s="41">
        <f t="shared" ca="1" si="13"/>
        <v>5.4035114659724461E-3</v>
      </c>
      <c r="BF8" s="41">
        <f t="shared" ca="1" si="14"/>
        <v>1.9065511465972448E-2</v>
      </c>
      <c r="BG8" s="41">
        <f t="shared" ca="1" si="15"/>
        <v>4.6439273079757301E-2</v>
      </c>
      <c r="BH8" s="41">
        <f t="shared" si="27"/>
        <v>33.639273079757302</v>
      </c>
      <c r="BI8" s="41">
        <f t="shared" si="28"/>
        <v>0.62294950147698713</v>
      </c>
      <c r="BJ8" s="42">
        <f t="shared" ca="1" si="16"/>
        <v>26.858512009115419</v>
      </c>
      <c r="BK8" s="42">
        <f t="shared" ca="1" si="17"/>
        <v>22.232565237856285</v>
      </c>
      <c r="BL8" s="42">
        <f t="shared" ca="1" si="18"/>
        <v>28.273325763045154</v>
      </c>
      <c r="BM8" s="42">
        <f t="shared" ca="1" si="19"/>
        <v>30.848078751101742</v>
      </c>
      <c r="BN8" s="42">
        <f t="shared" si="29"/>
        <v>33.876255597903445</v>
      </c>
      <c r="BO8" s="42">
        <f t="shared" si="30"/>
        <v>33.876255597903445</v>
      </c>
      <c r="BP8" s="42">
        <f t="shared" ca="1" si="20"/>
        <v>31.006258498590093</v>
      </c>
      <c r="BQ8" s="42">
        <f t="shared" ca="1" si="21"/>
        <v>31.056281083421979</v>
      </c>
      <c r="BR8" s="42">
        <f t="shared" si="31"/>
        <v>33.876255597903445</v>
      </c>
    </row>
    <row r="9" spans="1:70" s="38" customFormat="1">
      <c r="A9" s="51">
        <v>993</v>
      </c>
      <c r="B9" s="51">
        <v>0</v>
      </c>
      <c r="C9" s="51">
        <v>22</v>
      </c>
      <c r="D9" s="51">
        <v>72</v>
      </c>
      <c r="E9" s="51">
        <v>43</v>
      </c>
      <c r="F9" s="51">
        <v>67</v>
      </c>
      <c r="G9" s="51">
        <v>53</v>
      </c>
      <c r="H9" s="51">
        <v>58</v>
      </c>
      <c r="I9" s="51">
        <v>53</v>
      </c>
      <c r="J9" s="51">
        <v>57</v>
      </c>
      <c r="K9" s="51">
        <v>0</v>
      </c>
      <c r="L9" s="51">
        <v>55</v>
      </c>
      <c r="M9" s="51">
        <v>0</v>
      </c>
      <c r="N9" s="51">
        <v>55</v>
      </c>
      <c r="O9" s="51">
        <v>0</v>
      </c>
      <c r="P9" s="51">
        <v>0</v>
      </c>
      <c r="Q9" s="51">
        <v>6445</v>
      </c>
      <c r="R9" s="51">
        <v>3</v>
      </c>
      <c r="S9" s="51">
        <v>34</v>
      </c>
      <c r="T9" s="51">
        <v>21</v>
      </c>
      <c r="U9" s="51">
        <v>73</v>
      </c>
      <c r="V9" s="51">
        <v>47</v>
      </c>
      <c r="W9" s="51">
        <v>52</v>
      </c>
      <c r="X9" s="51">
        <v>47</v>
      </c>
      <c r="Y9" s="51">
        <v>52</v>
      </c>
      <c r="Z9" s="51">
        <v>39</v>
      </c>
      <c r="AA9" s="51">
        <v>39</v>
      </c>
      <c r="AB9" s="51">
        <v>47</v>
      </c>
      <c r="AC9" s="51">
        <v>21</v>
      </c>
      <c r="AD9" s="51">
        <v>52</v>
      </c>
      <c r="AE9" s="51">
        <v>73</v>
      </c>
      <c r="AF9" s="51">
        <v>33.5407249354</v>
      </c>
      <c r="AG9" s="37"/>
      <c r="AI9" s="39">
        <f t="shared" si="0"/>
        <v>6.4449999999999993E-3</v>
      </c>
      <c r="AJ9" s="40">
        <f t="shared" ca="1" si="1"/>
        <v>2.3423527816136542</v>
      </c>
      <c r="AK9" s="40">
        <f t="shared" ca="1" si="2"/>
        <v>2.4055137816136543</v>
      </c>
      <c r="AL9" s="39">
        <f t="shared" ca="1" si="3"/>
        <v>1.2903000000000001E-2</v>
      </c>
      <c r="AM9" s="40">
        <f t="shared" ca="1" si="4"/>
        <v>2.5319631816136541</v>
      </c>
      <c r="AN9" s="50"/>
      <c r="AO9" s="41">
        <f t="shared" si="5"/>
        <v>51</v>
      </c>
      <c r="AP9" s="42">
        <f t="shared" si="22"/>
        <v>31.854132628260981</v>
      </c>
      <c r="AQ9" s="43">
        <f t="shared" si="23"/>
        <v>1.6010481464107678</v>
      </c>
      <c r="AR9" s="41">
        <f t="shared" si="6"/>
        <v>0.5</v>
      </c>
      <c r="AS9" s="42">
        <f t="shared" si="24"/>
        <v>31.858056524195586</v>
      </c>
      <c r="AT9" s="50"/>
      <c r="AU9" s="42">
        <f t="shared" si="7"/>
        <v>30</v>
      </c>
      <c r="AV9" s="42">
        <f t="shared" si="8"/>
        <v>0</v>
      </c>
      <c r="AW9" s="42">
        <f t="shared" si="9"/>
        <v>0</v>
      </c>
      <c r="AX9" s="42">
        <f t="shared" si="25"/>
        <v>30</v>
      </c>
      <c r="AY9" s="50"/>
      <c r="AZ9" s="42">
        <f t="shared" si="26"/>
        <v>31.858056524195586</v>
      </c>
      <c r="BA9" s="50"/>
      <c r="BB9" s="44">
        <f t="shared" si="10"/>
        <v>1</v>
      </c>
      <c r="BC9" s="41">
        <f t="shared" ca="1" si="11"/>
        <v>1.2799999999999999E-2</v>
      </c>
      <c r="BD9" s="41">
        <f t="shared" ca="1" si="12"/>
        <v>2.3953071939801842</v>
      </c>
      <c r="BE9" s="41">
        <f t="shared" ca="1" si="13"/>
        <v>5.4035114659724461E-3</v>
      </c>
      <c r="BF9" s="41">
        <f t="shared" ca="1" si="14"/>
        <v>1.8812511465972445E-2</v>
      </c>
      <c r="BG9" s="41">
        <f t="shared" ca="1" si="15"/>
        <v>4.5799700440980307E-2</v>
      </c>
      <c r="BH9" s="41">
        <f t="shared" si="27"/>
        <v>32.999700440980305</v>
      </c>
      <c r="BI9" s="41">
        <f t="shared" si="28"/>
        <v>0.6226358573769869</v>
      </c>
      <c r="BJ9" s="42">
        <f t="shared" ca="1" si="16"/>
        <v>28.264861194461581</v>
      </c>
      <c r="BK9" s="42">
        <f t="shared" ca="1" si="17"/>
        <v>28.264861194461581</v>
      </c>
      <c r="BL9" s="42">
        <f t="shared" ca="1" si="18"/>
        <v>28.264861194461581</v>
      </c>
      <c r="BM9" s="42">
        <f t="shared" ca="1" si="19"/>
        <v>32.417624501838198</v>
      </c>
      <c r="BN9" s="42">
        <f t="shared" si="29"/>
        <v>33.540724935433872</v>
      </c>
      <c r="BO9" s="42">
        <f t="shared" si="30"/>
        <v>33.540724935433872</v>
      </c>
      <c r="BP9" s="42">
        <f t="shared" ca="1" si="20"/>
        <v>31.812547740595459</v>
      </c>
      <c r="BQ9" s="42">
        <f t="shared" ca="1" si="21"/>
        <v>30.518874623455854</v>
      </c>
      <c r="BR9" s="42">
        <f t="shared" si="31"/>
        <v>33.540724935433872</v>
      </c>
    </row>
    <row r="10" spans="1:70" s="38" customFormat="1">
      <c r="A10" s="51">
        <v>956</v>
      </c>
      <c r="B10" s="51">
        <v>0</v>
      </c>
      <c r="C10" s="51">
        <v>21</v>
      </c>
      <c r="D10" s="51">
        <v>72</v>
      </c>
      <c r="E10" s="51">
        <v>43</v>
      </c>
      <c r="F10" s="51">
        <v>66</v>
      </c>
      <c r="G10" s="51">
        <v>54</v>
      </c>
      <c r="H10" s="51">
        <v>55</v>
      </c>
      <c r="I10" s="51">
        <v>53</v>
      </c>
      <c r="J10" s="51">
        <v>56</v>
      </c>
      <c r="K10" s="51">
        <v>0</v>
      </c>
      <c r="L10" s="51">
        <v>53</v>
      </c>
      <c r="M10" s="51">
        <v>0</v>
      </c>
      <c r="N10" s="51">
        <v>57</v>
      </c>
      <c r="O10" s="51">
        <v>0</v>
      </c>
      <c r="P10" s="51">
        <v>0</v>
      </c>
      <c r="Q10" s="51">
        <v>6445</v>
      </c>
      <c r="R10" s="51">
        <v>3</v>
      </c>
      <c r="S10" s="51">
        <v>34</v>
      </c>
      <c r="T10" s="51">
        <v>21</v>
      </c>
      <c r="U10" s="51">
        <v>73</v>
      </c>
      <c r="V10" s="51">
        <v>46</v>
      </c>
      <c r="W10" s="51">
        <v>52</v>
      </c>
      <c r="X10" s="51">
        <v>47</v>
      </c>
      <c r="Y10" s="51">
        <v>50</v>
      </c>
      <c r="Z10" s="51">
        <v>42</v>
      </c>
      <c r="AA10" s="51">
        <v>37</v>
      </c>
      <c r="AB10" s="51">
        <v>52</v>
      </c>
      <c r="AC10" s="51">
        <v>21</v>
      </c>
      <c r="AD10" s="51">
        <v>47</v>
      </c>
      <c r="AE10" s="51">
        <v>73</v>
      </c>
      <c r="AF10" s="51">
        <v>33.5407249354</v>
      </c>
      <c r="AG10" s="37"/>
      <c r="AH10" s="45">
        <v>8</v>
      </c>
      <c r="AI10" s="39">
        <f t="shared" si="0"/>
        <v>6.4449999999999993E-3</v>
      </c>
      <c r="AJ10" s="40">
        <f t="shared" ca="1" si="1"/>
        <v>2.3423527816136542</v>
      </c>
      <c r="AK10" s="40">
        <f t="shared" ca="1" si="2"/>
        <v>2.4055137816136543</v>
      </c>
      <c r="AL10" s="39">
        <f t="shared" ca="1" si="3"/>
        <v>1.3156000000000001E-2</v>
      </c>
      <c r="AM10" s="40">
        <f t="shared" ca="1" si="4"/>
        <v>2.5344425816136544</v>
      </c>
      <c r="AN10" s="50"/>
      <c r="AO10" s="41">
        <f t="shared" si="5"/>
        <v>52</v>
      </c>
      <c r="AP10" s="42">
        <f t="shared" si="22"/>
        <v>32.495032957309235</v>
      </c>
      <c r="AQ10" s="43">
        <f t="shared" si="23"/>
        <v>1.6002445687104139</v>
      </c>
      <c r="AR10" s="41">
        <f t="shared" si="6"/>
        <v>0</v>
      </c>
      <c r="AS10" s="42">
        <f t="shared" si="24"/>
        <v>32.495032957309235</v>
      </c>
      <c r="AT10" s="50"/>
      <c r="AU10" s="42">
        <f t="shared" si="7"/>
        <v>29</v>
      </c>
      <c r="AV10" s="42">
        <f t="shared" si="8"/>
        <v>4</v>
      </c>
      <c r="AW10" s="42">
        <f t="shared" si="9"/>
        <v>2.499617919793018</v>
      </c>
      <c r="AX10" s="42">
        <f t="shared" si="25"/>
        <v>29.107526341909413</v>
      </c>
      <c r="AY10" s="50"/>
      <c r="AZ10" s="42">
        <f t="shared" si="26"/>
        <v>32.495032957309235</v>
      </c>
      <c r="BA10" s="50"/>
      <c r="BB10" s="44">
        <f t="shared" si="10"/>
        <v>2</v>
      </c>
      <c r="BC10" s="41">
        <f t="shared" ca="1" si="11"/>
        <v>1.2799999999999999E-2</v>
      </c>
      <c r="BD10" s="41">
        <f t="shared" ca="1" si="12"/>
        <v>2.3953071939801842</v>
      </c>
      <c r="BE10" s="41">
        <f t="shared" ca="1" si="13"/>
        <v>5.4035114659724461E-3</v>
      </c>
      <c r="BF10" s="41">
        <f t="shared" ca="1" si="14"/>
        <v>1.8812511465972445E-2</v>
      </c>
      <c r="BG10" s="41">
        <f t="shared" ca="1" si="15"/>
        <v>4.5799700440980307E-2</v>
      </c>
      <c r="BH10" s="41">
        <f t="shared" si="27"/>
        <v>32.999700440980305</v>
      </c>
      <c r="BI10" s="41">
        <f t="shared" si="28"/>
        <v>0.6226358573769869</v>
      </c>
      <c r="BJ10" s="42">
        <f t="shared" ca="1" si="16"/>
        <v>28.630886076238838</v>
      </c>
      <c r="BK10" s="42">
        <f t="shared" ca="1" si="17"/>
        <v>27.316268457842586</v>
      </c>
      <c r="BL10" s="42">
        <f t="shared" ca="1" si="18"/>
        <v>25.553465924468515</v>
      </c>
      <c r="BM10" s="42">
        <f t="shared" ca="1" si="19"/>
        <v>33.267516251000274</v>
      </c>
      <c r="BN10" s="42">
        <f t="shared" si="29"/>
        <v>33.376342357940239</v>
      </c>
      <c r="BO10" s="42">
        <f t="shared" si="30"/>
        <v>33.540724935433872</v>
      </c>
      <c r="BP10" s="42">
        <f t="shared" ca="1" si="20"/>
        <v>30.871316683090555</v>
      </c>
      <c r="BQ10" s="42">
        <f t="shared" ca="1" si="21"/>
        <v>29.947040908383368</v>
      </c>
      <c r="BR10" s="42">
        <f t="shared" si="31"/>
        <v>33.540724935433872</v>
      </c>
    </row>
    <row r="11" spans="1:70" s="38" customFormat="1">
      <c r="A11" s="51">
        <v>984</v>
      </c>
      <c r="B11" s="51">
        <v>0</v>
      </c>
      <c r="C11" s="51">
        <v>21</v>
      </c>
      <c r="D11" s="51">
        <v>72</v>
      </c>
      <c r="E11" s="51">
        <v>43</v>
      </c>
      <c r="F11" s="51">
        <v>67</v>
      </c>
      <c r="G11" s="51">
        <v>55</v>
      </c>
      <c r="H11" s="51">
        <v>56</v>
      </c>
      <c r="I11" s="51">
        <v>53</v>
      </c>
      <c r="J11" s="51">
        <v>57</v>
      </c>
      <c r="K11" s="51">
        <v>0</v>
      </c>
      <c r="L11" s="51">
        <v>54</v>
      </c>
      <c r="M11" s="51">
        <v>0</v>
      </c>
      <c r="N11" s="51">
        <v>54</v>
      </c>
      <c r="O11" s="51">
        <v>0</v>
      </c>
      <c r="P11" s="51">
        <v>0</v>
      </c>
      <c r="Q11" s="51">
        <v>6445</v>
      </c>
      <c r="R11" s="51">
        <v>3</v>
      </c>
      <c r="S11" s="51">
        <v>34</v>
      </c>
      <c r="T11" s="51">
        <v>21</v>
      </c>
      <c r="U11" s="51">
        <v>73</v>
      </c>
      <c r="V11" s="51">
        <v>47</v>
      </c>
      <c r="W11" s="51">
        <v>53</v>
      </c>
      <c r="X11" s="51">
        <v>48</v>
      </c>
      <c r="Y11" s="51">
        <v>52</v>
      </c>
      <c r="Z11" s="51">
        <v>40</v>
      </c>
      <c r="AA11" s="51">
        <v>40</v>
      </c>
      <c r="AB11" s="51">
        <v>47</v>
      </c>
      <c r="AC11" s="51">
        <v>21</v>
      </c>
      <c r="AD11" s="51">
        <v>52</v>
      </c>
      <c r="AE11" s="51">
        <v>73</v>
      </c>
      <c r="AF11" s="51">
        <v>33.5407249354</v>
      </c>
      <c r="AG11" s="37"/>
      <c r="AH11" s="45">
        <v>3</v>
      </c>
      <c r="AI11" s="39">
        <f t="shared" si="0"/>
        <v>6.4449999999999993E-3</v>
      </c>
      <c r="AJ11" s="40">
        <f t="shared" ca="1" si="1"/>
        <v>2.3423527816136542</v>
      </c>
      <c r="AK11" s="40">
        <f t="shared" ca="1" si="2"/>
        <v>2.4055137816136543</v>
      </c>
      <c r="AL11" s="39">
        <f t="shared" ca="1" si="3"/>
        <v>1.3156000000000001E-2</v>
      </c>
      <c r="AM11" s="40">
        <f t="shared" ca="1" si="4"/>
        <v>2.5344425816136544</v>
      </c>
      <c r="AN11" s="50"/>
      <c r="AO11" s="41">
        <f t="shared" si="5"/>
        <v>52</v>
      </c>
      <c r="AP11" s="42">
        <f t="shared" si="22"/>
        <v>32.495032957309235</v>
      </c>
      <c r="AQ11" s="43">
        <f t="shared" si="23"/>
        <v>1.6002445687104139</v>
      </c>
      <c r="AR11" s="41">
        <f t="shared" si="6"/>
        <v>0.5</v>
      </c>
      <c r="AS11" s="42">
        <f t="shared" si="24"/>
        <v>32.498879471400443</v>
      </c>
      <c r="AT11" s="50"/>
      <c r="AU11" s="42">
        <f t="shared" si="7"/>
        <v>30</v>
      </c>
      <c r="AV11" s="42">
        <f t="shared" si="8"/>
        <v>0</v>
      </c>
      <c r="AW11" s="42">
        <f t="shared" si="9"/>
        <v>0</v>
      </c>
      <c r="AX11" s="42">
        <f t="shared" si="25"/>
        <v>30</v>
      </c>
      <c r="AY11" s="50"/>
      <c r="AZ11" s="42">
        <f t="shared" si="26"/>
        <v>32.498879471400443</v>
      </c>
      <c r="BA11" s="50"/>
      <c r="BB11" s="44">
        <f t="shared" si="10"/>
        <v>3</v>
      </c>
      <c r="BC11" s="41">
        <f t="shared" ca="1" si="11"/>
        <v>1.2799999999999999E-2</v>
      </c>
      <c r="BD11" s="41">
        <f t="shared" ca="1" si="12"/>
        <v>2.3953071939801842</v>
      </c>
      <c r="BE11" s="41">
        <f t="shared" ca="1" si="13"/>
        <v>5.4035114659724461E-3</v>
      </c>
      <c r="BF11" s="41">
        <f t="shared" ca="1" si="14"/>
        <v>1.8812511465972445E-2</v>
      </c>
      <c r="BG11" s="41">
        <f t="shared" ca="1" si="15"/>
        <v>4.5799700440980307E-2</v>
      </c>
      <c r="BH11" s="41">
        <f t="shared" si="27"/>
        <v>32.999700440980305</v>
      </c>
      <c r="BI11" s="41">
        <f t="shared" si="28"/>
        <v>0.6226358573769869</v>
      </c>
      <c r="BJ11" s="42">
        <f t="shared" ca="1" si="16"/>
        <v>27.150557544747794</v>
      </c>
      <c r="BK11" s="42">
        <f t="shared" ca="1" si="17"/>
        <v>28.44561082119105</v>
      </c>
      <c r="BL11" s="42">
        <f t="shared" ca="1" si="18"/>
        <v>27.787637089012467</v>
      </c>
      <c r="BM11" s="42">
        <f t="shared" ca="1" si="19"/>
        <v>32.002387020199933</v>
      </c>
      <c r="BN11" s="42">
        <f t="shared" si="29"/>
        <v>33.540724935433872</v>
      </c>
      <c r="BO11" s="42">
        <f t="shared" si="30"/>
        <v>33.540724935433872</v>
      </c>
      <c r="BP11" s="42">
        <f t="shared" ca="1" si="20"/>
        <v>31.420168163945345</v>
      </c>
      <c r="BQ11" s="42">
        <f t="shared" ca="1" si="21"/>
        <v>30.410709072579362</v>
      </c>
      <c r="BR11" s="42">
        <f t="shared" si="31"/>
        <v>33.540724935433872</v>
      </c>
    </row>
    <row r="12" spans="1:70">
      <c r="A12" s="51">
        <v>1036</v>
      </c>
      <c r="B12" s="51">
        <v>0</v>
      </c>
      <c r="C12" s="51">
        <v>22</v>
      </c>
      <c r="D12" s="51">
        <v>73</v>
      </c>
      <c r="E12" s="51">
        <v>47</v>
      </c>
      <c r="F12" s="51">
        <v>73</v>
      </c>
      <c r="G12" s="51">
        <v>60</v>
      </c>
      <c r="H12" s="51">
        <v>61</v>
      </c>
      <c r="I12" s="51">
        <v>58</v>
      </c>
      <c r="J12" s="51">
        <v>61</v>
      </c>
      <c r="K12" s="51">
        <v>0</v>
      </c>
      <c r="L12" s="51">
        <v>52</v>
      </c>
      <c r="M12" s="51">
        <v>0</v>
      </c>
      <c r="N12" s="51">
        <v>56</v>
      </c>
      <c r="O12" s="51">
        <v>0</v>
      </c>
      <c r="P12" s="51">
        <v>0</v>
      </c>
      <c r="Q12" s="51">
        <v>6430</v>
      </c>
      <c r="R12" s="51">
        <v>3</v>
      </c>
      <c r="S12" s="51">
        <v>34</v>
      </c>
      <c r="T12" s="51">
        <v>22</v>
      </c>
      <c r="U12" s="51">
        <v>73</v>
      </c>
      <c r="V12" s="51">
        <v>52</v>
      </c>
      <c r="W12" s="51">
        <v>58</v>
      </c>
      <c r="X12" s="51">
        <v>50</v>
      </c>
      <c r="Y12" s="51">
        <v>58</v>
      </c>
      <c r="Z12" s="51">
        <v>45</v>
      </c>
      <c r="AA12" s="51">
        <v>38</v>
      </c>
      <c r="AB12" s="51">
        <v>58</v>
      </c>
      <c r="AC12" s="51">
        <v>22</v>
      </c>
      <c r="AD12" s="51">
        <v>50</v>
      </c>
      <c r="AE12" s="51">
        <v>73</v>
      </c>
      <c r="AF12" s="51">
        <v>33.658525066999999</v>
      </c>
      <c r="AI12" s="2">
        <f t="shared" si="0"/>
        <v>6.43E-3</v>
      </c>
      <c r="AJ12" s="3">
        <f t="shared" ca="1" si="1"/>
        <v>2.3479642286158633</v>
      </c>
      <c r="AK12" s="3">
        <f t="shared" ca="1" si="2"/>
        <v>2.4109782286158632</v>
      </c>
      <c r="AL12" s="2">
        <f t="shared" ca="1" si="3"/>
        <v>1.3156000000000001E-2</v>
      </c>
      <c r="AM12" s="3">
        <f t="shared" ca="1" si="4"/>
        <v>2.5399070286158634</v>
      </c>
      <c r="AO12" s="7">
        <f t="shared" si="5"/>
        <v>52</v>
      </c>
      <c r="AP12" s="4">
        <f t="shared" si="22"/>
        <v>32.566923222070308</v>
      </c>
      <c r="AQ12" s="32">
        <f t="shared" si="23"/>
        <v>1.5967120886863537</v>
      </c>
      <c r="AR12" s="1">
        <f t="shared" si="6"/>
        <v>1</v>
      </c>
      <c r="AS12" s="4">
        <f t="shared" si="24"/>
        <v>32.582272605701128</v>
      </c>
      <c r="AU12" s="4">
        <f t="shared" si="7"/>
        <v>32</v>
      </c>
      <c r="AV12" s="4">
        <f t="shared" si="8"/>
        <v>4</v>
      </c>
      <c r="AW12" s="4">
        <f t="shared" si="9"/>
        <v>2.5051479401592545</v>
      </c>
      <c r="AX12" s="4">
        <f t="shared" si="25"/>
        <v>32.09790906277361</v>
      </c>
      <c r="AZ12" s="4">
        <f t="shared" si="26"/>
        <v>32.582272605701128</v>
      </c>
      <c r="BB12" s="24">
        <f t="shared" si="10"/>
        <v>0</v>
      </c>
      <c r="BC12" s="1">
        <f t="shared" ca="1" si="11"/>
        <v>1.2799999999999999E-2</v>
      </c>
      <c r="BD12" s="1">
        <f t="shared" ca="1" si="12"/>
        <v>2.4007948722995236</v>
      </c>
      <c r="BE12" s="1">
        <f t="shared" ca="1" si="13"/>
        <v>5.3908820085367655E-3</v>
      </c>
      <c r="BF12" s="1">
        <f t="shared" ca="1" si="14"/>
        <v>1.8546882008536766E-2</v>
      </c>
      <c r="BG12" s="1">
        <f t="shared" ca="1" si="15"/>
        <v>4.5232950986372519E-2</v>
      </c>
      <c r="BH12" s="1">
        <f t="shared" si="27"/>
        <v>32.432950986372518</v>
      </c>
      <c r="BI12" s="1">
        <f t="shared" si="28"/>
        <v>0.62371059589177924</v>
      </c>
      <c r="BJ12" s="4">
        <f t="shared" ca="1" si="16"/>
        <v>30.743508583541196</v>
      </c>
      <c r="BK12" s="4">
        <f t="shared" ca="1" si="17"/>
        <v>27.818039579344891</v>
      </c>
      <c r="BL12" s="4">
        <f t="shared" ca="1" si="18"/>
        <v>26.965932899617574</v>
      </c>
      <c r="BM12" s="4">
        <f t="shared" ca="1" si="19"/>
        <v>33.189505293072777</v>
      </c>
      <c r="BN12" s="4">
        <f t="shared" si="29"/>
        <v>33.179757529018232</v>
      </c>
      <c r="BO12" s="4">
        <f t="shared" si="30"/>
        <v>33.658525066978825</v>
      </c>
      <c r="BP12" s="4">
        <f t="shared" ca="1" si="20"/>
        <v>33.339591391785646</v>
      </c>
      <c r="BQ12" s="4">
        <f t="shared" ca="1" si="21"/>
        <v>32.151599846441421</v>
      </c>
      <c r="BR12" s="4">
        <f t="shared" si="31"/>
        <v>33.658525066978825</v>
      </c>
    </row>
    <row r="13" spans="1:70">
      <c r="A13" s="51">
        <v>961</v>
      </c>
      <c r="B13" s="51">
        <v>0</v>
      </c>
      <c r="C13" s="51">
        <v>21</v>
      </c>
      <c r="D13" s="51">
        <v>71</v>
      </c>
      <c r="E13" s="51">
        <v>44</v>
      </c>
      <c r="F13" s="51">
        <v>68</v>
      </c>
      <c r="G13" s="51">
        <v>55</v>
      </c>
      <c r="H13" s="51">
        <v>58</v>
      </c>
      <c r="I13" s="51">
        <v>55</v>
      </c>
      <c r="J13" s="51">
        <v>57</v>
      </c>
      <c r="K13" s="51">
        <v>0</v>
      </c>
      <c r="L13" s="51">
        <v>52</v>
      </c>
      <c r="M13" s="51">
        <v>0</v>
      </c>
      <c r="N13" s="51">
        <v>52</v>
      </c>
      <c r="O13" s="51">
        <v>0</v>
      </c>
      <c r="P13" s="51">
        <v>0</v>
      </c>
      <c r="Q13" s="51">
        <v>6430</v>
      </c>
      <c r="R13" s="51">
        <v>3</v>
      </c>
      <c r="S13" s="51">
        <v>34</v>
      </c>
      <c r="T13" s="51">
        <v>20</v>
      </c>
      <c r="U13" s="51">
        <v>71</v>
      </c>
      <c r="V13" s="51">
        <v>51</v>
      </c>
      <c r="W13" s="51">
        <v>52</v>
      </c>
      <c r="X13" s="51">
        <v>47</v>
      </c>
      <c r="Y13" s="51">
        <v>54</v>
      </c>
      <c r="Z13" s="51">
        <v>40</v>
      </c>
      <c r="AA13" s="51">
        <v>40</v>
      </c>
      <c r="AB13" s="51">
        <v>52</v>
      </c>
      <c r="AC13" s="51">
        <v>20</v>
      </c>
      <c r="AD13" s="51">
        <v>47</v>
      </c>
      <c r="AE13" s="51">
        <v>71</v>
      </c>
      <c r="AF13" s="51">
        <v>32.983273180300003</v>
      </c>
      <c r="AI13" s="2">
        <f t="shared" si="0"/>
        <v>6.43E-3</v>
      </c>
      <c r="AJ13" s="3">
        <f t="shared" ca="1" si="1"/>
        <v>2.3479642286158633</v>
      </c>
      <c r="AK13" s="3">
        <f t="shared" ca="1" si="2"/>
        <v>2.4109782286158632</v>
      </c>
      <c r="AL13" s="2">
        <f t="shared" ca="1" si="3"/>
        <v>1.2903000000000001E-2</v>
      </c>
      <c r="AM13" s="3">
        <f t="shared" ca="1" si="4"/>
        <v>2.537427628615863</v>
      </c>
      <c r="AO13" s="7">
        <f t="shared" si="5"/>
        <v>51</v>
      </c>
      <c r="AP13" s="4">
        <f t="shared" si="22"/>
        <v>31.924640387930484</v>
      </c>
      <c r="AQ13" s="32">
        <f t="shared" si="23"/>
        <v>1.5975121216801929</v>
      </c>
      <c r="AR13" s="1">
        <f t="shared" si="6"/>
        <v>0.5</v>
      </c>
      <c r="AS13" s="4">
        <f t="shared" si="24"/>
        <v>31.928555618735437</v>
      </c>
      <c r="AU13" s="4">
        <f t="shared" si="7"/>
        <v>30</v>
      </c>
      <c r="AV13" s="4">
        <f t="shared" si="8"/>
        <v>0</v>
      </c>
      <c r="AW13" s="4">
        <f t="shared" si="9"/>
        <v>0</v>
      </c>
      <c r="AX13" s="4">
        <f t="shared" si="25"/>
        <v>30</v>
      </c>
      <c r="AZ13" s="4">
        <f t="shared" si="26"/>
        <v>31.928555618735437</v>
      </c>
      <c r="BB13" s="24">
        <f t="shared" si="10"/>
        <v>1</v>
      </c>
      <c r="BC13" s="1">
        <f t="shared" ca="1" si="11"/>
        <v>1.2799999999999999E-2</v>
      </c>
      <c r="BD13" s="1">
        <f t="shared" ca="1" si="12"/>
        <v>2.4007948722995236</v>
      </c>
      <c r="BE13" s="1">
        <f t="shared" ca="1" si="13"/>
        <v>5.3908820085367655E-3</v>
      </c>
      <c r="BF13" s="1">
        <f t="shared" ca="1" si="14"/>
        <v>1.8546882008536766E-2</v>
      </c>
      <c r="BG13" s="1">
        <f t="shared" ca="1" si="15"/>
        <v>4.5232950986372519E-2</v>
      </c>
      <c r="BH13" s="1">
        <f t="shared" si="27"/>
        <v>32.432950986372518</v>
      </c>
      <c r="BI13" s="1">
        <f t="shared" si="28"/>
        <v>0.62371059589177924</v>
      </c>
      <c r="BJ13" s="4">
        <f t="shared" ca="1" si="16"/>
        <v>27.556328950096791</v>
      </c>
      <c r="BK13" s="4">
        <f t="shared" ca="1" si="17"/>
        <v>26.69526613818903</v>
      </c>
      <c r="BL13" s="4">
        <f t="shared" ca="1" si="18"/>
        <v>27.556328950096791</v>
      </c>
      <c r="BM13" s="4">
        <f t="shared" ca="1" si="19"/>
        <v>29.404714489155335</v>
      </c>
      <c r="BN13" s="4">
        <f t="shared" si="29"/>
        <v>32.678682802163891</v>
      </c>
      <c r="BO13" s="4">
        <f t="shared" si="30"/>
        <v>32.983273180271873</v>
      </c>
      <c r="BP13" s="4">
        <f t="shared" ca="1" si="20"/>
        <v>31.076414197189443</v>
      </c>
      <c r="BQ13" s="4">
        <f t="shared" ca="1" si="21"/>
        <v>30.025923127019936</v>
      </c>
      <c r="BR13" s="4">
        <f t="shared" si="31"/>
        <v>32.983273180271873</v>
      </c>
    </row>
    <row r="14" spans="1:70">
      <c r="A14" s="51">
        <v>950</v>
      </c>
      <c r="B14" s="51">
        <v>0</v>
      </c>
      <c r="C14" s="51">
        <v>21</v>
      </c>
      <c r="D14" s="51">
        <v>71</v>
      </c>
      <c r="E14" s="51">
        <v>42</v>
      </c>
      <c r="F14" s="51">
        <v>66</v>
      </c>
      <c r="G14" s="51">
        <v>52</v>
      </c>
      <c r="H14" s="51">
        <v>56</v>
      </c>
      <c r="I14" s="51">
        <v>53</v>
      </c>
      <c r="J14" s="51">
        <v>55</v>
      </c>
      <c r="K14" s="51">
        <v>0</v>
      </c>
      <c r="L14" s="51">
        <v>50</v>
      </c>
      <c r="M14" s="51">
        <v>0</v>
      </c>
      <c r="N14" s="51">
        <v>54</v>
      </c>
      <c r="O14" s="51">
        <v>0</v>
      </c>
      <c r="P14" s="51">
        <v>0</v>
      </c>
      <c r="Q14" s="51">
        <v>6430</v>
      </c>
      <c r="R14" s="51">
        <v>3</v>
      </c>
      <c r="S14" s="51">
        <v>34</v>
      </c>
      <c r="T14" s="51">
        <v>20</v>
      </c>
      <c r="U14" s="51">
        <v>71</v>
      </c>
      <c r="V14" s="51">
        <v>47</v>
      </c>
      <c r="W14" s="51">
        <v>50</v>
      </c>
      <c r="X14" s="51">
        <v>45</v>
      </c>
      <c r="Y14" s="51">
        <v>52</v>
      </c>
      <c r="Z14" s="51">
        <v>42</v>
      </c>
      <c r="AA14" s="51">
        <v>38</v>
      </c>
      <c r="AB14" s="51">
        <v>47</v>
      </c>
      <c r="AC14" s="51">
        <v>20</v>
      </c>
      <c r="AD14" s="51">
        <v>52</v>
      </c>
      <c r="AE14" s="51">
        <v>71</v>
      </c>
      <c r="AF14" s="51">
        <v>32.983273180300003</v>
      </c>
      <c r="AI14" s="2">
        <f t="shared" si="0"/>
        <v>6.43E-3</v>
      </c>
      <c r="AJ14" s="3">
        <f t="shared" ca="1" si="1"/>
        <v>2.3479642286158633</v>
      </c>
      <c r="AK14" s="3">
        <f t="shared" ca="1" si="2"/>
        <v>2.4109782286158632</v>
      </c>
      <c r="AL14" s="2">
        <f t="shared" ca="1" si="3"/>
        <v>1.2903000000000001E-2</v>
      </c>
      <c r="AM14" s="3">
        <f t="shared" ca="1" si="4"/>
        <v>2.537427628615863</v>
      </c>
      <c r="AO14" s="7">
        <f t="shared" si="5"/>
        <v>51</v>
      </c>
      <c r="AP14" s="4">
        <f t="shared" si="22"/>
        <v>31.924640387930484</v>
      </c>
      <c r="AQ14" s="32">
        <f t="shared" si="23"/>
        <v>1.5975121216801929</v>
      </c>
      <c r="AR14" s="1">
        <f t="shared" si="6"/>
        <v>0</v>
      </c>
      <c r="AS14" s="4">
        <f t="shared" si="24"/>
        <v>31.924640387930484</v>
      </c>
      <c r="AU14" s="4">
        <f t="shared" si="7"/>
        <v>30</v>
      </c>
      <c r="AV14" s="4">
        <f t="shared" si="8"/>
        <v>4</v>
      </c>
      <c r="AW14" s="4">
        <f t="shared" si="9"/>
        <v>2.5038933637592535</v>
      </c>
      <c r="AX14" s="4">
        <f t="shared" si="25"/>
        <v>30.10431002326872</v>
      </c>
      <c r="AZ14" s="4">
        <f t="shared" si="26"/>
        <v>31.924640387930484</v>
      </c>
      <c r="BB14" s="24">
        <f t="shared" si="10"/>
        <v>2</v>
      </c>
      <c r="BC14" s="1">
        <f t="shared" ca="1" si="11"/>
        <v>1.2799999999999999E-2</v>
      </c>
      <c r="BD14" s="1">
        <f t="shared" ca="1" si="12"/>
        <v>2.4007948722995236</v>
      </c>
      <c r="BE14" s="1">
        <f t="shared" ca="1" si="13"/>
        <v>5.3908820085367655E-3</v>
      </c>
      <c r="BF14" s="1">
        <f t="shared" ca="1" si="14"/>
        <v>1.8546882008536766E-2</v>
      </c>
      <c r="BG14" s="1">
        <f t="shared" ca="1" si="15"/>
        <v>4.5232950986372519E-2</v>
      </c>
      <c r="BH14" s="1">
        <f t="shared" si="27"/>
        <v>32.432950986372518</v>
      </c>
      <c r="BI14" s="1">
        <f t="shared" si="28"/>
        <v>0.62371059589177924</v>
      </c>
      <c r="BJ14" s="4">
        <f t="shared" ca="1" si="16"/>
        <v>28.472815684199485</v>
      </c>
      <c r="BK14" s="4">
        <f t="shared" ca="1" si="17"/>
        <v>25.745743843167531</v>
      </c>
      <c r="BL14" s="4">
        <f t="shared" ca="1" si="18"/>
        <v>26.666709896140365</v>
      </c>
      <c r="BM14" s="4">
        <f t="shared" ca="1" si="19"/>
        <v>31.710302136670126</v>
      </c>
      <c r="BN14" s="4">
        <f t="shared" si="29"/>
        <v>32.983273180271873</v>
      </c>
      <c r="BO14" s="4">
        <f t="shared" si="30"/>
        <v>32.983273180271873</v>
      </c>
      <c r="BP14" s="4">
        <f t="shared" ca="1" si="20"/>
        <v>31.076414197189443</v>
      </c>
      <c r="BQ14" s="4">
        <f t="shared" ca="1" si="21"/>
        <v>30.41211853974286</v>
      </c>
      <c r="BR14" s="4">
        <f t="shared" si="31"/>
        <v>32.983273180271873</v>
      </c>
    </row>
    <row r="15" spans="1:70">
      <c r="A15" s="51">
        <v>965</v>
      </c>
      <c r="B15" s="51">
        <v>0</v>
      </c>
      <c r="C15" s="51">
        <v>21</v>
      </c>
      <c r="D15" s="51">
        <v>71</v>
      </c>
      <c r="E15" s="51">
        <v>41</v>
      </c>
      <c r="F15" s="51">
        <v>65</v>
      </c>
      <c r="G15" s="51">
        <v>52</v>
      </c>
      <c r="H15" s="51">
        <v>55</v>
      </c>
      <c r="I15" s="51">
        <v>52</v>
      </c>
      <c r="J15" s="51">
        <v>54</v>
      </c>
      <c r="K15" s="51">
        <v>0</v>
      </c>
      <c r="L15" s="51">
        <v>50</v>
      </c>
      <c r="M15" s="51">
        <v>0</v>
      </c>
      <c r="N15" s="51">
        <v>50</v>
      </c>
      <c r="O15" s="51">
        <v>0</v>
      </c>
      <c r="P15" s="51">
        <v>0</v>
      </c>
      <c r="Q15" s="51">
        <v>6430</v>
      </c>
      <c r="R15" s="51">
        <v>3</v>
      </c>
      <c r="S15" s="51">
        <v>34</v>
      </c>
      <c r="T15" s="51">
        <v>20</v>
      </c>
      <c r="U15" s="51">
        <v>71</v>
      </c>
      <c r="V15" s="51">
        <v>47</v>
      </c>
      <c r="W15" s="51">
        <v>49</v>
      </c>
      <c r="X15" s="51">
        <v>44</v>
      </c>
      <c r="Y15" s="51">
        <v>51</v>
      </c>
      <c r="Z15" s="51">
        <v>43</v>
      </c>
      <c r="AA15" s="51">
        <v>43</v>
      </c>
      <c r="AB15" s="51">
        <v>49</v>
      </c>
      <c r="AC15" s="51">
        <v>20</v>
      </c>
      <c r="AD15" s="51">
        <v>44</v>
      </c>
      <c r="AE15" s="51">
        <v>71</v>
      </c>
      <c r="AF15" s="51">
        <v>32.983273180300003</v>
      </c>
      <c r="AH15" s="8"/>
      <c r="AI15" s="2">
        <f t="shared" si="0"/>
        <v>6.43E-3</v>
      </c>
      <c r="AJ15" s="3">
        <f t="shared" ca="1" si="1"/>
        <v>2.3479642286158633</v>
      </c>
      <c r="AK15" s="3">
        <f t="shared" ca="1" si="2"/>
        <v>2.4109782286158632</v>
      </c>
      <c r="AL15" s="2">
        <f t="shared" ca="1" si="3"/>
        <v>1.2903000000000001E-2</v>
      </c>
      <c r="AM15" s="3">
        <f t="shared" ca="1" si="4"/>
        <v>2.537427628615863</v>
      </c>
      <c r="AO15" s="7">
        <f t="shared" si="5"/>
        <v>51</v>
      </c>
      <c r="AP15" s="4">
        <f t="shared" si="22"/>
        <v>31.924640387930484</v>
      </c>
      <c r="AQ15" s="32">
        <f t="shared" si="23"/>
        <v>1.5975121216801929</v>
      </c>
      <c r="AR15" s="1">
        <f t="shared" si="6"/>
        <v>0.5</v>
      </c>
      <c r="AS15" s="4">
        <f t="shared" si="24"/>
        <v>31.928555618735437</v>
      </c>
      <c r="AU15" s="4">
        <f t="shared" si="7"/>
        <v>30</v>
      </c>
      <c r="AV15" s="4">
        <f t="shared" si="8"/>
        <v>0</v>
      </c>
      <c r="AW15" s="4">
        <f t="shared" si="9"/>
        <v>0</v>
      </c>
      <c r="AX15" s="4">
        <f t="shared" si="25"/>
        <v>30</v>
      </c>
      <c r="AZ15" s="4">
        <f t="shared" si="26"/>
        <v>31.928555618735437</v>
      </c>
      <c r="BB15" s="24">
        <f t="shared" si="10"/>
        <v>3</v>
      </c>
      <c r="BC15" s="1">
        <f t="shared" ca="1" si="11"/>
        <v>1.2799999999999999E-2</v>
      </c>
      <c r="BD15" s="1">
        <f t="shared" ca="1" si="12"/>
        <v>2.4007948722995236</v>
      </c>
      <c r="BE15" s="1">
        <f t="shared" ca="1" si="13"/>
        <v>5.3908820085367655E-3</v>
      </c>
      <c r="BF15" s="1">
        <f t="shared" ca="1" si="14"/>
        <v>1.8546882008536766E-2</v>
      </c>
      <c r="BG15" s="1">
        <f t="shared" ca="1" si="15"/>
        <v>4.5232950986372519E-2</v>
      </c>
      <c r="BH15" s="1">
        <f t="shared" si="27"/>
        <v>32.432950986372518</v>
      </c>
      <c r="BI15" s="1">
        <f t="shared" si="28"/>
        <v>0.62371059589177924</v>
      </c>
      <c r="BJ15" s="4">
        <f t="shared" ca="1" si="16"/>
        <v>26.232833189472263</v>
      </c>
      <c r="BK15" s="4">
        <f t="shared" ca="1" si="17"/>
        <v>25.745743843167531</v>
      </c>
      <c r="BL15" s="4">
        <f t="shared" ca="1" si="18"/>
        <v>26.232833189472263</v>
      </c>
      <c r="BM15" s="4">
        <f t="shared" ca="1" si="19"/>
        <v>29.28896252921907</v>
      </c>
      <c r="BN15" s="4">
        <f t="shared" si="29"/>
        <v>32.816098331222165</v>
      </c>
      <c r="BO15" s="4">
        <f t="shared" si="30"/>
        <v>32.983273180271873</v>
      </c>
      <c r="BP15" s="4">
        <f t="shared" ca="1" si="20"/>
        <v>30.41211853974286</v>
      </c>
      <c r="BQ15" s="4">
        <f t="shared" ca="1" si="21"/>
        <v>30.103558569027065</v>
      </c>
      <c r="BR15" s="4">
        <f t="shared" si="31"/>
        <v>32.983273180271873</v>
      </c>
    </row>
    <row r="16" spans="1:70" s="38" customFormat="1" ht="13.5" customHeight="1">
      <c r="A16" s="51">
        <v>1000</v>
      </c>
      <c r="B16" s="51">
        <v>0</v>
      </c>
      <c r="C16" s="51">
        <v>22</v>
      </c>
      <c r="D16" s="51">
        <v>72</v>
      </c>
      <c r="E16" s="51">
        <v>77</v>
      </c>
      <c r="F16" s="51">
        <v>102</v>
      </c>
      <c r="G16" s="51">
        <v>87</v>
      </c>
      <c r="H16" s="51">
        <v>91</v>
      </c>
      <c r="I16" s="51">
        <v>87</v>
      </c>
      <c r="J16" s="51">
        <v>92</v>
      </c>
      <c r="K16" s="51">
        <v>0</v>
      </c>
      <c r="L16" s="51">
        <v>50</v>
      </c>
      <c r="M16" s="51">
        <v>0</v>
      </c>
      <c r="N16" s="51">
        <v>54</v>
      </c>
      <c r="O16" s="51">
        <v>0</v>
      </c>
      <c r="P16" s="51">
        <v>0</v>
      </c>
      <c r="Q16" s="51">
        <v>6343</v>
      </c>
      <c r="R16" s="51">
        <v>3</v>
      </c>
      <c r="S16" s="51">
        <v>34</v>
      </c>
      <c r="T16" s="51">
        <v>21</v>
      </c>
      <c r="U16" s="51">
        <v>73</v>
      </c>
      <c r="V16" s="51">
        <v>84</v>
      </c>
      <c r="W16" s="51">
        <v>85</v>
      </c>
      <c r="X16" s="51">
        <v>82</v>
      </c>
      <c r="Y16" s="51">
        <v>87</v>
      </c>
      <c r="Z16" s="51">
        <v>44</v>
      </c>
      <c r="AA16" s="51">
        <v>41</v>
      </c>
      <c r="AB16" s="51">
        <v>84</v>
      </c>
      <c r="AC16" s="51">
        <v>21</v>
      </c>
      <c r="AD16" s="51">
        <v>87</v>
      </c>
      <c r="AE16" s="51">
        <v>73</v>
      </c>
      <c r="AF16" s="51">
        <v>33.744911877</v>
      </c>
      <c r="AG16" s="37"/>
      <c r="AI16" s="39">
        <f t="shared" si="0"/>
        <v>6.3429999999999997E-3</v>
      </c>
      <c r="AJ16" s="40">
        <f t="shared" ca="1" si="1"/>
        <v>2.3810271354091124</v>
      </c>
      <c r="AK16" s="40">
        <f t="shared" ca="1" si="2"/>
        <v>2.4431885354091123</v>
      </c>
      <c r="AL16" s="39">
        <f t="shared" ca="1" si="3"/>
        <v>1.2903000000000001E-2</v>
      </c>
      <c r="AM16" s="40">
        <f t="shared" ca="1" si="4"/>
        <v>2.5696379354091121</v>
      </c>
      <c r="AN16" s="50"/>
      <c r="AO16" s="41">
        <f t="shared" si="5"/>
        <v>51</v>
      </c>
      <c r="AP16" s="42">
        <f t="shared" si="22"/>
        <v>32.340249976483776</v>
      </c>
      <c r="AQ16" s="43">
        <f t="shared" si="23"/>
        <v>1.5769822446358537</v>
      </c>
      <c r="AR16" s="41">
        <f t="shared" si="6"/>
        <v>0.5</v>
      </c>
      <c r="AS16" s="42">
        <f t="shared" si="24"/>
        <v>32.344114898099448</v>
      </c>
      <c r="AT16" s="50"/>
      <c r="AU16" s="42">
        <f t="shared" si="7"/>
        <v>31</v>
      </c>
      <c r="AV16" s="42">
        <f t="shared" si="8"/>
        <v>4</v>
      </c>
      <c r="AW16" s="42">
        <f t="shared" si="9"/>
        <v>2.5364901942340214</v>
      </c>
      <c r="AX16" s="42">
        <f t="shared" si="25"/>
        <v>31.103597581396357</v>
      </c>
      <c r="AY16" s="50"/>
      <c r="AZ16" s="42">
        <f t="shared" si="26"/>
        <v>32.344114898099448</v>
      </c>
      <c r="BA16" s="50"/>
      <c r="BB16" s="44">
        <f t="shared" si="10"/>
        <v>0</v>
      </c>
      <c r="BC16" s="41">
        <f t="shared" ca="1" si="11"/>
        <v>1.2799999999999999E-2</v>
      </c>
      <c r="BD16" s="41">
        <f t="shared" ca="1" si="12"/>
        <v>2.4331399917708234</v>
      </c>
      <c r="BE16" s="41">
        <f t="shared" ca="1" si="13"/>
        <v>5.3176384042562279E-3</v>
      </c>
      <c r="BF16" s="41">
        <f t="shared" ca="1" si="14"/>
        <v>1.8726638404256229E-2</v>
      </c>
      <c r="BG16" s="41">
        <f t="shared" ca="1" si="15"/>
        <v>4.6307000426554931E-2</v>
      </c>
      <c r="BH16" s="41">
        <f t="shared" si="27"/>
        <v>33.507000426554931</v>
      </c>
      <c r="BI16" s="41">
        <f t="shared" si="28"/>
        <v>0.63220755521801753</v>
      </c>
      <c r="BJ16" s="42">
        <f t="shared" ca="1" si="16"/>
        <v>27.554645376788915</v>
      </c>
      <c r="BK16" s="42">
        <f t="shared" ca="1" si="17"/>
        <v>25.469938232890719</v>
      </c>
      <c r="BL16" s="42">
        <f t="shared" ca="1" si="18"/>
        <v>26.846186946888164</v>
      </c>
      <c r="BM16" s="42">
        <f t="shared" ca="1" si="19"/>
        <v>30.757722122471982</v>
      </c>
      <c r="BN16" s="42">
        <f t="shared" si="29"/>
        <v>33.744911876980098</v>
      </c>
      <c r="BO16" s="42">
        <f t="shared" si="30"/>
        <v>33.744911876980098</v>
      </c>
      <c r="BP16" s="42">
        <f t="shared" ca="1" si="20"/>
        <v>31.638088426570185</v>
      </c>
      <c r="BQ16" s="42">
        <f t="shared" ca="1" si="21"/>
        <v>36.675586205984871</v>
      </c>
      <c r="BR16" s="42">
        <f t="shared" si="31"/>
        <v>36.675586205984871</v>
      </c>
    </row>
    <row r="17" spans="1:70" s="38" customFormat="1">
      <c r="A17" s="51">
        <v>921</v>
      </c>
      <c r="B17" s="51">
        <v>0</v>
      </c>
      <c r="C17" s="51">
        <v>21</v>
      </c>
      <c r="D17" s="51">
        <v>71</v>
      </c>
      <c r="E17" s="51">
        <v>27</v>
      </c>
      <c r="F17" s="51">
        <v>50</v>
      </c>
      <c r="G17" s="51">
        <v>38</v>
      </c>
      <c r="H17" s="51">
        <v>40</v>
      </c>
      <c r="I17" s="51">
        <v>36</v>
      </c>
      <c r="J17" s="51">
        <v>39</v>
      </c>
      <c r="K17" s="51">
        <v>0</v>
      </c>
      <c r="L17" s="51">
        <v>58</v>
      </c>
      <c r="M17" s="51">
        <v>0</v>
      </c>
      <c r="N17" s="51">
        <v>46</v>
      </c>
      <c r="O17" s="51">
        <v>0</v>
      </c>
      <c r="P17" s="51">
        <v>0</v>
      </c>
      <c r="Q17" s="51">
        <v>6343</v>
      </c>
      <c r="R17" s="51">
        <v>3</v>
      </c>
      <c r="S17" s="51">
        <v>34</v>
      </c>
      <c r="T17" s="51">
        <v>21</v>
      </c>
      <c r="U17" s="51">
        <v>72</v>
      </c>
      <c r="V17" s="51">
        <v>30</v>
      </c>
      <c r="W17" s="51">
        <v>37</v>
      </c>
      <c r="X17" s="51">
        <v>30</v>
      </c>
      <c r="Y17" s="51">
        <v>34</v>
      </c>
      <c r="Z17" s="51">
        <v>37</v>
      </c>
      <c r="AA17" s="51">
        <v>45</v>
      </c>
      <c r="AB17" s="51">
        <v>37</v>
      </c>
      <c r="AC17" s="51">
        <v>21</v>
      </c>
      <c r="AD17" s="51">
        <v>30</v>
      </c>
      <c r="AE17" s="51">
        <v>72</v>
      </c>
      <c r="AF17" s="51">
        <v>33.818337184299999</v>
      </c>
      <c r="AG17" s="37"/>
      <c r="AI17" s="39">
        <f t="shared" si="0"/>
        <v>6.3429999999999997E-3</v>
      </c>
      <c r="AJ17" s="40">
        <f t="shared" ca="1" si="1"/>
        <v>2.3810271354091124</v>
      </c>
      <c r="AK17" s="40">
        <f t="shared" ca="1" si="2"/>
        <v>2.4431885354091123</v>
      </c>
      <c r="AL17" s="39">
        <f t="shared" ca="1" si="3"/>
        <v>1.2903000000000001E-2</v>
      </c>
      <c r="AM17" s="40">
        <f t="shared" ca="1" si="4"/>
        <v>2.5696379354091121</v>
      </c>
      <c r="AN17" s="50"/>
      <c r="AO17" s="41">
        <f t="shared" si="5"/>
        <v>51</v>
      </c>
      <c r="AP17" s="42">
        <f t="shared" si="22"/>
        <v>32.340249976483776</v>
      </c>
      <c r="AQ17" s="43">
        <f t="shared" si="23"/>
        <v>1.5769822446358537</v>
      </c>
      <c r="AR17" s="41">
        <f t="shared" si="6"/>
        <v>1.5</v>
      </c>
      <c r="AS17" s="42">
        <f t="shared" si="24"/>
        <v>32.37501766086713</v>
      </c>
      <c r="AT17" s="50"/>
      <c r="AU17" s="42">
        <f t="shared" si="7"/>
        <v>29</v>
      </c>
      <c r="AV17" s="42">
        <f t="shared" si="8"/>
        <v>12</v>
      </c>
      <c r="AW17" s="42">
        <f t="shared" si="9"/>
        <v>7.6094705827020643</v>
      </c>
      <c r="AX17" s="42">
        <f t="shared" si="25"/>
        <v>29.98172847834174</v>
      </c>
      <c r="AY17" s="50"/>
      <c r="AZ17" s="42">
        <f t="shared" si="26"/>
        <v>32.37501766086713</v>
      </c>
      <c r="BA17" s="50"/>
      <c r="BB17" s="44">
        <f t="shared" si="10"/>
        <v>1</v>
      </c>
      <c r="BC17" s="41">
        <f t="shared" ca="1" si="11"/>
        <v>1.2799999999999999E-2</v>
      </c>
      <c r="BD17" s="41">
        <f t="shared" ca="1" si="12"/>
        <v>2.4331399917708234</v>
      </c>
      <c r="BE17" s="41">
        <f t="shared" ca="1" si="13"/>
        <v>5.3176384042562279E-3</v>
      </c>
      <c r="BF17" s="41">
        <f t="shared" ca="1" si="14"/>
        <v>1.847363840425623E-2</v>
      </c>
      <c r="BG17" s="41">
        <f t="shared" ca="1" si="15"/>
        <v>4.565848337813691E-2</v>
      </c>
      <c r="BH17" s="41">
        <f t="shared" si="27"/>
        <v>32.85848337813691</v>
      </c>
      <c r="BI17" s="41">
        <f t="shared" si="28"/>
        <v>0.63189391111801751</v>
      </c>
      <c r="BJ17" s="42">
        <f t="shared" ca="1" si="16"/>
        <v>25.239716584935966</v>
      </c>
      <c r="BK17" s="42">
        <f t="shared" ca="1" si="17"/>
        <v>30.619840579715436</v>
      </c>
      <c r="BL17" s="42">
        <f t="shared" ca="1" si="18"/>
        <v>27.811503550164282</v>
      </c>
      <c r="BM17" s="42">
        <f t="shared" ca="1" si="19"/>
        <v>29.084703582430144</v>
      </c>
      <c r="BN17" s="42">
        <f t="shared" si="29"/>
        <v>33.23672561958081</v>
      </c>
      <c r="BO17" s="42">
        <f t="shared" si="30"/>
        <v>33.818337184304312</v>
      </c>
      <c r="BP17" s="42">
        <f t="shared" ca="1" si="20"/>
        <v>30.319314361013721</v>
      </c>
      <c r="BQ17" s="42">
        <f t="shared" ca="1" si="21"/>
        <v>30.92563314482695</v>
      </c>
      <c r="BR17" s="42">
        <f t="shared" si="31"/>
        <v>33.818337184304312</v>
      </c>
    </row>
    <row r="18" spans="1:70" s="38" customFormat="1">
      <c r="A18" s="51">
        <v>946</v>
      </c>
      <c r="B18" s="51">
        <v>0</v>
      </c>
      <c r="C18" s="51">
        <v>21</v>
      </c>
      <c r="D18" s="51">
        <v>71</v>
      </c>
      <c r="E18" s="51">
        <v>47</v>
      </c>
      <c r="F18" s="51">
        <v>70</v>
      </c>
      <c r="G18" s="51">
        <v>57</v>
      </c>
      <c r="H18" s="51">
        <v>60</v>
      </c>
      <c r="I18" s="51">
        <v>56</v>
      </c>
      <c r="J18" s="51">
        <v>59</v>
      </c>
      <c r="K18" s="51">
        <v>0</v>
      </c>
      <c r="L18" s="51">
        <v>57</v>
      </c>
      <c r="M18" s="51">
        <v>0</v>
      </c>
      <c r="N18" s="51">
        <v>55</v>
      </c>
      <c r="O18" s="51">
        <v>0</v>
      </c>
      <c r="P18" s="51">
        <v>0</v>
      </c>
      <c r="Q18" s="51">
        <v>6343</v>
      </c>
      <c r="R18" s="51">
        <v>3</v>
      </c>
      <c r="S18" s="51">
        <v>34</v>
      </c>
      <c r="T18" s="51">
        <v>20</v>
      </c>
      <c r="U18" s="51">
        <v>72</v>
      </c>
      <c r="V18" s="51">
        <v>51</v>
      </c>
      <c r="W18" s="51">
        <v>56</v>
      </c>
      <c r="X18" s="51">
        <v>52</v>
      </c>
      <c r="Y18" s="51">
        <v>52</v>
      </c>
      <c r="Z18" s="51">
        <v>37</v>
      </c>
      <c r="AA18" s="51">
        <v>35</v>
      </c>
      <c r="AB18" s="51">
        <v>56</v>
      </c>
      <c r="AC18" s="51">
        <v>20</v>
      </c>
      <c r="AD18" s="51">
        <v>52</v>
      </c>
      <c r="AE18" s="51">
        <v>72</v>
      </c>
      <c r="AF18" s="51">
        <v>33.8780028571</v>
      </c>
      <c r="AG18" s="37"/>
      <c r="AI18" s="39">
        <f t="shared" si="0"/>
        <v>6.3429999999999997E-3</v>
      </c>
      <c r="AJ18" s="40">
        <f t="shared" ca="1" si="1"/>
        <v>2.3810271354091124</v>
      </c>
      <c r="AK18" s="40">
        <f t="shared" ca="1" si="2"/>
        <v>2.4431885354091123</v>
      </c>
      <c r="AL18" s="39">
        <f t="shared" ca="1" si="3"/>
        <v>1.2903000000000001E-2</v>
      </c>
      <c r="AM18" s="40">
        <f t="shared" ca="1" si="4"/>
        <v>2.5696379354091121</v>
      </c>
      <c r="AN18" s="50"/>
      <c r="AO18" s="41">
        <f t="shared" si="5"/>
        <v>51</v>
      </c>
      <c r="AP18" s="42">
        <f t="shared" si="22"/>
        <v>32.340249976483776</v>
      </c>
      <c r="AQ18" s="43">
        <f t="shared" si="23"/>
        <v>1.5769822446358537</v>
      </c>
      <c r="AR18" s="41">
        <f t="shared" si="6"/>
        <v>1</v>
      </c>
      <c r="AS18" s="42">
        <f t="shared" si="24"/>
        <v>32.35570689293403</v>
      </c>
      <c r="AT18" s="50"/>
      <c r="AU18" s="42">
        <f t="shared" si="7"/>
        <v>29</v>
      </c>
      <c r="AV18" s="42">
        <f t="shared" si="8"/>
        <v>2</v>
      </c>
      <c r="AW18" s="42">
        <f t="shared" si="9"/>
        <v>1.2682450971170107</v>
      </c>
      <c r="AX18" s="42">
        <f t="shared" si="25"/>
        <v>29.027718574258664</v>
      </c>
      <c r="AY18" s="50"/>
      <c r="AZ18" s="42">
        <f t="shared" si="26"/>
        <v>32.35570689293403</v>
      </c>
      <c r="BA18" s="50"/>
      <c r="BB18" s="44">
        <f t="shared" si="10"/>
        <v>2</v>
      </c>
      <c r="BC18" s="41">
        <f t="shared" ca="1" si="11"/>
        <v>1.2799999999999999E-2</v>
      </c>
      <c r="BD18" s="41">
        <f t="shared" ca="1" si="12"/>
        <v>2.4331399917708234</v>
      </c>
      <c r="BE18" s="41">
        <f t="shared" ca="1" si="13"/>
        <v>5.3176384042562279E-3</v>
      </c>
      <c r="BF18" s="41">
        <f t="shared" ca="1" si="14"/>
        <v>1.8726638404256229E-2</v>
      </c>
      <c r="BG18" s="41">
        <f t="shared" ca="1" si="15"/>
        <v>4.6307000426554931E-2</v>
      </c>
      <c r="BH18" s="41">
        <f t="shared" si="27"/>
        <v>33.507000426554931</v>
      </c>
      <c r="BI18" s="41">
        <f t="shared" si="28"/>
        <v>0.63220755521801753</v>
      </c>
      <c r="BJ18" s="42">
        <f t="shared" ca="1" si="16"/>
        <v>28.864288512123913</v>
      </c>
      <c r="BK18" s="42">
        <f t="shared" ca="1" si="17"/>
        <v>30.019113100008941</v>
      </c>
      <c r="BL18" s="42">
        <f t="shared" ca="1" si="18"/>
        <v>26.720658022692227</v>
      </c>
      <c r="BM18" s="42">
        <f t="shared" ca="1" si="19"/>
        <v>32.357279940774788</v>
      </c>
      <c r="BN18" s="42">
        <f t="shared" si="29"/>
        <v>33.56663637579959</v>
      </c>
      <c r="BO18" s="42">
        <f t="shared" si="30"/>
        <v>33.878002857092277</v>
      </c>
      <c r="BP18" s="42">
        <f t="shared" ca="1" si="20"/>
        <v>32.441240756647069</v>
      </c>
      <c r="BQ18" s="42">
        <f t="shared" ca="1" si="21"/>
        <v>29.171769912397647</v>
      </c>
      <c r="BR18" s="42">
        <f t="shared" si="31"/>
        <v>33.878002857092277</v>
      </c>
    </row>
    <row r="19" spans="1:70" s="38" customFormat="1">
      <c r="A19" s="51">
        <v>847</v>
      </c>
      <c r="B19" s="51">
        <v>0</v>
      </c>
      <c r="C19" s="51">
        <v>21</v>
      </c>
      <c r="D19" s="51">
        <v>70</v>
      </c>
      <c r="E19" s="51">
        <v>66</v>
      </c>
      <c r="F19" s="51">
        <v>88</v>
      </c>
      <c r="G19" s="51">
        <v>76</v>
      </c>
      <c r="H19" s="51">
        <v>78</v>
      </c>
      <c r="I19" s="51">
        <v>75</v>
      </c>
      <c r="J19" s="51">
        <v>78</v>
      </c>
      <c r="K19" s="51">
        <v>0</v>
      </c>
      <c r="L19" s="51">
        <v>50</v>
      </c>
      <c r="M19" s="51">
        <v>0</v>
      </c>
      <c r="N19" s="51">
        <v>47</v>
      </c>
      <c r="O19" s="51">
        <v>0</v>
      </c>
      <c r="P19" s="51">
        <v>0</v>
      </c>
      <c r="Q19" s="51">
        <v>6343</v>
      </c>
      <c r="R19" s="51">
        <v>3</v>
      </c>
      <c r="S19" s="51">
        <v>34</v>
      </c>
      <c r="T19" s="51">
        <v>20</v>
      </c>
      <c r="U19" s="51">
        <v>71</v>
      </c>
      <c r="V19" s="51">
        <v>69</v>
      </c>
      <c r="W19" s="51">
        <v>74</v>
      </c>
      <c r="X19" s="51">
        <v>69</v>
      </c>
      <c r="Y19" s="51">
        <v>73</v>
      </c>
      <c r="Z19" s="51">
        <v>42</v>
      </c>
      <c r="AA19" s="51">
        <v>44</v>
      </c>
      <c r="AB19" s="51">
        <v>74</v>
      </c>
      <c r="AC19" s="51">
        <v>20</v>
      </c>
      <c r="AD19" s="51">
        <v>69</v>
      </c>
      <c r="AE19" s="51">
        <v>71</v>
      </c>
      <c r="AF19" s="51">
        <v>33.401795309699999</v>
      </c>
      <c r="AG19" s="37"/>
      <c r="AI19" s="39">
        <f t="shared" si="0"/>
        <v>6.3429999999999997E-3</v>
      </c>
      <c r="AJ19" s="40">
        <f t="shared" ca="1" si="1"/>
        <v>2.3810271354091124</v>
      </c>
      <c r="AK19" s="40">
        <f t="shared" ca="1" si="2"/>
        <v>2.4431885354091123</v>
      </c>
      <c r="AL19" s="39">
        <f t="shared" ca="1" si="3"/>
        <v>1.2650000000000002E-2</v>
      </c>
      <c r="AM19" s="40">
        <f t="shared" ca="1" si="4"/>
        <v>2.5671585354091122</v>
      </c>
      <c r="AN19" s="50"/>
      <c r="AO19" s="41">
        <f t="shared" si="5"/>
        <v>50</v>
      </c>
      <c r="AP19" s="42">
        <f t="shared" si="22"/>
        <v>31.690445222925277</v>
      </c>
      <c r="AQ19" s="43">
        <f t="shared" si="23"/>
        <v>1.5777626236639097</v>
      </c>
      <c r="AR19" s="41">
        <f t="shared" si="6"/>
        <v>0.5</v>
      </c>
      <c r="AS19" s="42">
        <f t="shared" si="24"/>
        <v>31.694389384041262</v>
      </c>
      <c r="AT19" s="50"/>
      <c r="AU19" s="42">
        <f t="shared" si="7"/>
        <v>28</v>
      </c>
      <c r="AV19" s="42">
        <f t="shared" si="8"/>
        <v>3</v>
      </c>
      <c r="AW19" s="42">
        <f t="shared" si="9"/>
        <v>1.9014267133755167</v>
      </c>
      <c r="AX19" s="42">
        <f t="shared" si="25"/>
        <v>28.064486874809202</v>
      </c>
      <c r="AY19" s="50"/>
      <c r="AZ19" s="42">
        <f t="shared" si="26"/>
        <v>31.694389384041262</v>
      </c>
      <c r="BA19" s="50"/>
      <c r="BB19" s="44">
        <f t="shared" si="10"/>
        <v>3</v>
      </c>
      <c r="BC19" s="41">
        <f t="shared" ca="1" si="11"/>
        <v>1.2799999999999999E-2</v>
      </c>
      <c r="BD19" s="41">
        <f t="shared" ca="1" si="12"/>
        <v>2.4331399917708234</v>
      </c>
      <c r="BE19" s="41">
        <f t="shared" ca="1" si="13"/>
        <v>5.3176384042562279E-3</v>
      </c>
      <c r="BF19" s="41">
        <f t="shared" ca="1" si="14"/>
        <v>1.847363840425623E-2</v>
      </c>
      <c r="BG19" s="41">
        <f t="shared" ca="1" si="15"/>
        <v>4.565848337813691E-2</v>
      </c>
      <c r="BH19" s="41">
        <f t="shared" si="27"/>
        <v>32.85848337813691</v>
      </c>
      <c r="BI19" s="41">
        <f t="shared" si="28"/>
        <v>0.63189391111801751</v>
      </c>
      <c r="BJ19" s="42">
        <f t="shared" ca="1" si="16"/>
        <v>24.536570528252142</v>
      </c>
      <c r="BK19" s="42">
        <f t="shared" ca="1" si="17"/>
        <v>25.936800269628716</v>
      </c>
      <c r="BL19" s="42">
        <f t="shared" ca="1" si="18"/>
        <v>24.806469386376257</v>
      </c>
      <c r="BM19" s="42">
        <f t="shared" ca="1" si="19"/>
        <v>29.017982240119515</v>
      </c>
      <c r="BN19" s="42">
        <f t="shared" si="29"/>
        <v>33.23672561958081</v>
      </c>
      <c r="BO19" s="42">
        <f t="shared" si="30"/>
        <v>33.401795309703033</v>
      </c>
      <c r="BP19" s="42">
        <f t="shared" ca="1" si="20"/>
        <v>28.3472257166463</v>
      </c>
      <c r="BQ19" s="42">
        <f t="shared" ca="1" si="21"/>
        <v>31.547176814833133</v>
      </c>
      <c r="BR19" s="42">
        <f t="shared" si="31"/>
        <v>33.401795309703033</v>
      </c>
    </row>
    <row r="20" spans="1:70">
      <c r="A20" s="51">
        <v>996</v>
      </c>
      <c r="B20" s="51">
        <v>0</v>
      </c>
      <c r="C20" s="51">
        <v>23</v>
      </c>
      <c r="D20" s="51">
        <v>74</v>
      </c>
      <c r="E20" s="51">
        <v>23</v>
      </c>
      <c r="F20" s="51">
        <v>48</v>
      </c>
      <c r="G20" s="51">
        <v>34</v>
      </c>
      <c r="H20" s="51">
        <v>37</v>
      </c>
      <c r="I20" s="51">
        <v>35</v>
      </c>
      <c r="J20" s="51">
        <v>37</v>
      </c>
      <c r="K20" s="51">
        <v>0</v>
      </c>
      <c r="L20" s="51">
        <v>52</v>
      </c>
      <c r="M20" s="51">
        <v>0</v>
      </c>
      <c r="N20" s="51">
        <v>54</v>
      </c>
      <c r="O20" s="51">
        <v>0</v>
      </c>
      <c r="P20" s="51">
        <v>0</v>
      </c>
      <c r="Q20" s="51">
        <v>6426</v>
      </c>
      <c r="R20" s="51">
        <v>3</v>
      </c>
      <c r="S20" s="51">
        <v>34</v>
      </c>
      <c r="T20" s="51">
        <v>22</v>
      </c>
      <c r="U20" s="51">
        <v>75</v>
      </c>
      <c r="V20" s="51">
        <v>30</v>
      </c>
      <c r="W20" s="51">
        <v>32</v>
      </c>
      <c r="X20" s="51">
        <v>30</v>
      </c>
      <c r="Y20" s="51">
        <v>31</v>
      </c>
      <c r="Z20" s="51">
        <v>45</v>
      </c>
      <c r="AA20" s="51">
        <v>45</v>
      </c>
      <c r="AB20" s="51">
        <v>32</v>
      </c>
      <c r="AC20" s="51">
        <v>22</v>
      </c>
      <c r="AD20" s="51">
        <v>30</v>
      </c>
      <c r="AE20" s="51">
        <v>75</v>
      </c>
      <c r="AF20" s="51">
        <v>33.867430803399998</v>
      </c>
      <c r="AI20" s="2">
        <f t="shared" si="0"/>
        <v>6.4259999999999994E-3</v>
      </c>
      <c r="AJ20" s="3">
        <f t="shared" ca="1" si="1"/>
        <v>2.3494649809523809</v>
      </c>
      <c r="AK20" s="3">
        <f t="shared" ca="1" si="2"/>
        <v>2.412439780952381</v>
      </c>
      <c r="AL20" s="2">
        <f t="shared" ca="1" si="3"/>
        <v>1.3156000000000001E-2</v>
      </c>
      <c r="AM20" s="3">
        <f t="shared" ca="1" si="4"/>
        <v>2.5413685809523812</v>
      </c>
      <c r="AO20" s="7">
        <f t="shared" si="5"/>
        <v>52</v>
      </c>
      <c r="AP20" s="4">
        <f t="shared" si="22"/>
        <v>32.586151404609531</v>
      </c>
      <c r="AQ20" s="32">
        <f t="shared" si="23"/>
        <v>1.5957699132473879</v>
      </c>
      <c r="AR20" s="1">
        <f t="shared" si="6"/>
        <v>0.5</v>
      </c>
      <c r="AS20" s="4">
        <f t="shared" si="24"/>
        <v>32.589987164221711</v>
      </c>
      <c r="AU20" s="4">
        <f t="shared" si="7"/>
        <v>31</v>
      </c>
      <c r="AV20" s="4">
        <f t="shared" si="8"/>
        <v>2</v>
      </c>
      <c r="AW20" s="4">
        <f t="shared" si="9"/>
        <v>1.2533135155619051</v>
      </c>
      <c r="AX20" s="4">
        <f t="shared" si="25"/>
        <v>31.025325054998056</v>
      </c>
      <c r="AZ20" s="4">
        <f t="shared" si="26"/>
        <v>32.589987164221711</v>
      </c>
      <c r="BB20" s="24">
        <f t="shared" si="10"/>
        <v>0</v>
      </c>
      <c r="BC20" s="1">
        <f t="shared" ca="1" si="11"/>
        <v>1.2799999999999999E-2</v>
      </c>
      <c r="BD20" s="1">
        <f t="shared" ca="1" si="12"/>
        <v>2.4022626202648145</v>
      </c>
      <c r="BE20" s="1">
        <f t="shared" ca="1" si="13"/>
        <v>5.3875142155544531E-3</v>
      </c>
      <c r="BF20" s="1">
        <f t="shared" ca="1" si="14"/>
        <v>1.9049514215554453E-2</v>
      </c>
      <c r="BG20" s="1">
        <f t="shared" ca="1" si="15"/>
        <v>4.6534298113657946E-2</v>
      </c>
      <c r="BH20" s="1">
        <f t="shared" si="27"/>
        <v>33.73429811365795</v>
      </c>
      <c r="BI20" s="1">
        <f t="shared" si="28"/>
        <v>0.62470922432699905</v>
      </c>
      <c r="BJ20" s="4">
        <f t="shared" ca="1" si="16"/>
        <v>25.120537653000792</v>
      </c>
      <c r="BK20" s="4">
        <f t="shared" ca="1" si="17"/>
        <v>26.439391293595062</v>
      </c>
      <c r="BL20" s="4">
        <f t="shared" ca="1" si="18"/>
        <v>25.769000989092117</v>
      </c>
      <c r="BM20" s="4">
        <f t="shared" ca="1" si="19"/>
        <v>30.149542263368001</v>
      </c>
      <c r="BN20" s="4">
        <f t="shared" si="29"/>
        <v>33.793532949680568</v>
      </c>
      <c r="BO20" s="4">
        <f t="shared" si="30"/>
        <v>33.867430803371349</v>
      </c>
      <c r="BP20" s="4">
        <f t="shared" ca="1" si="20"/>
        <v>31.400266612839317</v>
      </c>
      <c r="BQ20" s="4">
        <f t="shared" ca="1" si="21"/>
        <v>34.711864100758483</v>
      </c>
      <c r="BR20" s="4">
        <f t="shared" si="31"/>
        <v>34.711864100758483</v>
      </c>
    </row>
    <row r="21" spans="1:70">
      <c r="A21" s="51">
        <v>942</v>
      </c>
      <c r="B21" s="51">
        <v>0</v>
      </c>
      <c r="C21" s="51">
        <v>21</v>
      </c>
      <c r="D21" s="51">
        <v>72</v>
      </c>
      <c r="E21" s="51">
        <v>59</v>
      </c>
      <c r="F21" s="51">
        <v>82</v>
      </c>
      <c r="G21" s="51">
        <v>69</v>
      </c>
      <c r="H21" s="51">
        <v>73</v>
      </c>
      <c r="I21" s="51">
        <v>70</v>
      </c>
      <c r="J21" s="51">
        <v>71</v>
      </c>
      <c r="K21" s="51">
        <v>0</v>
      </c>
      <c r="L21" s="51">
        <v>52</v>
      </c>
      <c r="M21" s="51">
        <v>0</v>
      </c>
      <c r="N21" s="51">
        <v>53</v>
      </c>
      <c r="O21" s="51">
        <v>0</v>
      </c>
      <c r="P21" s="51">
        <v>0</v>
      </c>
      <c r="Q21" s="51">
        <v>6426</v>
      </c>
      <c r="R21" s="51">
        <v>3</v>
      </c>
      <c r="S21" s="51">
        <v>34</v>
      </c>
      <c r="T21" s="51">
        <v>20</v>
      </c>
      <c r="U21" s="51">
        <v>72</v>
      </c>
      <c r="V21" s="51">
        <v>63</v>
      </c>
      <c r="W21" s="51">
        <v>67</v>
      </c>
      <c r="X21" s="51">
        <v>62</v>
      </c>
      <c r="Y21" s="51">
        <v>68</v>
      </c>
      <c r="Z21" s="51">
        <v>42</v>
      </c>
      <c r="AA21" s="51">
        <v>39</v>
      </c>
      <c r="AB21" s="51">
        <v>63</v>
      </c>
      <c r="AC21" s="51">
        <v>20</v>
      </c>
      <c r="AD21" s="51">
        <v>68</v>
      </c>
      <c r="AE21" s="51">
        <v>72</v>
      </c>
      <c r="AF21" s="51">
        <v>33.632489980199999</v>
      </c>
      <c r="AI21" s="2">
        <f t="shared" si="0"/>
        <v>6.4259999999999994E-3</v>
      </c>
      <c r="AJ21" s="3">
        <f t="shared" ca="1" si="1"/>
        <v>2.3494649809523809</v>
      </c>
      <c r="AK21" s="3">
        <f t="shared" ca="1" si="2"/>
        <v>2.412439780952381</v>
      </c>
      <c r="AL21" s="2">
        <f t="shared" ca="1" si="3"/>
        <v>1.3156000000000001E-2</v>
      </c>
      <c r="AM21" s="3">
        <f t="shared" ca="1" si="4"/>
        <v>2.5413685809523812</v>
      </c>
      <c r="AO21" s="7">
        <f t="shared" si="5"/>
        <v>52</v>
      </c>
      <c r="AP21" s="4">
        <f t="shared" si="22"/>
        <v>32.586151404609531</v>
      </c>
      <c r="AQ21" s="32">
        <f t="shared" si="23"/>
        <v>1.5957699132473879</v>
      </c>
      <c r="AR21" s="1">
        <f t="shared" si="6"/>
        <v>0.5</v>
      </c>
      <c r="AS21" s="4">
        <f t="shared" si="24"/>
        <v>32.589987164221711</v>
      </c>
      <c r="AU21" s="4">
        <f t="shared" si="7"/>
        <v>29</v>
      </c>
      <c r="AV21" s="4">
        <f t="shared" si="8"/>
        <v>1</v>
      </c>
      <c r="AW21" s="4">
        <f t="shared" si="9"/>
        <v>0.62665675778095253</v>
      </c>
      <c r="AX21" s="4">
        <f t="shared" si="25"/>
        <v>29.006769876911019</v>
      </c>
      <c r="AZ21" s="4">
        <f t="shared" si="26"/>
        <v>32.589987164221711</v>
      </c>
      <c r="BB21" s="24">
        <f t="shared" si="10"/>
        <v>1</v>
      </c>
      <c r="BC21" s="1">
        <f t="shared" ca="1" si="11"/>
        <v>1.2799999999999999E-2</v>
      </c>
      <c r="BD21" s="1">
        <f t="shared" ca="1" si="12"/>
        <v>2.4022626202648145</v>
      </c>
      <c r="BE21" s="1">
        <f t="shared" ca="1" si="13"/>
        <v>5.3875142155544531E-3</v>
      </c>
      <c r="BF21" s="1">
        <f t="shared" ca="1" si="14"/>
        <v>1.8796514215554453E-2</v>
      </c>
      <c r="BG21" s="1">
        <f t="shared" ca="1" si="15"/>
        <v>4.5892965752030945E-2</v>
      </c>
      <c r="BH21" s="1">
        <f t="shared" si="27"/>
        <v>33.092965752030949</v>
      </c>
      <c r="BI21" s="1">
        <f t="shared" si="28"/>
        <v>0.62439558022699904</v>
      </c>
      <c r="BJ21" s="4">
        <f t="shared" ca="1" si="16"/>
        <v>27.833245152904908</v>
      </c>
      <c r="BK21" s="4">
        <f t="shared" ca="1" si="17"/>
        <v>26.71269841144909</v>
      </c>
      <c r="BL21" s="4">
        <f t="shared" ca="1" si="18"/>
        <v>26.432270368308078</v>
      </c>
      <c r="BM21" s="4">
        <f t="shared" ca="1" si="19"/>
        <v>31.299992583732418</v>
      </c>
      <c r="BN21" s="4">
        <f t="shared" si="29"/>
        <v>33.632489980153018</v>
      </c>
      <c r="BO21" s="4">
        <f t="shared" si="30"/>
        <v>33.632489980153018</v>
      </c>
      <c r="BP21" s="4">
        <f t="shared" ca="1" si="20"/>
        <v>30.288850898622321</v>
      </c>
      <c r="BQ21" s="4">
        <f t="shared" ca="1" si="21"/>
        <v>29.802252443623253</v>
      </c>
      <c r="BR21" s="4">
        <f t="shared" si="31"/>
        <v>33.632489980153018</v>
      </c>
    </row>
    <row r="22" spans="1:70">
      <c r="A22" s="51">
        <v>979</v>
      </c>
      <c r="B22" s="51">
        <v>0</v>
      </c>
      <c r="C22" s="51">
        <v>21</v>
      </c>
      <c r="D22" s="51">
        <v>71</v>
      </c>
      <c r="E22" s="51">
        <v>38</v>
      </c>
      <c r="F22" s="51">
        <v>62</v>
      </c>
      <c r="G22" s="51">
        <v>48</v>
      </c>
      <c r="H22" s="51">
        <v>51</v>
      </c>
      <c r="I22" s="51">
        <v>47</v>
      </c>
      <c r="J22" s="51">
        <v>52</v>
      </c>
      <c r="K22" s="51">
        <v>0</v>
      </c>
      <c r="L22" s="51">
        <v>50</v>
      </c>
      <c r="M22" s="51">
        <v>0</v>
      </c>
      <c r="N22" s="51">
        <v>53</v>
      </c>
      <c r="O22" s="51">
        <v>0</v>
      </c>
      <c r="P22" s="51">
        <v>0</v>
      </c>
      <c r="Q22" s="51">
        <v>6426</v>
      </c>
      <c r="R22" s="51">
        <v>3</v>
      </c>
      <c r="S22" s="51">
        <v>34</v>
      </c>
      <c r="T22" s="51">
        <v>20</v>
      </c>
      <c r="U22" s="51">
        <v>72</v>
      </c>
      <c r="V22" s="51">
        <v>42</v>
      </c>
      <c r="W22" s="51">
        <v>47</v>
      </c>
      <c r="X22" s="51">
        <v>42</v>
      </c>
      <c r="Y22" s="51">
        <v>47</v>
      </c>
      <c r="Z22" s="51">
        <v>43</v>
      </c>
      <c r="AA22" s="51">
        <v>40</v>
      </c>
      <c r="AB22" s="51">
        <v>42</v>
      </c>
      <c r="AC22" s="51">
        <v>20</v>
      </c>
      <c r="AD22" s="51">
        <v>47</v>
      </c>
      <c r="AE22" s="51">
        <v>72</v>
      </c>
      <c r="AF22" s="51">
        <v>33.632489980199999</v>
      </c>
      <c r="AI22" s="2">
        <f t="shared" si="0"/>
        <v>6.4259999999999994E-3</v>
      </c>
      <c r="AJ22" s="3">
        <f t="shared" ca="1" si="1"/>
        <v>2.3494649809523809</v>
      </c>
      <c r="AK22" s="3">
        <f t="shared" ca="1" si="2"/>
        <v>2.412439780952381</v>
      </c>
      <c r="AL22" s="2">
        <f t="shared" ca="1" si="3"/>
        <v>1.2903000000000001E-2</v>
      </c>
      <c r="AM22" s="3">
        <f t="shared" ca="1" si="4"/>
        <v>2.5388891809523808</v>
      </c>
      <c r="AO22" s="7">
        <f t="shared" si="5"/>
        <v>51</v>
      </c>
      <c r="AP22" s="4">
        <f t="shared" si="22"/>
        <v>31.943498797728573</v>
      </c>
      <c r="AQ22" s="32">
        <f t="shared" si="23"/>
        <v>1.5965690021290495</v>
      </c>
      <c r="AR22" s="1">
        <f t="shared" si="6"/>
        <v>0</v>
      </c>
      <c r="AS22" s="4">
        <f t="shared" si="24"/>
        <v>31.943498797728573</v>
      </c>
      <c r="AU22" s="4">
        <f t="shared" si="7"/>
        <v>30</v>
      </c>
      <c r="AV22" s="4">
        <f t="shared" si="8"/>
        <v>3</v>
      </c>
      <c r="AW22" s="4">
        <f t="shared" si="9"/>
        <v>1.8790293410428571</v>
      </c>
      <c r="AX22" s="4">
        <f t="shared" si="25"/>
        <v>30.058788253429313</v>
      </c>
      <c r="AZ22" s="4">
        <f t="shared" si="26"/>
        <v>31.943498797728573</v>
      </c>
      <c r="BB22" s="24">
        <f t="shared" si="10"/>
        <v>2</v>
      </c>
      <c r="BC22" s="1">
        <f t="shared" ca="1" si="11"/>
        <v>1.2799999999999999E-2</v>
      </c>
      <c r="BD22" s="1">
        <f t="shared" ca="1" si="12"/>
        <v>2.4022626202648145</v>
      </c>
      <c r="BE22" s="1">
        <f t="shared" ca="1" si="13"/>
        <v>5.3875142155544531E-3</v>
      </c>
      <c r="BF22" s="1">
        <f t="shared" ca="1" si="14"/>
        <v>1.8796514215554453E-2</v>
      </c>
      <c r="BG22" s="1">
        <f t="shared" ca="1" si="15"/>
        <v>4.5892965752030945E-2</v>
      </c>
      <c r="BH22" s="1">
        <f t="shared" si="27"/>
        <v>33.092965752030949</v>
      </c>
      <c r="BI22" s="1">
        <f t="shared" si="28"/>
        <v>0.62439558022699904</v>
      </c>
      <c r="BJ22" s="4">
        <f t="shared" ca="1" si="16"/>
        <v>27.359975446279822</v>
      </c>
      <c r="BK22" s="4">
        <f t="shared" ca="1" si="17"/>
        <v>26.432270368308078</v>
      </c>
      <c r="BL22" s="4">
        <f t="shared" ca="1" si="18"/>
        <v>25.978507588895667</v>
      </c>
      <c r="BM22" s="4">
        <f t="shared" ca="1" si="19"/>
        <v>32.041996438138881</v>
      </c>
      <c r="BN22" s="4">
        <f t="shared" si="29"/>
        <v>33.632489980153018</v>
      </c>
      <c r="BO22" s="4">
        <f t="shared" si="30"/>
        <v>33.632489980153018</v>
      </c>
      <c r="BP22" s="4">
        <f t="shared" ca="1" si="20"/>
        <v>30.776196170310719</v>
      </c>
      <c r="BQ22" s="4">
        <f t="shared" ca="1" si="21"/>
        <v>30.921533872811185</v>
      </c>
      <c r="BR22" s="4">
        <f t="shared" si="31"/>
        <v>33.632489980153018</v>
      </c>
    </row>
    <row r="23" spans="1:70">
      <c r="A23" s="51">
        <v>951</v>
      </c>
      <c r="B23" s="51">
        <v>0</v>
      </c>
      <c r="C23" s="51">
        <v>21</v>
      </c>
      <c r="D23" s="51">
        <v>72</v>
      </c>
      <c r="E23" s="51">
        <v>22</v>
      </c>
      <c r="F23" s="51">
        <v>45</v>
      </c>
      <c r="G23" s="51">
        <v>32</v>
      </c>
      <c r="H23" s="51">
        <v>34</v>
      </c>
      <c r="I23" s="51">
        <v>33</v>
      </c>
      <c r="J23" s="51">
        <v>34</v>
      </c>
      <c r="K23" s="51">
        <v>0</v>
      </c>
      <c r="L23" s="51">
        <v>57</v>
      </c>
      <c r="M23" s="51">
        <v>0</v>
      </c>
      <c r="N23" s="51">
        <v>53</v>
      </c>
      <c r="O23" s="51">
        <v>0</v>
      </c>
      <c r="P23" s="51">
        <v>0</v>
      </c>
      <c r="Q23" s="51">
        <v>6426</v>
      </c>
      <c r="R23" s="51">
        <v>3</v>
      </c>
      <c r="S23" s="51">
        <v>34</v>
      </c>
      <c r="T23" s="51">
        <v>20</v>
      </c>
      <c r="U23" s="51">
        <v>72</v>
      </c>
      <c r="V23" s="51">
        <v>27</v>
      </c>
      <c r="W23" s="51">
        <v>28</v>
      </c>
      <c r="X23" s="51">
        <v>25</v>
      </c>
      <c r="Y23" s="51">
        <v>31</v>
      </c>
      <c r="Z23" s="51">
        <v>36</v>
      </c>
      <c r="AA23" s="51">
        <v>40</v>
      </c>
      <c r="AB23" s="51">
        <v>27</v>
      </c>
      <c r="AC23" s="51">
        <v>20</v>
      </c>
      <c r="AD23" s="51">
        <v>31</v>
      </c>
      <c r="AE23" s="51">
        <v>72</v>
      </c>
      <c r="AF23" s="51">
        <v>33.468558114499999</v>
      </c>
      <c r="AH23" s="8"/>
      <c r="AI23" s="2">
        <f t="shared" si="0"/>
        <v>6.4259999999999994E-3</v>
      </c>
      <c r="AJ23" s="3">
        <f t="shared" ca="1" si="1"/>
        <v>2.3494649809523809</v>
      </c>
      <c r="AK23" s="3">
        <f t="shared" ca="1" si="2"/>
        <v>2.412439780952381</v>
      </c>
      <c r="AL23" s="2">
        <f t="shared" ca="1" si="3"/>
        <v>1.3156000000000001E-2</v>
      </c>
      <c r="AM23" s="3">
        <f t="shared" ca="1" si="4"/>
        <v>2.5413685809523812</v>
      </c>
      <c r="AO23" s="7">
        <f t="shared" si="5"/>
        <v>52</v>
      </c>
      <c r="AP23" s="4">
        <f t="shared" si="22"/>
        <v>32.586151404609531</v>
      </c>
      <c r="AQ23" s="32">
        <f t="shared" si="23"/>
        <v>1.5957699132473879</v>
      </c>
      <c r="AR23" s="1">
        <f t="shared" si="6"/>
        <v>0.5</v>
      </c>
      <c r="AS23" s="4">
        <f t="shared" si="24"/>
        <v>32.589987164221711</v>
      </c>
      <c r="AU23" s="4">
        <f t="shared" si="7"/>
        <v>29</v>
      </c>
      <c r="AV23" s="4">
        <f t="shared" si="8"/>
        <v>4</v>
      </c>
      <c r="AW23" s="4">
        <f t="shared" si="9"/>
        <v>2.5066270311238101</v>
      </c>
      <c r="AX23" s="4">
        <f t="shared" si="25"/>
        <v>29.108129089193632</v>
      </c>
      <c r="AZ23" s="4">
        <f t="shared" si="26"/>
        <v>32.589987164221711</v>
      </c>
      <c r="BB23" s="24">
        <f t="shared" si="10"/>
        <v>3</v>
      </c>
      <c r="BC23" s="1">
        <f t="shared" ca="1" si="11"/>
        <v>1.2799999999999999E-2</v>
      </c>
      <c r="BD23" s="1">
        <f t="shared" ca="1" si="12"/>
        <v>2.4022626202648145</v>
      </c>
      <c r="BE23" s="1">
        <f t="shared" ca="1" si="13"/>
        <v>5.3875142155544531E-3</v>
      </c>
      <c r="BF23" s="1">
        <f t="shared" ca="1" si="14"/>
        <v>1.8796514215554453E-2</v>
      </c>
      <c r="BG23" s="1">
        <f t="shared" ca="1" si="15"/>
        <v>4.5892965752030945E-2</v>
      </c>
      <c r="BH23" s="1">
        <f t="shared" si="27"/>
        <v>33.092965752030949</v>
      </c>
      <c r="BI23" s="1">
        <f t="shared" si="28"/>
        <v>0.62439558022699904</v>
      </c>
      <c r="BJ23" s="4">
        <f t="shared" ca="1" si="16"/>
        <v>27.359975446279822</v>
      </c>
      <c r="BK23" s="4">
        <f t="shared" ca="1" si="17"/>
        <v>28.070839849148147</v>
      </c>
      <c r="BL23" s="4">
        <f t="shared" ca="1" si="18"/>
        <v>29.287058776719071</v>
      </c>
      <c r="BM23" s="4">
        <f t="shared" ca="1" si="19"/>
        <v>30.572692647879489</v>
      </c>
      <c r="BN23" s="4">
        <f t="shared" si="29"/>
        <v>33.468558114521358</v>
      </c>
      <c r="BO23" s="4">
        <f t="shared" si="30"/>
        <v>33.333832396907098</v>
      </c>
      <c r="BP23" s="4">
        <f t="shared" ca="1" si="20"/>
        <v>31.101733526552366</v>
      </c>
      <c r="BQ23" s="4">
        <f t="shared" ca="1" si="21"/>
        <v>33.544226236455522</v>
      </c>
      <c r="BR23" s="4">
        <f t="shared" si="31"/>
        <v>33.544226236455522</v>
      </c>
    </row>
    <row r="24" spans="1:70" s="38" customFormat="1">
      <c r="A24" s="51">
        <v>997</v>
      </c>
      <c r="B24" s="51">
        <v>0</v>
      </c>
      <c r="C24" s="51">
        <v>23</v>
      </c>
      <c r="D24" s="51">
        <v>73</v>
      </c>
      <c r="E24" s="51">
        <v>27</v>
      </c>
      <c r="F24" s="51">
        <v>52</v>
      </c>
      <c r="G24" s="51">
        <v>38</v>
      </c>
      <c r="H24" s="51">
        <v>40</v>
      </c>
      <c r="I24" s="51">
        <v>38</v>
      </c>
      <c r="J24" s="51">
        <v>42</v>
      </c>
      <c r="K24" s="51">
        <v>0</v>
      </c>
      <c r="L24" s="51">
        <v>54</v>
      </c>
      <c r="M24" s="51">
        <v>0</v>
      </c>
      <c r="N24" s="51">
        <v>55</v>
      </c>
      <c r="O24" s="51">
        <v>0</v>
      </c>
      <c r="P24" s="51">
        <v>0</v>
      </c>
      <c r="Q24" s="51">
        <v>6414</v>
      </c>
      <c r="R24" s="51">
        <v>3</v>
      </c>
      <c r="S24" s="51">
        <v>34</v>
      </c>
      <c r="T24" s="51">
        <v>22</v>
      </c>
      <c r="U24" s="51">
        <v>74</v>
      </c>
      <c r="V24" s="51">
        <v>33</v>
      </c>
      <c r="W24" s="51">
        <v>34</v>
      </c>
      <c r="X24" s="51">
        <v>32</v>
      </c>
      <c r="Y24" s="51">
        <v>36</v>
      </c>
      <c r="Z24" s="51">
        <v>43</v>
      </c>
      <c r="AA24" s="51">
        <v>42</v>
      </c>
      <c r="AB24" s="51">
        <v>33</v>
      </c>
      <c r="AC24" s="51">
        <v>22</v>
      </c>
      <c r="AD24" s="51">
        <v>36</v>
      </c>
      <c r="AE24" s="51">
        <v>74</v>
      </c>
      <c r="AF24" s="51">
        <v>33.392597187900002</v>
      </c>
      <c r="AG24" s="37"/>
      <c r="AI24" s="39">
        <f t="shared" si="0"/>
        <v>6.4139999999999996E-3</v>
      </c>
      <c r="AJ24" s="40">
        <f t="shared" ca="1" si="1"/>
        <v>2.3539783223573436</v>
      </c>
      <c r="AK24" s="40">
        <f t="shared" ca="1" si="2"/>
        <v>2.4168355223573434</v>
      </c>
      <c r="AL24" s="39">
        <f t="shared" ca="1" si="3"/>
        <v>1.2903000000000001E-2</v>
      </c>
      <c r="AM24" s="40">
        <f t="shared" ca="1" si="4"/>
        <v>2.5432849223573433</v>
      </c>
      <c r="AN24" s="50"/>
      <c r="AO24" s="41">
        <f t="shared" si="5"/>
        <v>51</v>
      </c>
      <c r="AP24" s="42">
        <f t="shared" si="22"/>
        <v>32.000217049076802</v>
      </c>
      <c r="AQ24" s="43">
        <f t="shared" si="23"/>
        <v>1.5937391900118796</v>
      </c>
      <c r="AR24" s="41">
        <f t="shared" si="6"/>
        <v>1</v>
      </c>
      <c r="AS24" s="42">
        <f t="shared" si="24"/>
        <v>32.015838130338331</v>
      </c>
      <c r="AT24" s="50"/>
      <c r="AU24" s="42">
        <f t="shared" si="7"/>
        <v>31</v>
      </c>
      <c r="AV24" s="42">
        <f t="shared" si="8"/>
        <v>1</v>
      </c>
      <c r="AW24" s="42">
        <f t="shared" si="9"/>
        <v>0.62745523625640787</v>
      </c>
      <c r="AX24" s="42">
        <f t="shared" si="25"/>
        <v>31.006349350955613</v>
      </c>
      <c r="AY24" s="50"/>
      <c r="AZ24" s="42">
        <f t="shared" si="26"/>
        <v>32.015838130338331</v>
      </c>
      <c r="BA24" s="50"/>
      <c r="BB24" s="44">
        <f t="shared" si="10"/>
        <v>0</v>
      </c>
      <c r="BC24" s="41">
        <f t="shared" ca="1" si="11"/>
        <v>1.2799999999999999E-2</v>
      </c>
      <c r="BD24" s="41">
        <f t="shared" ca="1" si="12"/>
        <v>2.4066769500970198</v>
      </c>
      <c r="BE24" s="41">
        <f t="shared" ca="1" si="13"/>
        <v>5.377410993844505E-3</v>
      </c>
      <c r="BF24" s="41">
        <f t="shared" ca="1" si="14"/>
        <v>1.8786410993844507E-2</v>
      </c>
      <c r="BG24" s="41">
        <f t="shared" ca="1" si="15"/>
        <v>4.5952157500750893E-2</v>
      </c>
      <c r="BH24" s="41">
        <f t="shared" si="27"/>
        <v>33.152157500750896</v>
      </c>
      <c r="BI24" s="41">
        <f t="shared" si="28"/>
        <v>0.62551240567454525</v>
      </c>
      <c r="BJ24" s="42">
        <f t="shared" ca="1" si="16"/>
        <v>27.387742206174138</v>
      </c>
      <c r="BK24" s="42">
        <f t="shared" ca="1" si="17"/>
        <v>26.116822608270176</v>
      </c>
      <c r="BL24" s="42">
        <f t="shared" ca="1" si="18"/>
        <v>26.919438109374106</v>
      </c>
      <c r="BM24" s="42">
        <f t="shared" ca="1" si="19"/>
        <v>31.325759842637286</v>
      </c>
      <c r="BN24" s="42">
        <f t="shared" si="29"/>
        <v>33.392597187918668</v>
      </c>
      <c r="BO24" s="42">
        <f t="shared" si="30"/>
        <v>33.287618523327765</v>
      </c>
      <c r="BP24" s="42">
        <f t="shared" ca="1" si="20"/>
        <v>32.048774002624747</v>
      </c>
      <c r="BQ24" s="42">
        <f t="shared" ca="1" si="21"/>
        <v>34.175716410139941</v>
      </c>
      <c r="BR24" s="42">
        <f t="shared" si="31"/>
        <v>34.175716410139941</v>
      </c>
    </row>
    <row r="25" spans="1:70" s="38" customFormat="1">
      <c r="A25" s="51">
        <v>927</v>
      </c>
      <c r="B25" s="51">
        <v>0</v>
      </c>
      <c r="C25" s="51">
        <v>21</v>
      </c>
      <c r="D25" s="51">
        <v>71</v>
      </c>
      <c r="E25" s="51">
        <v>60</v>
      </c>
      <c r="F25" s="51">
        <v>84</v>
      </c>
      <c r="G25" s="51">
        <v>70</v>
      </c>
      <c r="H25" s="51">
        <v>73</v>
      </c>
      <c r="I25" s="51">
        <v>70</v>
      </c>
      <c r="J25" s="51">
        <v>73</v>
      </c>
      <c r="K25" s="51">
        <v>0</v>
      </c>
      <c r="L25" s="51">
        <v>49</v>
      </c>
      <c r="M25" s="51">
        <v>0</v>
      </c>
      <c r="N25" s="51">
        <v>46</v>
      </c>
      <c r="O25" s="51">
        <v>0</v>
      </c>
      <c r="P25" s="51">
        <v>0</v>
      </c>
      <c r="Q25" s="51">
        <v>6414</v>
      </c>
      <c r="R25" s="51">
        <v>3</v>
      </c>
      <c r="S25" s="51">
        <v>34</v>
      </c>
      <c r="T25" s="51">
        <v>20</v>
      </c>
      <c r="U25" s="51">
        <v>72</v>
      </c>
      <c r="V25" s="51">
        <v>64</v>
      </c>
      <c r="W25" s="51">
        <v>68</v>
      </c>
      <c r="X25" s="51">
        <v>65</v>
      </c>
      <c r="Y25" s="51">
        <v>67</v>
      </c>
      <c r="Z25" s="51">
        <v>45</v>
      </c>
      <c r="AA25" s="51">
        <v>46</v>
      </c>
      <c r="AB25" s="51">
        <v>64</v>
      </c>
      <c r="AC25" s="51">
        <v>20</v>
      </c>
      <c r="AD25" s="51">
        <v>67</v>
      </c>
      <c r="AE25" s="51">
        <v>72</v>
      </c>
      <c r="AF25" s="51">
        <v>33.392597187900002</v>
      </c>
      <c r="AG25" s="37"/>
      <c r="AI25" s="39">
        <f t="shared" si="0"/>
        <v>6.4139999999999996E-3</v>
      </c>
      <c r="AJ25" s="40">
        <f t="shared" ca="1" si="1"/>
        <v>2.3539783223573436</v>
      </c>
      <c r="AK25" s="40">
        <f t="shared" ca="1" si="2"/>
        <v>2.4168355223573434</v>
      </c>
      <c r="AL25" s="39">
        <f t="shared" ca="1" si="3"/>
        <v>1.2903000000000001E-2</v>
      </c>
      <c r="AM25" s="40">
        <f t="shared" ca="1" si="4"/>
        <v>2.5432849223573433</v>
      </c>
      <c r="AN25" s="50"/>
      <c r="AO25" s="41">
        <f t="shared" si="5"/>
        <v>51</v>
      </c>
      <c r="AP25" s="42">
        <f t="shared" si="22"/>
        <v>32.000217049076802</v>
      </c>
      <c r="AQ25" s="43">
        <f t="shared" si="23"/>
        <v>1.5937391900118796</v>
      </c>
      <c r="AR25" s="41">
        <f t="shared" si="6"/>
        <v>0</v>
      </c>
      <c r="AS25" s="42">
        <f t="shared" si="24"/>
        <v>32.000217049076802</v>
      </c>
      <c r="AT25" s="50"/>
      <c r="AU25" s="42">
        <f t="shared" si="7"/>
        <v>30</v>
      </c>
      <c r="AV25" s="42">
        <f t="shared" si="8"/>
        <v>3</v>
      </c>
      <c r="AW25" s="42">
        <f t="shared" si="9"/>
        <v>1.8823657087692236</v>
      </c>
      <c r="AX25" s="42">
        <f t="shared" si="25"/>
        <v>30.058997000258511</v>
      </c>
      <c r="AY25" s="50"/>
      <c r="AZ25" s="42">
        <f t="shared" si="26"/>
        <v>32.000217049076802</v>
      </c>
      <c r="BA25" s="50"/>
      <c r="BB25" s="44">
        <f t="shared" si="10"/>
        <v>1</v>
      </c>
      <c r="BC25" s="41">
        <f t="shared" ca="1" si="11"/>
        <v>1.2799999999999999E-2</v>
      </c>
      <c r="BD25" s="41">
        <f t="shared" ca="1" si="12"/>
        <v>2.4066769500970198</v>
      </c>
      <c r="BE25" s="41">
        <f t="shared" ca="1" si="13"/>
        <v>5.377410993844505E-3</v>
      </c>
      <c r="BF25" s="41">
        <f t="shared" ca="1" si="14"/>
        <v>1.8786410993844507E-2</v>
      </c>
      <c r="BG25" s="41">
        <f t="shared" ca="1" si="15"/>
        <v>4.5952157500750893E-2</v>
      </c>
      <c r="BH25" s="41">
        <f t="shared" si="27"/>
        <v>33.152157500750896</v>
      </c>
      <c r="BI25" s="41">
        <f t="shared" si="28"/>
        <v>0.62551240567454525</v>
      </c>
      <c r="BJ25" s="42">
        <f t="shared" ca="1" si="16"/>
        <v>23.963153925910081</v>
      </c>
      <c r="BK25" s="42">
        <f t="shared" ca="1" si="17"/>
        <v>25.320726543436333</v>
      </c>
      <c r="BL25" s="42">
        <f t="shared" ca="1" si="18"/>
        <v>23.722402142442515</v>
      </c>
      <c r="BM25" s="42">
        <f t="shared" ca="1" si="19"/>
        <v>29.346767216796806</v>
      </c>
      <c r="BN25" s="42">
        <f t="shared" si="29"/>
        <v>33.392597187918668</v>
      </c>
      <c r="BO25" s="42">
        <f t="shared" si="30"/>
        <v>33.392597187918668</v>
      </c>
      <c r="BP25" s="42">
        <f t="shared" ca="1" si="20"/>
        <v>30.10415672817367</v>
      </c>
      <c r="BQ25" s="42">
        <f t="shared" ca="1" si="21"/>
        <v>32.26835822976814</v>
      </c>
      <c r="BR25" s="42">
        <f t="shared" si="31"/>
        <v>33.392597187918668</v>
      </c>
    </row>
    <row r="26" spans="1:70" s="38" customFormat="1">
      <c r="A26" s="51">
        <v>981</v>
      </c>
      <c r="B26" s="51">
        <v>0</v>
      </c>
      <c r="C26" s="51">
        <v>21</v>
      </c>
      <c r="D26" s="51">
        <v>71</v>
      </c>
      <c r="E26" s="51">
        <v>43</v>
      </c>
      <c r="F26" s="51">
        <v>67</v>
      </c>
      <c r="G26" s="51">
        <v>53</v>
      </c>
      <c r="H26" s="51">
        <v>57</v>
      </c>
      <c r="I26" s="51">
        <v>53</v>
      </c>
      <c r="J26" s="51">
        <v>56</v>
      </c>
      <c r="K26" s="51">
        <v>0</v>
      </c>
      <c r="L26" s="51">
        <v>52</v>
      </c>
      <c r="M26" s="51">
        <v>0</v>
      </c>
      <c r="N26" s="51">
        <v>52</v>
      </c>
      <c r="O26" s="51">
        <v>0</v>
      </c>
      <c r="P26" s="51">
        <v>0</v>
      </c>
      <c r="Q26" s="51">
        <v>6414</v>
      </c>
      <c r="R26" s="51">
        <v>3</v>
      </c>
      <c r="S26" s="51">
        <v>34</v>
      </c>
      <c r="T26" s="51">
        <v>20</v>
      </c>
      <c r="U26" s="51">
        <v>72</v>
      </c>
      <c r="V26" s="51">
        <v>47</v>
      </c>
      <c r="W26" s="51">
        <v>52</v>
      </c>
      <c r="X26" s="51">
        <v>48</v>
      </c>
      <c r="Y26" s="51">
        <v>50</v>
      </c>
      <c r="Z26" s="51">
        <v>40</v>
      </c>
      <c r="AA26" s="51">
        <v>39</v>
      </c>
      <c r="AB26" s="51">
        <v>52</v>
      </c>
      <c r="AC26" s="51">
        <v>20</v>
      </c>
      <c r="AD26" s="51">
        <v>48</v>
      </c>
      <c r="AE26" s="51">
        <v>72</v>
      </c>
      <c r="AF26" s="51">
        <v>33.527086765100002</v>
      </c>
      <c r="AG26" s="37"/>
      <c r="AI26" s="39">
        <f t="shared" si="0"/>
        <v>6.4139999999999996E-3</v>
      </c>
      <c r="AJ26" s="40">
        <f t="shared" ca="1" si="1"/>
        <v>2.3539783223573436</v>
      </c>
      <c r="AK26" s="40">
        <f t="shared" ca="1" si="2"/>
        <v>2.4168355223573434</v>
      </c>
      <c r="AL26" s="39">
        <f t="shared" ca="1" si="3"/>
        <v>1.2903000000000001E-2</v>
      </c>
      <c r="AM26" s="40">
        <f t="shared" ca="1" si="4"/>
        <v>2.5432849223573433</v>
      </c>
      <c r="AN26" s="50"/>
      <c r="AO26" s="41">
        <f t="shared" si="5"/>
        <v>51</v>
      </c>
      <c r="AP26" s="42">
        <f t="shared" si="22"/>
        <v>32.000217049076802</v>
      </c>
      <c r="AQ26" s="43">
        <f t="shared" si="23"/>
        <v>1.5937391900118796</v>
      </c>
      <c r="AR26" s="41">
        <f t="shared" si="6"/>
        <v>0.5</v>
      </c>
      <c r="AS26" s="42">
        <f t="shared" si="24"/>
        <v>32.0041230341971</v>
      </c>
      <c r="AT26" s="50"/>
      <c r="AU26" s="42">
        <f t="shared" si="7"/>
        <v>30</v>
      </c>
      <c r="AV26" s="42">
        <f t="shared" si="8"/>
        <v>0</v>
      </c>
      <c r="AW26" s="42">
        <f t="shared" si="9"/>
        <v>0</v>
      </c>
      <c r="AX26" s="42">
        <f t="shared" si="25"/>
        <v>30</v>
      </c>
      <c r="AY26" s="50"/>
      <c r="AZ26" s="42">
        <f t="shared" si="26"/>
        <v>32.0041230341971</v>
      </c>
      <c r="BA26" s="50"/>
      <c r="BB26" s="44">
        <f t="shared" si="10"/>
        <v>2</v>
      </c>
      <c r="BC26" s="41">
        <f t="shared" ca="1" si="11"/>
        <v>1.2799999999999999E-2</v>
      </c>
      <c r="BD26" s="41">
        <f t="shared" ca="1" si="12"/>
        <v>2.4066769500970198</v>
      </c>
      <c r="BE26" s="41">
        <f t="shared" ca="1" si="13"/>
        <v>5.377410993844505E-3</v>
      </c>
      <c r="BF26" s="41">
        <f t="shared" ca="1" si="14"/>
        <v>1.8786410993844507E-2</v>
      </c>
      <c r="BG26" s="41">
        <f t="shared" ca="1" si="15"/>
        <v>4.5952157500750893E-2</v>
      </c>
      <c r="BH26" s="41">
        <f t="shared" si="27"/>
        <v>33.152157500750896</v>
      </c>
      <c r="BI26" s="41">
        <f t="shared" si="28"/>
        <v>0.62551240567454525</v>
      </c>
      <c r="BJ26" s="42">
        <f t="shared" ca="1" si="16"/>
        <v>27.226884318970228</v>
      </c>
      <c r="BK26" s="42">
        <f t="shared" ca="1" si="17"/>
        <v>27.387742206174138</v>
      </c>
      <c r="BL26" s="42">
        <f t="shared" ca="1" si="18"/>
        <v>26.116822608270176</v>
      </c>
      <c r="BM26" s="42">
        <f t="shared" ca="1" si="19"/>
        <v>31.655780248666314</v>
      </c>
      <c r="BN26" s="42">
        <f t="shared" si="29"/>
        <v>33.392597187918668</v>
      </c>
      <c r="BO26" s="42">
        <f t="shared" si="30"/>
        <v>33.527086765100748</v>
      </c>
      <c r="BP26" s="42">
        <f t="shared" ca="1" si="20"/>
        <v>31.252009389028739</v>
      </c>
      <c r="BQ26" s="42">
        <f t="shared" ca="1" si="21"/>
        <v>30.233848046643008</v>
      </c>
      <c r="BR26" s="42">
        <f t="shared" si="31"/>
        <v>33.527086765100748</v>
      </c>
    </row>
    <row r="27" spans="1:70" s="38" customFormat="1">
      <c r="A27" s="51">
        <v>953</v>
      </c>
      <c r="B27" s="51">
        <v>0</v>
      </c>
      <c r="C27" s="51">
        <v>21</v>
      </c>
      <c r="D27" s="51">
        <v>71</v>
      </c>
      <c r="E27" s="51">
        <v>28</v>
      </c>
      <c r="F27" s="51">
        <v>52</v>
      </c>
      <c r="G27" s="51">
        <v>38</v>
      </c>
      <c r="H27" s="51">
        <v>41</v>
      </c>
      <c r="I27" s="51">
        <v>38</v>
      </c>
      <c r="J27" s="51">
        <v>41</v>
      </c>
      <c r="K27" s="51">
        <v>0</v>
      </c>
      <c r="L27" s="51">
        <v>56</v>
      </c>
      <c r="M27" s="51">
        <v>0</v>
      </c>
      <c r="N27" s="51">
        <v>47</v>
      </c>
      <c r="O27" s="51">
        <v>0</v>
      </c>
      <c r="P27" s="51">
        <v>0</v>
      </c>
      <c r="Q27" s="51">
        <v>6414</v>
      </c>
      <c r="R27" s="51">
        <v>3</v>
      </c>
      <c r="S27" s="51">
        <v>34</v>
      </c>
      <c r="T27" s="51">
        <v>20</v>
      </c>
      <c r="U27" s="51">
        <v>72</v>
      </c>
      <c r="V27" s="51">
        <v>32</v>
      </c>
      <c r="W27" s="51">
        <v>35</v>
      </c>
      <c r="X27" s="51">
        <v>32</v>
      </c>
      <c r="Y27" s="51">
        <v>36</v>
      </c>
      <c r="Z27" s="51">
        <v>37</v>
      </c>
      <c r="AA27" s="51">
        <v>45</v>
      </c>
      <c r="AB27" s="51">
        <v>32</v>
      </c>
      <c r="AC27" s="51">
        <v>20</v>
      </c>
      <c r="AD27" s="51">
        <v>36</v>
      </c>
      <c r="AE27" s="51">
        <v>72</v>
      </c>
      <c r="AF27" s="51">
        <v>33.527086765100002</v>
      </c>
      <c r="AG27" s="37"/>
      <c r="AI27" s="39">
        <f t="shared" si="0"/>
        <v>6.4139999999999996E-3</v>
      </c>
      <c r="AJ27" s="40">
        <f t="shared" ca="1" si="1"/>
        <v>2.3539783223573436</v>
      </c>
      <c r="AK27" s="40">
        <f t="shared" ca="1" si="2"/>
        <v>2.4168355223573434</v>
      </c>
      <c r="AL27" s="39">
        <f t="shared" ca="1" si="3"/>
        <v>1.2903000000000001E-2</v>
      </c>
      <c r="AM27" s="40">
        <f t="shared" ca="1" si="4"/>
        <v>2.5432849223573433</v>
      </c>
      <c r="AN27" s="50"/>
      <c r="AO27" s="41">
        <f t="shared" si="5"/>
        <v>51</v>
      </c>
      <c r="AP27" s="42">
        <f t="shared" si="22"/>
        <v>32.000217049076802</v>
      </c>
      <c r="AQ27" s="43">
        <f t="shared" si="23"/>
        <v>1.5937391900118796</v>
      </c>
      <c r="AR27" s="41">
        <f t="shared" si="6"/>
        <v>0</v>
      </c>
      <c r="AS27" s="42">
        <f t="shared" si="24"/>
        <v>32.000217049076802</v>
      </c>
      <c r="AT27" s="50"/>
      <c r="AU27" s="42">
        <f t="shared" si="7"/>
        <v>30</v>
      </c>
      <c r="AV27" s="42">
        <f t="shared" si="8"/>
        <v>9</v>
      </c>
      <c r="AW27" s="42">
        <f t="shared" si="9"/>
        <v>5.6470971263076706</v>
      </c>
      <c r="AX27" s="42">
        <f t="shared" si="25"/>
        <v>30.526868590701412</v>
      </c>
      <c r="AY27" s="50"/>
      <c r="AZ27" s="42">
        <f t="shared" si="26"/>
        <v>32.000217049076802</v>
      </c>
      <c r="BA27" s="50"/>
      <c r="BB27" s="44">
        <f t="shared" si="10"/>
        <v>3</v>
      </c>
      <c r="BC27" s="41">
        <f t="shared" ca="1" si="11"/>
        <v>1.2799999999999999E-2</v>
      </c>
      <c r="BD27" s="41">
        <f t="shared" ca="1" si="12"/>
        <v>2.4066769500970198</v>
      </c>
      <c r="BE27" s="41">
        <f t="shared" ca="1" si="13"/>
        <v>5.377410993844505E-3</v>
      </c>
      <c r="BF27" s="41">
        <f t="shared" ca="1" si="14"/>
        <v>1.8786410993844507E-2</v>
      </c>
      <c r="BG27" s="41">
        <f t="shared" ca="1" si="15"/>
        <v>4.5952157500750893E-2</v>
      </c>
      <c r="BH27" s="41">
        <f t="shared" si="27"/>
        <v>33.152157500750896</v>
      </c>
      <c r="BI27" s="41">
        <f t="shared" si="28"/>
        <v>0.62551240567454525</v>
      </c>
      <c r="BJ27" s="42">
        <f t="shared" ca="1" si="16"/>
        <v>25.114783761915238</v>
      </c>
      <c r="BK27" s="42">
        <f t="shared" ca="1" si="17"/>
        <v>28.136148255484866</v>
      </c>
      <c r="BL27" s="42">
        <f t="shared" ca="1" si="18"/>
        <v>28.214897438586814</v>
      </c>
      <c r="BM27" s="42">
        <f t="shared" ca="1" si="19"/>
        <v>29.711148806597183</v>
      </c>
      <c r="BN27" s="42">
        <f t="shared" si="29"/>
        <v>33.527086765100748</v>
      </c>
      <c r="BO27" s="42">
        <f t="shared" si="30"/>
        <v>33.392597187918668</v>
      </c>
      <c r="BP27" s="42">
        <f t="shared" ca="1" si="20"/>
        <v>30.924784087039267</v>
      </c>
      <c r="BQ27" s="42">
        <f t="shared" ca="1" si="21"/>
        <v>31.625370148523253</v>
      </c>
      <c r="BR27" s="42">
        <f t="shared" si="31"/>
        <v>33.527086765100748</v>
      </c>
    </row>
    <row r="28" spans="1:70">
      <c r="A28" s="51">
        <v>1012</v>
      </c>
      <c r="B28" s="51">
        <v>0</v>
      </c>
      <c r="C28" s="51">
        <v>22</v>
      </c>
      <c r="D28" s="51">
        <v>72</v>
      </c>
      <c r="E28" s="51">
        <v>70</v>
      </c>
      <c r="F28" s="51">
        <v>96</v>
      </c>
      <c r="G28" s="51">
        <v>82</v>
      </c>
      <c r="H28" s="51">
        <v>85</v>
      </c>
      <c r="I28" s="51">
        <v>81</v>
      </c>
      <c r="J28" s="51">
        <v>84</v>
      </c>
      <c r="K28" s="51">
        <v>0</v>
      </c>
      <c r="L28" s="51">
        <v>52</v>
      </c>
      <c r="M28" s="51">
        <v>0</v>
      </c>
      <c r="N28" s="51">
        <v>50</v>
      </c>
      <c r="O28" s="51">
        <v>0</v>
      </c>
      <c r="P28" s="51">
        <v>0</v>
      </c>
      <c r="Q28" s="51">
        <v>6359</v>
      </c>
      <c r="R28" s="51">
        <v>3</v>
      </c>
      <c r="S28" s="51">
        <v>34</v>
      </c>
      <c r="T28" s="51">
        <v>22</v>
      </c>
      <c r="U28" s="51">
        <v>72</v>
      </c>
      <c r="V28" s="51">
        <v>74</v>
      </c>
      <c r="W28" s="51">
        <v>82</v>
      </c>
      <c r="X28" s="51">
        <v>73</v>
      </c>
      <c r="Y28" s="51">
        <v>81</v>
      </c>
      <c r="Z28" s="51">
        <v>45</v>
      </c>
      <c r="AA28" s="51">
        <v>43</v>
      </c>
      <c r="AB28" s="51">
        <v>82</v>
      </c>
      <c r="AC28" s="51">
        <v>22</v>
      </c>
      <c r="AD28" s="51">
        <v>73</v>
      </c>
      <c r="AE28" s="51">
        <v>72</v>
      </c>
      <c r="AF28" s="51">
        <v>33.653054526200002</v>
      </c>
      <c r="AI28" s="2">
        <f t="shared" si="0"/>
        <v>6.3590000000000001E-3</v>
      </c>
      <c r="AJ28" s="3">
        <f t="shared" ca="1" si="1"/>
        <v>2.3748795853278817</v>
      </c>
      <c r="AK28" s="3">
        <f t="shared" ca="1" si="2"/>
        <v>2.4371977853278817</v>
      </c>
      <c r="AL28" s="2">
        <f t="shared" ca="1" si="3"/>
        <v>1.2903000000000001E-2</v>
      </c>
      <c r="AM28" s="3">
        <f t="shared" ca="1" si="4"/>
        <v>2.5636471853278815</v>
      </c>
      <c r="AO28" s="7">
        <f t="shared" si="5"/>
        <v>51</v>
      </c>
      <c r="AP28" s="4">
        <f t="shared" si="22"/>
        <v>32.262951328185657</v>
      </c>
      <c r="AQ28" s="32">
        <f t="shared" si="23"/>
        <v>1.5807605287320763</v>
      </c>
      <c r="AR28" s="1">
        <f t="shared" si="6"/>
        <v>1</v>
      </c>
      <c r="AS28" s="4">
        <f t="shared" si="24"/>
        <v>32.278445260031916</v>
      </c>
      <c r="AU28" s="4">
        <f t="shared" si="7"/>
        <v>32</v>
      </c>
      <c r="AV28" s="4">
        <f t="shared" si="8"/>
        <v>2</v>
      </c>
      <c r="AW28" s="4">
        <f t="shared" si="9"/>
        <v>1.265213777575908</v>
      </c>
      <c r="AX28" s="4">
        <f t="shared" si="25"/>
        <v>32.025002199890132</v>
      </c>
      <c r="AZ28" s="4">
        <f t="shared" si="26"/>
        <v>32.278445260031916</v>
      </c>
      <c r="BB28" s="24">
        <f t="shared" si="10"/>
        <v>0</v>
      </c>
      <c r="BC28" s="1">
        <f t="shared" ca="1" si="11"/>
        <v>1.2799999999999999E-2</v>
      </c>
      <c r="BD28" s="1">
        <f t="shared" ca="1" si="12"/>
        <v>2.4271244394977218</v>
      </c>
      <c r="BE28" s="1">
        <f t="shared" ca="1" si="13"/>
        <v>5.3311075683510354E-3</v>
      </c>
      <c r="BF28" s="1">
        <f t="shared" ca="1" si="14"/>
        <v>1.8234107568351036E-2</v>
      </c>
      <c r="BG28" s="1">
        <f t="shared" ca="1" si="15"/>
        <v>4.4932974946939055E-2</v>
      </c>
      <c r="BH28" s="1">
        <f t="shared" si="27"/>
        <v>32.132974946939058</v>
      </c>
      <c r="BI28" s="1">
        <f t="shared" si="28"/>
        <v>0.63005833229292274</v>
      </c>
      <c r="BJ28" s="4">
        <f t="shared" ca="1" si="16"/>
        <v>28.253781196196826</v>
      </c>
      <c r="BK28" s="4">
        <f t="shared" ca="1" si="17"/>
        <v>28.679113227402294</v>
      </c>
      <c r="BL28" s="4">
        <f t="shared" ca="1" si="18"/>
        <v>26.6688437252147</v>
      </c>
      <c r="BM28" s="4">
        <f t="shared" ca="1" si="19"/>
        <v>31.778211328820138</v>
      </c>
      <c r="BN28" s="4">
        <f t="shared" si="29"/>
        <v>33.113865357892202</v>
      </c>
      <c r="BO28" s="4">
        <f t="shared" si="30"/>
        <v>33.653054526158741</v>
      </c>
      <c r="BP28" s="4">
        <f t="shared" ca="1" si="20"/>
        <v>32.614373368335222</v>
      </c>
      <c r="BQ28" s="4">
        <f t="shared" ca="1" si="21"/>
        <v>35.666629204444547</v>
      </c>
      <c r="BR28" s="4">
        <f t="shared" si="31"/>
        <v>35.666629204444547</v>
      </c>
    </row>
    <row r="29" spans="1:70">
      <c r="A29" s="51">
        <v>934</v>
      </c>
      <c r="B29" s="51">
        <v>0</v>
      </c>
      <c r="C29" s="51">
        <v>21</v>
      </c>
      <c r="D29" s="51">
        <v>70</v>
      </c>
      <c r="E29" s="51">
        <v>27</v>
      </c>
      <c r="F29" s="51">
        <v>50</v>
      </c>
      <c r="G29" s="51">
        <v>38</v>
      </c>
      <c r="H29" s="51">
        <v>39</v>
      </c>
      <c r="I29" s="51">
        <v>36</v>
      </c>
      <c r="J29" s="51">
        <v>40</v>
      </c>
      <c r="K29" s="51">
        <v>0</v>
      </c>
      <c r="L29" s="51">
        <v>57</v>
      </c>
      <c r="M29" s="51">
        <v>0</v>
      </c>
      <c r="N29" s="51">
        <v>52</v>
      </c>
      <c r="O29" s="51">
        <v>0</v>
      </c>
      <c r="P29" s="51">
        <v>0</v>
      </c>
      <c r="Q29" s="51">
        <v>6359</v>
      </c>
      <c r="R29" s="51">
        <v>3</v>
      </c>
      <c r="S29" s="51">
        <v>34</v>
      </c>
      <c r="T29" s="51">
        <v>21</v>
      </c>
      <c r="U29" s="51">
        <v>71</v>
      </c>
      <c r="V29" s="51">
        <v>30</v>
      </c>
      <c r="W29" s="51">
        <v>36</v>
      </c>
      <c r="X29" s="51">
        <v>30</v>
      </c>
      <c r="Y29" s="51">
        <v>35</v>
      </c>
      <c r="Z29" s="51">
        <v>36</v>
      </c>
      <c r="AA29" s="51">
        <v>41</v>
      </c>
      <c r="AB29" s="51">
        <v>36</v>
      </c>
      <c r="AC29" s="51">
        <v>21</v>
      </c>
      <c r="AD29" s="51">
        <v>30</v>
      </c>
      <c r="AE29" s="51">
        <v>71</v>
      </c>
      <c r="AF29" s="51">
        <v>32.886594213199999</v>
      </c>
      <c r="AI29" s="2">
        <f t="shared" si="0"/>
        <v>6.3590000000000001E-3</v>
      </c>
      <c r="AJ29" s="3">
        <f t="shared" ca="1" si="1"/>
        <v>2.3748795853278817</v>
      </c>
      <c r="AK29" s="3">
        <f t="shared" ca="1" si="2"/>
        <v>2.4371977853278817</v>
      </c>
      <c r="AL29" s="2">
        <f t="shared" ca="1" si="3"/>
        <v>1.2650000000000002E-2</v>
      </c>
      <c r="AM29" s="3">
        <f t="shared" ca="1" si="4"/>
        <v>2.5611677853278816</v>
      </c>
      <c r="AO29" s="7">
        <f t="shared" si="5"/>
        <v>50</v>
      </c>
      <c r="AP29" s="4">
        <f t="shared" si="22"/>
        <v>31.614662234397706</v>
      </c>
      <c r="AQ29" s="32">
        <f t="shared" si="23"/>
        <v>1.5815446525820698</v>
      </c>
      <c r="AR29" s="1">
        <f t="shared" si="6"/>
        <v>0.5</v>
      </c>
      <c r="AS29" s="4">
        <f t="shared" si="24"/>
        <v>31.618615848816859</v>
      </c>
      <c r="AU29" s="4">
        <f t="shared" si="7"/>
        <v>29</v>
      </c>
      <c r="AV29" s="4">
        <f t="shared" si="8"/>
        <v>5</v>
      </c>
      <c r="AW29" s="4">
        <f t="shared" si="9"/>
        <v>3.1614662234397706</v>
      </c>
      <c r="AX29" s="4">
        <f t="shared" si="25"/>
        <v>29.171816341838408</v>
      </c>
      <c r="AZ29" s="4">
        <f t="shared" si="26"/>
        <v>31.618615848816859</v>
      </c>
      <c r="BB29" s="24">
        <f t="shared" si="10"/>
        <v>1</v>
      </c>
      <c r="BC29" s="1">
        <f t="shared" ca="1" si="11"/>
        <v>1.2799999999999999E-2</v>
      </c>
      <c r="BD29" s="1">
        <f t="shared" ca="1" si="12"/>
        <v>2.4271244394977218</v>
      </c>
      <c r="BE29" s="1">
        <f t="shared" ca="1" si="13"/>
        <v>5.3311075683510354E-3</v>
      </c>
      <c r="BF29" s="1">
        <f t="shared" ca="1" si="14"/>
        <v>1.8234107568351036E-2</v>
      </c>
      <c r="BG29" s="1">
        <f t="shared" ca="1" si="15"/>
        <v>4.4932974946939055E-2</v>
      </c>
      <c r="BH29" s="1">
        <f t="shared" si="27"/>
        <v>32.132974946939058</v>
      </c>
      <c r="BI29" s="1">
        <f t="shared" si="28"/>
        <v>0.63005833229292274</v>
      </c>
      <c r="BJ29" s="4">
        <f t="shared" ca="1" si="16"/>
        <v>26.561090631036997</v>
      </c>
      <c r="BK29" s="4">
        <f t="shared" ca="1" si="17"/>
        <v>29.452618293856162</v>
      </c>
      <c r="BL29" s="4">
        <f t="shared" ca="1" si="18"/>
        <v>28.345681482562629</v>
      </c>
      <c r="BM29" s="4">
        <f t="shared" ca="1" si="19"/>
        <v>31.344869853644962</v>
      </c>
      <c r="BN29" s="4">
        <f t="shared" si="29"/>
        <v>32.688347754828676</v>
      </c>
      <c r="BO29" s="4">
        <f t="shared" si="30"/>
        <v>32.886594213153373</v>
      </c>
      <c r="BP29" s="4">
        <f t="shared" ca="1" si="20"/>
        <v>30.914807812834816</v>
      </c>
      <c r="BQ29" s="4">
        <f t="shared" ca="1" si="21"/>
        <v>32.41911446363904</v>
      </c>
      <c r="BR29" s="4">
        <f t="shared" si="31"/>
        <v>32.886594213153373</v>
      </c>
    </row>
    <row r="30" spans="1:70">
      <c r="A30" s="51">
        <v>923</v>
      </c>
      <c r="B30" s="51">
        <v>0</v>
      </c>
      <c r="C30" s="51">
        <v>21</v>
      </c>
      <c r="D30" s="51">
        <v>70</v>
      </c>
      <c r="E30" s="51">
        <v>41</v>
      </c>
      <c r="F30" s="51">
        <v>64</v>
      </c>
      <c r="G30" s="51">
        <v>51</v>
      </c>
      <c r="H30" s="51">
        <v>53</v>
      </c>
      <c r="I30" s="51">
        <v>50</v>
      </c>
      <c r="J30" s="51">
        <v>53</v>
      </c>
      <c r="K30" s="51">
        <v>0</v>
      </c>
      <c r="L30" s="51">
        <v>57</v>
      </c>
      <c r="M30" s="51">
        <v>0</v>
      </c>
      <c r="N30" s="51">
        <v>48</v>
      </c>
      <c r="O30" s="51">
        <v>0</v>
      </c>
      <c r="P30" s="51">
        <v>0</v>
      </c>
      <c r="Q30" s="51">
        <v>6359</v>
      </c>
      <c r="R30" s="51">
        <v>3</v>
      </c>
      <c r="S30" s="51">
        <v>34</v>
      </c>
      <c r="T30" s="51">
        <v>21</v>
      </c>
      <c r="U30" s="51">
        <v>71</v>
      </c>
      <c r="V30" s="51">
        <v>43</v>
      </c>
      <c r="W30" s="51">
        <v>50</v>
      </c>
      <c r="X30" s="51">
        <v>44</v>
      </c>
      <c r="Y30" s="51">
        <v>48</v>
      </c>
      <c r="Z30" s="51">
        <v>36</v>
      </c>
      <c r="AA30" s="51">
        <v>44</v>
      </c>
      <c r="AB30" s="51">
        <v>50</v>
      </c>
      <c r="AC30" s="51">
        <v>21</v>
      </c>
      <c r="AD30" s="51">
        <v>44</v>
      </c>
      <c r="AE30" s="51">
        <v>71</v>
      </c>
      <c r="AF30" s="51">
        <v>32.886594213199999</v>
      </c>
      <c r="AI30" s="2">
        <f t="shared" si="0"/>
        <v>6.3590000000000001E-3</v>
      </c>
      <c r="AJ30" s="3">
        <f t="shared" ca="1" si="1"/>
        <v>2.3748795853278817</v>
      </c>
      <c r="AK30" s="3">
        <f t="shared" ca="1" si="2"/>
        <v>2.4371977853278817</v>
      </c>
      <c r="AL30" s="2">
        <f t="shared" ca="1" si="3"/>
        <v>1.2650000000000002E-2</v>
      </c>
      <c r="AM30" s="3">
        <f t="shared" ca="1" si="4"/>
        <v>2.5611677853278816</v>
      </c>
      <c r="AO30" s="7">
        <f t="shared" si="5"/>
        <v>50</v>
      </c>
      <c r="AP30" s="4">
        <f t="shared" si="22"/>
        <v>31.614662234397706</v>
      </c>
      <c r="AQ30" s="32">
        <f t="shared" si="23"/>
        <v>1.5815446525820698</v>
      </c>
      <c r="AR30" s="1">
        <f t="shared" si="6"/>
        <v>0.5</v>
      </c>
      <c r="AS30" s="4">
        <f t="shared" si="24"/>
        <v>31.618615848816859</v>
      </c>
      <c r="AU30" s="4">
        <f t="shared" si="7"/>
        <v>29</v>
      </c>
      <c r="AV30" s="4">
        <f t="shared" si="8"/>
        <v>9</v>
      </c>
      <c r="AW30" s="4">
        <f t="shared" si="9"/>
        <v>5.690639202191587</v>
      </c>
      <c r="AX30" s="4">
        <f t="shared" si="25"/>
        <v>29.553060324262859</v>
      </c>
      <c r="AZ30" s="4">
        <f t="shared" si="26"/>
        <v>31.618615848816859</v>
      </c>
      <c r="BB30" s="24">
        <f t="shared" si="10"/>
        <v>2</v>
      </c>
      <c r="BC30" s="1">
        <f t="shared" ca="1" si="11"/>
        <v>1.2799999999999999E-2</v>
      </c>
      <c r="BD30" s="1">
        <f t="shared" ca="1" si="12"/>
        <v>2.4271244394977218</v>
      </c>
      <c r="BE30" s="1">
        <f t="shared" ca="1" si="13"/>
        <v>5.3311075683510354E-3</v>
      </c>
      <c r="BF30" s="1">
        <f t="shared" ca="1" si="14"/>
        <v>1.8234107568351036E-2</v>
      </c>
      <c r="BG30" s="1">
        <f t="shared" ca="1" si="15"/>
        <v>4.4932974946939055E-2</v>
      </c>
      <c r="BH30" s="1">
        <f t="shared" si="27"/>
        <v>32.132974946939058</v>
      </c>
      <c r="BI30" s="1">
        <f t="shared" si="28"/>
        <v>0.63005833229292274</v>
      </c>
      <c r="BJ30" s="4">
        <f t="shared" ca="1" si="16"/>
        <v>25.203714520679753</v>
      </c>
      <c r="BK30" s="4">
        <f t="shared" ca="1" si="17"/>
        <v>29.452618293856162</v>
      </c>
      <c r="BL30" s="4">
        <f t="shared" ca="1" si="18"/>
        <v>27.757479329198713</v>
      </c>
      <c r="BM30" s="4">
        <f t="shared" ca="1" si="19"/>
        <v>30.597830407398551</v>
      </c>
      <c r="BN30" s="4">
        <f t="shared" si="29"/>
        <v>32.688347754828676</v>
      </c>
      <c r="BO30" s="4">
        <f t="shared" si="30"/>
        <v>32.886594213153373</v>
      </c>
      <c r="BP30" s="4">
        <f t="shared" ca="1" si="20"/>
        <v>30.311826180716675</v>
      </c>
      <c r="BQ30" s="4">
        <f t="shared" ca="1" si="21"/>
        <v>29.245359393847473</v>
      </c>
      <c r="BR30" s="4">
        <f t="shared" si="31"/>
        <v>32.886594213153373</v>
      </c>
    </row>
    <row r="31" spans="1:70">
      <c r="A31" s="51">
        <v>899</v>
      </c>
      <c r="B31" s="51">
        <v>0</v>
      </c>
      <c r="C31" s="51">
        <v>21</v>
      </c>
      <c r="D31" s="51">
        <v>70</v>
      </c>
      <c r="E31" s="51">
        <v>57</v>
      </c>
      <c r="F31" s="51">
        <v>79</v>
      </c>
      <c r="G31" s="51">
        <v>68</v>
      </c>
      <c r="H31" s="51">
        <v>70</v>
      </c>
      <c r="I31" s="51">
        <v>67</v>
      </c>
      <c r="J31" s="51">
        <v>69</v>
      </c>
      <c r="K31" s="51">
        <v>0</v>
      </c>
      <c r="L31" s="51">
        <v>57</v>
      </c>
      <c r="M31" s="51">
        <v>0</v>
      </c>
      <c r="N31" s="51">
        <v>53</v>
      </c>
      <c r="O31" s="51">
        <v>0</v>
      </c>
      <c r="P31" s="51">
        <v>0</v>
      </c>
      <c r="Q31" s="51">
        <v>6359</v>
      </c>
      <c r="R31" s="51">
        <v>3</v>
      </c>
      <c r="S31" s="51">
        <v>34</v>
      </c>
      <c r="T31" s="51">
        <v>20</v>
      </c>
      <c r="U31" s="51">
        <v>70</v>
      </c>
      <c r="V31" s="51">
        <v>62</v>
      </c>
      <c r="W31" s="51">
        <v>65</v>
      </c>
      <c r="X31" s="51">
        <v>59</v>
      </c>
      <c r="Y31" s="51">
        <v>66</v>
      </c>
      <c r="Z31" s="51">
        <v>36</v>
      </c>
      <c r="AA31" s="51">
        <v>36</v>
      </c>
      <c r="AB31" s="51">
        <v>65</v>
      </c>
      <c r="AC31" s="51">
        <v>20</v>
      </c>
      <c r="AD31" s="51">
        <v>59</v>
      </c>
      <c r="AE31" s="51">
        <v>70</v>
      </c>
      <c r="AF31" s="51">
        <v>32.886594213199999</v>
      </c>
      <c r="AH31" s="8"/>
      <c r="AI31" s="2">
        <f t="shared" si="0"/>
        <v>6.3590000000000001E-3</v>
      </c>
      <c r="AJ31" s="3">
        <f t="shared" ca="1" si="1"/>
        <v>2.3748795853278817</v>
      </c>
      <c r="AK31" s="3">
        <f t="shared" ca="1" si="2"/>
        <v>2.4371977853278817</v>
      </c>
      <c r="AL31" s="2">
        <f t="shared" ca="1" si="3"/>
        <v>1.2650000000000002E-2</v>
      </c>
      <c r="AM31" s="3">
        <f t="shared" ca="1" si="4"/>
        <v>2.5611677853278816</v>
      </c>
      <c r="AO31" s="7">
        <f t="shared" si="5"/>
        <v>50</v>
      </c>
      <c r="AP31" s="4">
        <f t="shared" si="22"/>
        <v>31.614662234397706</v>
      </c>
      <c r="AQ31" s="32">
        <f t="shared" si="23"/>
        <v>1.5815446525820698</v>
      </c>
      <c r="AR31" s="1">
        <f t="shared" si="6"/>
        <v>1</v>
      </c>
      <c r="AS31" s="4">
        <f t="shared" si="24"/>
        <v>31.630473727009726</v>
      </c>
      <c r="AU31" s="4">
        <f t="shared" si="7"/>
        <v>28</v>
      </c>
      <c r="AV31" s="4">
        <f t="shared" si="8"/>
        <v>4</v>
      </c>
      <c r="AW31" s="4">
        <f t="shared" si="9"/>
        <v>2.5291729787518165</v>
      </c>
      <c r="AX31" s="4">
        <f t="shared" si="25"/>
        <v>28.113995019499601</v>
      </c>
      <c r="AZ31" s="4">
        <f t="shared" si="26"/>
        <v>31.630473727009726</v>
      </c>
      <c r="BB31" s="24">
        <f t="shared" si="10"/>
        <v>3</v>
      </c>
      <c r="BC31" s="1">
        <f t="shared" ca="1" si="11"/>
        <v>1.2799999999999999E-2</v>
      </c>
      <c r="BD31" s="1">
        <f t="shared" ca="1" si="12"/>
        <v>2.4271244394977218</v>
      </c>
      <c r="BE31" s="1">
        <f t="shared" ca="1" si="13"/>
        <v>5.3311075683510354E-3</v>
      </c>
      <c r="BF31" s="1">
        <f t="shared" ca="1" si="14"/>
        <v>1.8234107568351036E-2</v>
      </c>
      <c r="BG31" s="1">
        <f t="shared" ca="1" si="15"/>
        <v>4.4932974946939055E-2</v>
      </c>
      <c r="BH31" s="1">
        <f t="shared" si="27"/>
        <v>32.132974946939058</v>
      </c>
      <c r="BI31" s="1">
        <f t="shared" si="28"/>
        <v>0.63005833229292274</v>
      </c>
      <c r="BJ31" s="4">
        <f t="shared" ca="1" si="16"/>
        <v>28.465637882583632</v>
      </c>
      <c r="BK31" s="4">
        <f t="shared" ca="1" si="17"/>
        <v>29.363748688143875</v>
      </c>
      <c r="BL31" s="4">
        <f t="shared" ca="1" si="18"/>
        <v>28.465637882583632</v>
      </c>
      <c r="BM31" s="4">
        <f t="shared" ca="1" si="19"/>
        <v>29.998356095260458</v>
      </c>
      <c r="BN31" s="4">
        <f t="shared" si="29"/>
        <v>32.519656808469136</v>
      </c>
      <c r="BO31" s="4">
        <f t="shared" si="30"/>
        <v>32.886594213153373</v>
      </c>
      <c r="BP31" s="4">
        <f t="shared" ca="1" si="20"/>
        <v>31.243162052077917</v>
      </c>
      <c r="BQ31" s="4">
        <f t="shared" ca="1" si="21"/>
        <v>28.700128052138965</v>
      </c>
      <c r="BR31" s="4">
        <f t="shared" si="31"/>
        <v>32.886594213153373</v>
      </c>
    </row>
    <row r="32" spans="1:70" s="38" customFormat="1">
      <c r="A32" s="51">
        <v>1070</v>
      </c>
      <c r="B32" s="51">
        <v>0</v>
      </c>
      <c r="C32" s="51">
        <v>23</v>
      </c>
      <c r="D32" s="51">
        <v>74</v>
      </c>
      <c r="E32" s="51">
        <v>47</v>
      </c>
      <c r="F32" s="51">
        <v>73</v>
      </c>
      <c r="G32" s="51">
        <v>58</v>
      </c>
      <c r="H32" s="51">
        <v>62</v>
      </c>
      <c r="I32" s="51">
        <v>58</v>
      </c>
      <c r="J32" s="51">
        <v>61</v>
      </c>
      <c r="K32" s="51">
        <v>0</v>
      </c>
      <c r="L32" s="51">
        <v>55</v>
      </c>
      <c r="M32" s="51">
        <v>0</v>
      </c>
      <c r="N32" s="51">
        <v>58</v>
      </c>
      <c r="O32" s="51">
        <v>0</v>
      </c>
      <c r="P32" s="51">
        <v>0</v>
      </c>
      <c r="Q32" s="51">
        <v>6455</v>
      </c>
      <c r="R32" s="51">
        <v>3</v>
      </c>
      <c r="S32" s="51">
        <v>34</v>
      </c>
      <c r="T32" s="51">
        <v>22</v>
      </c>
      <c r="U32" s="51">
        <v>74</v>
      </c>
      <c r="V32" s="51">
        <v>54</v>
      </c>
      <c r="W32" s="51">
        <v>56</v>
      </c>
      <c r="X32" s="51">
        <v>50</v>
      </c>
      <c r="Y32" s="51">
        <v>58</v>
      </c>
      <c r="Z32" s="51">
        <v>42</v>
      </c>
      <c r="AA32" s="51">
        <v>39</v>
      </c>
      <c r="AB32" s="51">
        <v>39</v>
      </c>
      <c r="AC32" s="51">
        <v>55</v>
      </c>
      <c r="AD32" s="51">
        <v>70</v>
      </c>
      <c r="AE32" s="51">
        <v>39</v>
      </c>
      <c r="AF32" s="51">
        <v>33.700246846100001</v>
      </c>
      <c r="AG32" s="37"/>
      <c r="AI32" s="39">
        <f t="shared" si="0"/>
        <v>6.4549999999999998E-3</v>
      </c>
      <c r="AJ32" s="40">
        <f t="shared" ca="1" si="1"/>
        <v>2.3386261158017039</v>
      </c>
      <c r="AK32" s="40">
        <f t="shared" ca="1" si="2"/>
        <v>2.4018851158017038</v>
      </c>
      <c r="AL32" s="39">
        <f t="shared" ca="1" si="3"/>
        <v>1.3156000000000001E-2</v>
      </c>
      <c r="AM32" s="40">
        <f t="shared" ca="1" si="4"/>
        <v>2.530813915801704</v>
      </c>
      <c r="AN32" s="50"/>
      <c r="AO32" s="41">
        <f t="shared" si="5"/>
        <v>52</v>
      </c>
      <c r="AP32" s="42">
        <f t="shared" si="22"/>
        <v>32.447294229887213</v>
      </c>
      <c r="AQ32" s="43">
        <f t="shared" si="23"/>
        <v>1.6025989603811952</v>
      </c>
      <c r="AR32" s="41">
        <f t="shared" si="6"/>
        <v>0.5</v>
      </c>
      <c r="AS32" s="42">
        <f t="shared" si="24"/>
        <v>32.451146402567538</v>
      </c>
      <c r="AT32" s="50"/>
      <c r="AU32" s="42">
        <f t="shared" si="7"/>
        <v>32</v>
      </c>
      <c r="AV32" s="42">
        <f t="shared" si="8"/>
        <v>3</v>
      </c>
      <c r="AW32" s="42">
        <f t="shared" si="9"/>
        <v>1.8719592824934932</v>
      </c>
      <c r="AX32" s="42">
        <f t="shared" si="25"/>
        <v>32.054706854927147</v>
      </c>
      <c r="AY32" s="50"/>
      <c r="AZ32" s="42">
        <f t="shared" si="26"/>
        <v>32.451146402567538</v>
      </c>
      <c r="BA32" s="50"/>
      <c r="BB32" s="44">
        <f t="shared" si="10"/>
        <v>0</v>
      </c>
      <c r="BC32" s="41">
        <f t="shared" ca="1" si="11"/>
        <v>1.2799999999999999E-2</v>
      </c>
      <c r="BD32" s="41">
        <f t="shared" ca="1" si="12"/>
        <v>2.3916630426357646</v>
      </c>
      <c r="BE32" s="41">
        <f t="shared" ca="1" si="13"/>
        <v>5.4119313095980295E-3</v>
      </c>
      <c r="BF32" s="41">
        <f t="shared" ca="1" si="14"/>
        <v>1.882093130959803E-2</v>
      </c>
      <c r="BG32" s="41">
        <f t="shared" ca="1" si="15"/>
        <v>4.575083601560289E-2</v>
      </c>
      <c r="BH32" s="41">
        <f t="shared" si="27"/>
        <v>32.950836015602889</v>
      </c>
      <c r="BI32" s="41">
        <f t="shared" si="28"/>
        <v>0.62171388708684694</v>
      </c>
      <c r="BJ32" s="42">
        <f t="shared" ca="1" si="16"/>
        <v>30.691049053201834</v>
      </c>
      <c r="BK32" s="42">
        <f t="shared" ca="1" si="17"/>
        <v>27.763763252673652</v>
      </c>
      <c r="BL32" s="42">
        <f t="shared" ca="1" si="18"/>
        <v>28.651861430017725</v>
      </c>
      <c r="BM32" s="42">
        <f t="shared" ca="1" si="19"/>
        <v>32.529325960984735</v>
      </c>
      <c r="BN32" s="42">
        <f t="shared" si="29"/>
        <v>33.328030156718718</v>
      </c>
      <c r="BO32" s="42">
        <f t="shared" si="30"/>
        <v>33.686163244381994</v>
      </c>
      <c r="BP32" s="42">
        <f t="shared" ca="1" si="20"/>
        <v>33.7002468460934</v>
      </c>
      <c r="BQ32" s="42">
        <f t="shared" ca="1" si="21"/>
        <v>32.150633025415161</v>
      </c>
      <c r="BR32" s="42">
        <f t="shared" si="31"/>
        <v>33.7002468460934</v>
      </c>
    </row>
    <row r="33" spans="1:70" s="38" customFormat="1">
      <c r="A33" s="51">
        <v>991</v>
      </c>
      <c r="B33" s="51">
        <v>0</v>
      </c>
      <c r="C33" s="51">
        <v>21</v>
      </c>
      <c r="D33" s="51">
        <v>72</v>
      </c>
      <c r="E33" s="51">
        <v>46</v>
      </c>
      <c r="F33" s="51">
        <v>70</v>
      </c>
      <c r="G33" s="51">
        <v>57</v>
      </c>
      <c r="H33" s="51">
        <v>60</v>
      </c>
      <c r="I33" s="51">
        <v>57</v>
      </c>
      <c r="J33" s="51">
        <v>59</v>
      </c>
      <c r="K33" s="51">
        <v>0</v>
      </c>
      <c r="L33" s="51">
        <v>54</v>
      </c>
      <c r="M33" s="51">
        <v>0</v>
      </c>
      <c r="N33" s="51">
        <v>56</v>
      </c>
      <c r="O33" s="51">
        <v>0</v>
      </c>
      <c r="P33" s="51">
        <v>0</v>
      </c>
      <c r="Q33" s="51">
        <v>6455</v>
      </c>
      <c r="R33" s="51">
        <v>3</v>
      </c>
      <c r="S33" s="51">
        <v>34</v>
      </c>
      <c r="T33" s="51">
        <v>21</v>
      </c>
      <c r="U33" s="51">
        <v>72</v>
      </c>
      <c r="V33" s="51">
        <v>49</v>
      </c>
      <c r="W33" s="51">
        <v>57</v>
      </c>
      <c r="X33" s="51">
        <v>49</v>
      </c>
      <c r="Y33" s="51">
        <v>56</v>
      </c>
      <c r="Z33" s="51">
        <v>41</v>
      </c>
      <c r="AA33" s="51">
        <v>39</v>
      </c>
      <c r="AB33" s="51">
        <v>57</v>
      </c>
      <c r="AC33" s="51">
        <v>21</v>
      </c>
      <c r="AD33" s="51">
        <v>49</v>
      </c>
      <c r="AE33" s="51">
        <v>72</v>
      </c>
      <c r="AF33" s="51">
        <v>33.542776575700003</v>
      </c>
      <c r="AG33" s="37"/>
      <c r="AI33" s="39">
        <f t="shared" si="0"/>
        <v>6.4549999999999998E-3</v>
      </c>
      <c r="AJ33" s="40">
        <f t="shared" ca="1" si="1"/>
        <v>2.3386261158017039</v>
      </c>
      <c r="AK33" s="40">
        <f t="shared" ca="1" si="2"/>
        <v>2.4018851158017038</v>
      </c>
      <c r="AL33" s="39">
        <f t="shared" ca="1" si="3"/>
        <v>1.3156000000000001E-2</v>
      </c>
      <c r="AM33" s="40">
        <f t="shared" ca="1" si="4"/>
        <v>2.530813915801704</v>
      </c>
      <c r="AN33" s="50"/>
      <c r="AO33" s="41">
        <f t="shared" si="5"/>
        <v>52</v>
      </c>
      <c r="AP33" s="42">
        <f t="shared" si="22"/>
        <v>32.447294229887213</v>
      </c>
      <c r="AQ33" s="43">
        <f t="shared" si="23"/>
        <v>1.6025989603811952</v>
      </c>
      <c r="AR33" s="41">
        <f t="shared" si="6"/>
        <v>0.5</v>
      </c>
      <c r="AS33" s="42">
        <f t="shared" si="24"/>
        <v>32.451146402567538</v>
      </c>
      <c r="AT33" s="50"/>
      <c r="AU33" s="42">
        <f t="shared" si="7"/>
        <v>30</v>
      </c>
      <c r="AV33" s="42">
        <f t="shared" si="8"/>
        <v>2</v>
      </c>
      <c r="AW33" s="42">
        <f t="shared" si="9"/>
        <v>1.2479728549956621</v>
      </c>
      <c r="AX33" s="42">
        <f t="shared" si="25"/>
        <v>30.025946050820881</v>
      </c>
      <c r="AY33" s="50"/>
      <c r="AZ33" s="42">
        <f t="shared" si="26"/>
        <v>32.451146402567538</v>
      </c>
      <c r="BA33" s="50"/>
      <c r="BB33" s="44">
        <f t="shared" si="10"/>
        <v>1</v>
      </c>
      <c r="BC33" s="41">
        <f t="shared" ca="1" si="11"/>
        <v>1.2799999999999999E-2</v>
      </c>
      <c r="BD33" s="41">
        <f t="shared" ca="1" si="12"/>
        <v>2.3916630426357646</v>
      </c>
      <c r="BE33" s="41">
        <f t="shared" ca="1" si="13"/>
        <v>5.4119313095980295E-3</v>
      </c>
      <c r="BF33" s="41">
        <f t="shared" ca="1" si="14"/>
        <v>1.8567931309598031E-2</v>
      </c>
      <c r="BG33" s="41">
        <f t="shared" ca="1" si="15"/>
        <v>4.5112812635316045E-2</v>
      </c>
      <c r="BH33" s="41">
        <f t="shared" si="27"/>
        <v>32.31281263531605</v>
      </c>
      <c r="BI33" s="41">
        <f t="shared" si="28"/>
        <v>0.62140024298684715</v>
      </c>
      <c r="BJ33" s="42">
        <f t="shared" ca="1" si="16"/>
        <v>28.41435958901123</v>
      </c>
      <c r="BK33" s="42">
        <f t="shared" ca="1" si="17"/>
        <v>29.092539092585824</v>
      </c>
      <c r="BL33" s="42">
        <f t="shared" ca="1" si="18"/>
        <v>27.502828586742336</v>
      </c>
      <c r="BM33" s="42">
        <f t="shared" ca="1" si="19"/>
        <v>33.547506427921135</v>
      </c>
      <c r="BN33" s="42">
        <f t="shared" si="29"/>
        <v>33.288404293462918</v>
      </c>
      <c r="BO33" s="42">
        <f t="shared" si="30"/>
        <v>33.542776575665897</v>
      </c>
      <c r="BP33" s="42">
        <f t="shared" ca="1" si="20"/>
        <v>31.604610345136877</v>
      </c>
      <c r="BQ33" s="42">
        <f t="shared" ca="1" si="21"/>
        <v>30.40909154787402</v>
      </c>
      <c r="BR33" s="42">
        <f t="shared" si="31"/>
        <v>33.547506427921135</v>
      </c>
    </row>
    <row r="34" spans="1:70" s="38" customFormat="1">
      <c r="A34" s="51">
        <v>965</v>
      </c>
      <c r="B34" s="51">
        <v>0</v>
      </c>
      <c r="C34" s="51">
        <v>21</v>
      </c>
      <c r="D34" s="51">
        <v>72</v>
      </c>
      <c r="E34" s="51">
        <v>44</v>
      </c>
      <c r="F34" s="51">
        <v>69</v>
      </c>
      <c r="G34" s="51">
        <v>55</v>
      </c>
      <c r="H34" s="51">
        <v>57</v>
      </c>
      <c r="I34" s="51">
        <v>55</v>
      </c>
      <c r="J34" s="51">
        <v>57</v>
      </c>
      <c r="K34" s="51">
        <v>0</v>
      </c>
      <c r="L34" s="51">
        <v>52</v>
      </c>
      <c r="M34" s="51">
        <v>0</v>
      </c>
      <c r="N34" s="51">
        <v>49</v>
      </c>
      <c r="O34" s="51">
        <v>0</v>
      </c>
      <c r="P34" s="51">
        <v>0</v>
      </c>
      <c r="Q34" s="51">
        <v>6455</v>
      </c>
      <c r="R34" s="51">
        <v>3</v>
      </c>
      <c r="S34" s="51">
        <v>34</v>
      </c>
      <c r="T34" s="51">
        <v>20</v>
      </c>
      <c r="U34" s="51">
        <v>72</v>
      </c>
      <c r="V34" s="51">
        <v>50</v>
      </c>
      <c r="W34" s="51">
        <v>52</v>
      </c>
      <c r="X34" s="51">
        <v>47</v>
      </c>
      <c r="Y34" s="51">
        <v>54</v>
      </c>
      <c r="Z34" s="51">
        <v>45</v>
      </c>
      <c r="AA34" s="51">
        <v>46</v>
      </c>
      <c r="AB34" s="51">
        <v>52</v>
      </c>
      <c r="AC34" s="51">
        <v>20</v>
      </c>
      <c r="AD34" s="51">
        <v>47</v>
      </c>
      <c r="AE34" s="51">
        <v>72</v>
      </c>
      <c r="AF34" s="51">
        <v>33.492649852299998</v>
      </c>
      <c r="AG34" s="37"/>
      <c r="AI34" s="39">
        <f t="shared" si="0"/>
        <v>6.4549999999999998E-3</v>
      </c>
      <c r="AJ34" s="40">
        <f t="shared" ca="1" si="1"/>
        <v>2.3386261158017039</v>
      </c>
      <c r="AK34" s="40">
        <f t="shared" ca="1" si="2"/>
        <v>2.4018851158017038</v>
      </c>
      <c r="AL34" s="39">
        <f t="shared" ca="1" si="3"/>
        <v>1.3156000000000001E-2</v>
      </c>
      <c r="AM34" s="40">
        <f t="shared" ca="1" si="4"/>
        <v>2.530813915801704</v>
      </c>
      <c r="AN34" s="50"/>
      <c r="AO34" s="41">
        <f t="shared" si="5"/>
        <v>52</v>
      </c>
      <c r="AP34" s="42">
        <f t="shared" si="22"/>
        <v>32.447294229887213</v>
      </c>
      <c r="AQ34" s="43">
        <f t="shared" si="23"/>
        <v>1.6025989603811952</v>
      </c>
      <c r="AR34" s="41">
        <f t="shared" si="6"/>
        <v>0</v>
      </c>
      <c r="AS34" s="42">
        <f t="shared" si="24"/>
        <v>32.447294229887213</v>
      </c>
      <c r="AT34" s="50"/>
      <c r="AU34" s="42">
        <f t="shared" si="7"/>
        <v>31</v>
      </c>
      <c r="AV34" s="42">
        <f t="shared" si="8"/>
        <v>3</v>
      </c>
      <c r="AW34" s="42">
        <f t="shared" si="9"/>
        <v>1.8719592824934932</v>
      </c>
      <c r="AX34" s="42">
        <f t="shared" si="25"/>
        <v>31.056468433408742</v>
      </c>
      <c r="AY34" s="50"/>
      <c r="AZ34" s="42">
        <f t="shared" si="26"/>
        <v>32.447294229887213</v>
      </c>
      <c r="BA34" s="50"/>
      <c r="BB34" s="44">
        <f t="shared" si="10"/>
        <v>2</v>
      </c>
      <c r="BC34" s="41">
        <f t="shared" ca="1" si="11"/>
        <v>1.2799999999999999E-2</v>
      </c>
      <c r="BD34" s="41">
        <f t="shared" ca="1" si="12"/>
        <v>2.3916630426357646</v>
      </c>
      <c r="BE34" s="41">
        <f t="shared" ca="1" si="13"/>
        <v>5.4119313095980295E-3</v>
      </c>
      <c r="BF34" s="41">
        <f t="shared" ca="1" si="14"/>
        <v>1.882093130959803E-2</v>
      </c>
      <c r="BG34" s="41">
        <f t="shared" ca="1" si="15"/>
        <v>4.575083601560289E-2</v>
      </c>
      <c r="BH34" s="41">
        <f t="shared" si="27"/>
        <v>32.950836015602889</v>
      </c>
      <c r="BI34" s="41">
        <f t="shared" si="28"/>
        <v>0.62171388708684694</v>
      </c>
      <c r="BJ34" s="42">
        <f t="shared" ca="1" si="16"/>
        <v>26.110898619966111</v>
      </c>
      <c r="BK34" s="42">
        <f t="shared" ca="1" si="17"/>
        <v>26.644495930772219</v>
      </c>
      <c r="BL34" s="42">
        <f t="shared" ca="1" si="18"/>
        <v>25.768936248882355</v>
      </c>
      <c r="BM34" s="42">
        <f t="shared" ca="1" si="19"/>
        <v>29.612081008550767</v>
      </c>
      <c r="BN34" s="42">
        <f t="shared" si="29"/>
        <v>33.328030156718718</v>
      </c>
      <c r="BO34" s="42">
        <f t="shared" si="30"/>
        <v>33.492649852275832</v>
      </c>
      <c r="BP34" s="42">
        <f t="shared" ca="1" si="20"/>
        <v>31.303991434199492</v>
      </c>
      <c r="BQ34" s="42">
        <f t="shared" ca="1" si="21"/>
        <v>31.0249272783932</v>
      </c>
      <c r="BR34" s="42">
        <f t="shared" si="31"/>
        <v>33.492649852275832</v>
      </c>
    </row>
    <row r="35" spans="1:70" s="38" customFormat="1">
      <c r="A35" s="51">
        <v>983</v>
      </c>
      <c r="B35" s="51">
        <v>0</v>
      </c>
      <c r="C35" s="51">
        <v>21</v>
      </c>
      <c r="D35" s="51">
        <v>72</v>
      </c>
      <c r="E35" s="51">
        <v>42</v>
      </c>
      <c r="F35" s="51">
        <v>67</v>
      </c>
      <c r="G35" s="51">
        <v>54</v>
      </c>
      <c r="H35" s="51">
        <v>55</v>
      </c>
      <c r="I35" s="51">
        <v>54</v>
      </c>
      <c r="J35" s="51">
        <v>55</v>
      </c>
      <c r="K35" s="51">
        <v>0</v>
      </c>
      <c r="L35" s="51">
        <v>52</v>
      </c>
      <c r="M35" s="51">
        <v>0</v>
      </c>
      <c r="N35" s="51">
        <v>50</v>
      </c>
      <c r="O35" s="51">
        <v>0</v>
      </c>
      <c r="P35" s="51">
        <v>0</v>
      </c>
      <c r="Q35" s="51">
        <v>6455</v>
      </c>
      <c r="R35" s="51">
        <v>3</v>
      </c>
      <c r="S35" s="51">
        <v>34</v>
      </c>
      <c r="T35" s="51">
        <v>21</v>
      </c>
      <c r="U35" s="51">
        <v>72</v>
      </c>
      <c r="V35" s="51">
        <v>46</v>
      </c>
      <c r="W35" s="51">
        <v>52</v>
      </c>
      <c r="X35" s="51">
        <v>46</v>
      </c>
      <c r="Y35" s="51">
        <v>52</v>
      </c>
      <c r="Z35" s="51">
        <v>42</v>
      </c>
      <c r="AA35" s="51">
        <v>44</v>
      </c>
      <c r="AB35" s="51">
        <v>46</v>
      </c>
      <c r="AC35" s="51">
        <v>21</v>
      </c>
      <c r="AD35" s="51">
        <v>52</v>
      </c>
      <c r="AE35" s="51">
        <v>72</v>
      </c>
      <c r="AF35" s="51">
        <v>33.062332954699997</v>
      </c>
      <c r="AG35" s="37"/>
      <c r="AI35" s="39">
        <f t="shared" si="0"/>
        <v>6.4549999999999998E-3</v>
      </c>
      <c r="AJ35" s="40">
        <f t="shared" ca="1" si="1"/>
        <v>2.3386261158017039</v>
      </c>
      <c r="AK35" s="40">
        <f t="shared" ca="1" si="2"/>
        <v>2.4018851158017038</v>
      </c>
      <c r="AL35" s="39">
        <f t="shared" ca="1" si="3"/>
        <v>1.3156000000000001E-2</v>
      </c>
      <c r="AM35" s="40">
        <f t="shared" ca="1" si="4"/>
        <v>2.530813915801704</v>
      </c>
      <c r="AN35" s="50"/>
      <c r="AO35" s="41">
        <f t="shared" si="5"/>
        <v>52</v>
      </c>
      <c r="AP35" s="42">
        <f t="shared" si="22"/>
        <v>32.447294229887213</v>
      </c>
      <c r="AQ35" s="43">
        <f t="shared" si="23"/>
        <v>1.6025989603811952</v>
      </c>
      <c r="AR35" s="41">
        <f t="shared" si="6"/>
        <v>0</v>
      </c>
      <c r="AS35" s="42">
        <f t="shared" si="24"/>
        <v>32.447294229887213</v>
      </c>
      <c r="AT35" s="50"/>
      <c r="AU35" s="42">
        <f t="shared" si="7"/>
        <v>31</v>
      </c>
      <c r="AV35" s="42">
        <f t="shared" si="8"/>
        <v>2</v>
      </c>
      <c r="AW35" s="42">
        <f t="shared" si="9"/>
        <v>1.2479728549956621</v>
      </c>
      <c r="AX35" s="42">
        <f t="shared" si="25"/>
        <v>31.02510977010083</v>
      </c>
      <c r="AY35" s="50"/>
      <c r="AZ35" s="42">
        <f t="shared" si="26"/>
        <v>32.447294229887213</v>
      </c>
      <c r="BA35" s="50"/>
      <c r="BB35" s="44">
        <f t="shared" si="10"/>
        <v>3</v>
      </c>
      <c r="BC35" s="41">
        <f t="shared" ca="1" si="11"/>
        <v>1.2799999999999999E-2</v>
      </c>
      <c r="BD35" s="41">
        <f t="shared" ca="1" si="12"/>
        <v>2.3916630426357646</v>
      </c>
      <c r="BE35" s="41">
        <f t="shared" ca="1" si="13"/>
        <v>5.4119313095980295E-3</v>
      </c>
      <c r="BF35" s="41">
        <f t="shared" ca="1" si="14"/>
        <v>1.8567931309598031E-2</v>
      </c>
      <c r="BG35" s="41">
        <f t="shared" ca="1" si="15"/>
        <v>4.5112812635316045E-2</v>
      </c>
      <c r="BH35" s="41">
        <f t="shared" si="27"/>
        <v>32.31281263531605</v>
      </c>
      <c r="BI35" s="41">
        <f t="shared" si="28"/>
        <v>0.62140024298684715</v>
      </c>
      <c r="BJ35" s="42">
        <f t="shared" ca="1" si="16"/>
        <v>26.186681315673408</v>
      </c>
      <c r="BK35" s="42">
        <f t="shared" ca="1" si="17"/>
        <v>27.502828586742336</v>
      </c>
      <c r="BL35" s="42">
        <f t="shared" ca="1" si="18"/>
        <v>27.056956032908289</v>
      </c>
      <c r="BM35" s="42">
        <f t="shared" ca="1" si="19"/>
        <v>31.18532404490454</v>
      </c>
      <c r="BN35" s="42">
        <f t="shared" si="29"/>
        <v>33.062332954663688</v>
      </c>
      <c r="BO35" s="42">
        <f t="shared" si="30"/>
        <v>33.062332954663688</v>
      </c>
      <c r="BP35" s="42">
        <f t="shared" ca="1" si="20"/>
        <v>31.500431730703518</v>
      </c>
      <c r="BQ35" s="42">
        <f t="shared" ca="1" si="21"/>
        <v>31.155311851265473</v>
      </c>
      <c r="BR35" s="42">
        <f t="shared" si="31"/>
        <v>33.062332954663688</v>
      </c>
    </row>
    <row r="36" spans="1:70">
      <c r="A36" s="51">
        <v>989</v>
      </c>
      <c r="B36" s="51">
        <v>0</v>
      </c>
      <c r="C36" s="51">
        <v>24</v>
      </c>
      <c r="D36" s="51">
        <v>74</v>
      </c>
      <c r="E36" s="51">
        <v>25</v>
      </c>
      <c r="F36" s="51">
        <v>49</v>
      </c>
      <c r="G36" s="51">
        <v>36</v>
      </c>
      <c r="H36" s="51">
        <v>39</v>
      </c>
      <c r="I36" s="51">
        <v>35</v>
      </c>
      <c r="J36" s="51">
        <v>39</v>
      </c>
      <c r="K36" s="51">
        <v>0</v>
      </c>
      <c r="L36" s="51">
        <v>54</v>
      </c>
      <c r="M36" s="51">
        <v>0</v>
      </c>
      <c r="N36" s="51">
        <v>58</v>
      </c>
      <c r="O36" s="51">
        <v>0</v>
      </c>
      <c r="P36" s="51">
        <v>0</v>
      </c>
      <c r="Q36" s="51">
        <v>6488</v>
      </c>
      <c r="R36" s="51">
        <v>3</v>
      </c>
      <c r="S36" s="51">
        <v>34</v>
      </c>
      <c r="T36" s="51">
        <v>23</v>
      </c>
      <c r="U36" s="51">
        <v>75</v>
      </c>
      <c r="V36" s="51">
        <v>31</v>
      </c>
      <c r="W36" s="51">
        <v>34</v>
      </c>
      <c r="X36" s="51">
        <v>29</v>
      </c>
      <c r="Y36" s="51">
        <v>34</v>
      </c>
      <c r="Z36" s="51">
        <v>46</v>
      </c>
      <c r="AA36" s="51">
        <v>40</v>
      </c>
      <c r="AB36" s="51">
        <v>34</v>
      </c>
      <c r="AC36" s="51">
        <v>23</v>
      </c>
      <c r="AD36" s="51">
        <v>29</v>
      </c>
      <c r="AE36" s="51">
        <v>75</v>
      </c>
      <c r="AF36" s="51">
        <v>33.3350794503</v>
      </c>
      <c r="AI36" s="2">
        <f t="shared" si="0"/>
        <v>6.4879999999999998E-3</v>
      </c>
      <c r="AJ36" s="3">
        <f t="shared" ca="1" si="1"/>
        <v>2.3264085533908756</v>
      </c>
      <c r="AK36" s="3">
        <f t="shared" ca="1" si="2"/>
        <v>2.3899909533908756</v>
      </c>
      <c r="AL36" s="2">
        <f t="shared" ca="1" si="3"/>
        <v>1.2903000000000001E-2</v>
      </c>
      <c r="AM36" s="3">
        <f t="shared" ca="1" si="4"/>
        <v>2.5164403533908755</v>
      </c>
      <c r="AO36" s="7">
        <f t="shared" si="5"/>
        <v>51</v>
      </c>
      <c r="AP36" s="4">
        <f t="shared" si="22"/>
        <v>31.653841575702469</v>
      </c>
      <c r="AQ36" s="32">
        <f t="shared" si="23"/>
        <v>1.6111788478510509</v>
      </c>
      <c r="AR36" s="1">
        <f t="shared" si="6"/>
        <v>0.5</v>
      </c>
      <c r="AS36" s="4">
        <f t="shared" si="24"/>
        <v>31.65779029717125</v>
      </c>
      <c r="AU36" s="4">
        <f t="shared" si="7"/>
        <v>30</v>
      </c>
      <c r="AV36" s="4">
        <f t="shared" si="8"/>
        <v>4</v>
      </c>
      <c r="AW36" s="4">
        <f t="shared" si="9"/>
        <v>2.482654241231566</v>
      </c>
      <c r="AX36" s="4">
        <f t="shared" si="25"/>
        <v>30.102550923161065</v>
      </c>
      <c r="AZ36" s="4">
        <f t="shared" si="26"/>
        <v>31.65779029717125</v>
      </c>
      <c r="BB36" s="24">
        <f t="shared" si="10"/>
        <v>0</v>
      </c>
      <c r="BC36" s="1">
        <f t="shared" ca="1" si="11"/>
        <v>1.2799999999999999E-2</v>
      </c>
      <c r="BD36" s="1">
        <f t="shared" ca="1" si="12"/>
        <v>2.3797177894217261</v>
      </c>
      <c r="BE36" s="1">
        <f t="shared" ca="1" si="13"/>
        <v>5.4397179623316807E-3</v>
      </c>
      <c r="BF36" s="1">
        <f t="shared" ca="1" si="14"/>
        <v>1.8848717962331681E-2</v>
      </c>
      <c r="BG36" s="1">
        <f t="shared" ca="1" si="15"/>
        <v>4.5590662115255934E-2</v>
      </c>
      <c r="BH36" s="1">
        <f t="shared" si="27"/>
        <v>32.790662115255934</v>
      </c>
      <c r="BI36" s="1">
        <f t="shared" si="28"/>
        <v>0.61869173802369681</v>
      </c>
      <c r="BJ36" s="4">
        <f t="shared" ca="1" si="16"/>
        <v>28.637077170018983</v>
      </c>
      <c r="BK36" s="4">
        <f t="shared" ca="1" si="17"/>
        <v>26.757544242690763</v>
      </c>
      <c r="BL36" s="4">
        <f t="shared" ca="1" si="18"/>
        <v>25.855396342522084</v>
      </c>
      <c r="BM36" s="4">
        <f t="shared" ca="1" si="19"/>
        <v>31.306264370595581</v>
      </c>
      <c r="BN36" s="4">
        <f t="shared" si="29"/>
        <v>33.033733091445789</v>
      </c>
      <c r="BO36" s="4">
        <f t="shared" si="30"/>
        <v>33.33507945028601</v>
      </c>
      <c r="BP36" s="4">
        <f t="shared" ca="1" si="20"/>
        <v>31.40263332918477</v>
      </c>
      <c r="BQ36" s="4">
        <f t="shared" ca="1" si="21"/>
        <v>34.642446534444503</v>
      </c>
      <c r="BR36" s="4">
        <f t="shared" si="31"/>
        <v>34.642446534444503</v>
      </c>
    </row>
    <row r="37" spans="1:70">
      <c r="A37" s="51">
        <v>928</v>
      </c>
      <c r="B37" s="51">
        <v>0</v>
      </c>
      <c r="C37" s="51">
        <v>22</v>
      </c>
      <c r="D37" s="51">
        <v>72</v>
      </c>
      <c r="E37" s="51">
        <v>61</v>
      </c>
      <c r="F37" s="51">
        <v>84</v>
      </c>
      <c r="G37" s="51">
        <v>70</v>
      </c>
      <c r="H37" s="51">
        <v>74</v>
      </c>
      <c r="I37" s="51">
        <v>71</v>
      </c>
      <c r="J37" s="51">
        <v>73</v>
      </c>
      <c r="K37" s="51">
        <v>0</v>
      </c>
      <c r="L37" s="51">
        <v>57</v>
      </c>
      <c r="M37" s="51">
        <v>0</v>
      </c>
      <c r="N37" s="51">
        <v>51</v>
      </c>
      <c r="O37" s="51">
        <v>0</v>
      </c>
      <c r="P37" s="51">
        <v>0</v>
      </c>
      <c r="Q37" s="51">
        <v>6488</v>
      </c>
      <c r="R37" s="51">
        <v>3</v>
      </c>
      <c r="S37" s="51">
        <v>34</v>
      </c>
      <c r="T37" s="51">
        <v>21</v>
      </c>
      <c r="U37" s="51">
        <v>73</v>
      </c>
      <c r="V37" s="51">
        <v>64</v>
      </c>
      <c r="W37" s="51">
        <v>69</v>
      </c>
      <c r="X37" s="51">
        <v>65</v>
      </c>
      <c r="Y37" s="51">
        <v>68</v>
      </c>
      <c r="Z37" s="51">
        <v>38</v>
      </c>
      <c r="AA37" s="51">
        <v>43</v>
      </c>
      <c r="AB37" s="51">
        <v>64</v>
      </c>
      <c r="AC37" s="51">
        <v>21</v>
      </c>
      <c r="AD37" s="51">
        <v>68</v>
      </c>
      <c r="AE37" s="51">
        <v>73</v>
      </c>
      <c r="AF37" s="51">
        <v>33.169677748799998</v>
      </c>
      <c r="AI37" s="2">
        <f t="shared" si="0"/>
        <v>6.4879999999999998E-3</v>
      </c>
      <c r="AJ37" s="3">
        <f t="shared" ca="1" si="1"/>
        <v>2.3264085533908756</v>
      </c>
      <c r="AK37" s="3">
        <f t="shared" ca="1" si="2"/>
        <v>2.3899909533908756</v>
      </c>
      <c r="AL37" s="2">
        <f t="shared" ca="1" si="3"/>
        <v>1.2903000000000001E-2</v>
      </c>
      <c r="AM37" s="3">
        <f t="shared" ca="1" si="4"/>
        <v>2.5164403533908755</v>
      </c>
      <c r="AO37" s="7">
        <f t="shared" si="5"/>
        <v>51</v>
      </c>
      <c r="AP37" s="4">
        <f t="shared" si="22"/>
        <v>31.653841575702469</v>
      </c>
      <c r="AQ37" s="32">
        <f t="shared" si="23"/>
        <v>1.6111788478510509</v>
      </c>
      <c r="AR37" s="1">
        <f t="shared" si="6"/>
        <v>0</v>
      </c>
      <c r="AS37" s="4">
        <f t="shared" si="24"/>
        <v>31.653841575702469</v>
      </c>
      <c r="AU37" s="4">
        <f t="shared" si="7"/>
        <v>29</v>
      </c>
      <c r="AV37" s="4">
        <f t="shared" si="8"/>
        <v>6</v>
      </c>
      <c r="AW37" s="4">
        <f t="shared" si="9"/>
        <v>3.7239813618473487</v>
      </c>
      <c r="AX37" s="4">
        <f t="shared" si="25"/>
        <v>29.238126430798989</v>
      </c>
      <c r="AZ37" s="4">
        <f t="shared" si="26"/>
        <v>31.653841575702469</v>
      </c>
      <c r="BB37" s="24">
        <f t="shared" si="10"/>
        <v>1</v>
      </c>
      <c r="BC37" s="1">
        <f t="shared" ca="1" si="11"/>
        <v>1.2799999999999999E-2</v>
      </c>
      <c r="BD37" s="1">
        <f t="shared" ca="1" si="12"/>
        <v>2.3797177894217261</v>
      </c>
      <c r="BE37" s="1">
        <f t="shared" ca="1" si="13"/>
        <v>5.4397179623316807E-3</v>
      </c>
      <c r="BF37" s="1">
        <f t="shared" ca="1" si="14"/>
        <v>1.8848717962331681E-2</v>
      </c>
      <c r="BG37" s="1">
        <f t="shared" ca="1" si="15"/>
        <v>4.5590662115255934E-2</v>
      </c>
      <c r="BH37" s="1">
        <f t="shared" si="27"/>
        <v>32.790662115255934</v>
      </c>
      <c r="BI37" s="1">
        <f t="shared" si="28"/>
        <v>0.61869173802369681</v>
      </c>
      <c r="BJ37" s="4">
        <f t="shared" ca="1" si="16"/>
        <v>25.629105866134509</v>
      </c>
      <c r="BK37" s="4">
        <f t="shared" ca="1" si="17"/>
        <v>28.513594826163775</v>
      </c>
      <c r="BL37" s="4">
        <f t="shared" ca="1" si="18"/>
        <v>27.424116919996209</v>
      </c>
      <c r="BM37" s="4">
        <f t="shared" ca="1" si="19"/>
        <v>30.722159225834538</v>
      </c>
      <c r="BN37" s="4">
        <f t="shared" si="29"/>
        <v>33.169677748764471</v>
      </c>
      <c r="BO37" s="4">
        <f t="shared" si="30"/>
        <v>33.169677748764471</v>
      </c>
      <c r="BP37" s="4">
        <f t="shared" ca="1" si="20"/>
        <v>30.448733635526224</v>
      </c>
      <c r="BQ37" s="4">
        <f t="shared" ca="1" si="21"/>
        <v>30.265901200409701</v>
      </c>
      <c r="BR37" s="4">
        <f t="shared" si="31"/>
        <v>33.169677748764471</v>
      </c>
    </row>
    <row r="38" spans="1:70">
      <c r="A38" s="51">
        <v>969</v>
      </c>
      <c r="B38" s="51">
        <v>0</v>
      </c>
      <c r="C38" s="51">
        <v>21</v>
      </c>
      <c r="D38" s="51">
        <v>72</v>
      </c>
      <c r="E38" s="51">
        <v>41</v>
      </c>
      <c r="F38" s="51">
        <v>66</v>
      </c>
      <c r="G38" s="51">
        <v>53</v>
      </c>
      <c r="H38" s="51">
        <v>54</v>
      </c>
      <c r="I38" s="51">
        <v>52</v>
      </c>
      <c r="J38" s="51">
        <v>54</v>
      </c>
      <c r="K38" s="51">
        <v>0</v>
      </c>
      <c r="L38" s="51">
        <v>52</v>
      </c>
      <c r="M38" s="51">
        <v>0</v>
      </c>
      <c r="N38" s="51">
        <v>48</v>
      </c>
      <c r="O38" s="51">
        <v>0</v>
      </c>
      <c r="P38" s="51">
        <v>0</v>
      </c>
      <c r="Q38" s="51">
        <v>6488</v>
      </c>
      <c r="R38" s="51">
        <v>3</v>
      </c>
      <c r="S38" s="51">
        <v>34</v>
      </c>
      <c r="T38" s="51">
        <v>21</v>
      </c>
      <c r="U38" s="51">
        <v>73</v>
      </c>
      <c r="V38" s="51">
        <v>45</v>
      </c>
      <c r="W38" s="51">
        <v>51</v>
      </c>
      <c r="X38" s="51">
        <v>46</v>
      </c>
      <c r="Y38" s="51">
        <v>48</v>
      </c>
      <c r="Z38" s="51">
        <v>44</v>
      </c>
      <c r="AA38" s="51">
        <v>44</v>
      </c>
      <c r="AB38" s="51">
        <v>51</v>
      </c>
      <c r="AC38" s="51">
        <v>21</v>
      </c>
      <c r="AD38" s="51">
        <v>46</v>
      </c>
      <c r="AE38" s="51">
        <v>73</v>
      </c>
      <c r="AF38" s="51">
        <v>33.3350794503</v>
      </c>
      <c r="AI38" s="2">
        <f t="shared" si="0"/>
        <v>6.4879999999999998E-3</v>
      </c>
      <c r="AJ38" s="3">
        <f t="shared" ca="1" si="1"/>
        <v>2.3264085533908756</v>
      </c>
      <c r="AK38" s="3">
        <f t="shared" ca="1" si="2"/>
        <v>2.3899909533908756</v>
      </c>
      <c r="AL38" s="2">
        <f t="shared" ca="1" si="3"/>
        <v>1.3156000000000001E-2</v>
      </c>
      <c r="AM38" s="3">
        <f t="shared" ca="1" si="4"/>
        <v>2.5189197533908758</v>
      </c>
      <c r="AO38" s="7">
        <f t="shared" si="5"/>
        <v>52</v>
      </c>
      <c r="AP38" s="4">
        <f t="shared" si="22"/>
        <v>32.290814629210367</v>
      </c>
      <c r="AQ38" s="32">
        <f t="shared" si="23"/>
        <v>1.6103650712162785</v>
      </c>
      <c r="AR38" s="1">
        <f t="shared" si="6"/>
        <v>0.5</v>
      </c>
      <c r="AS38" s="4">
        <f t="shared" si="24"/>
        <v>32.294685467086161</v>
      </c>
      <c r="AU38" s="4">
        <f t="shared" si="7"/>
        <v>31</v>
      </c>
      <c r="AV38" s="4">
        <f t="shared" si="8"/>
        <v>4</v>
      </c>
      <c r="AW38" s="4">
        <f t="shared" si="9"/>
        <v>2.4839088176315665</v>
      </c>
      <c r="AX38" s="4">
        <f t="shared" si="25"/>
        <v>31.099353739496063</v>
      </c>
      <c r="AZ38" s="4">
        <f t="shared" si="26"/>
        <v>32.294685467086161</v>
      </c>
      <c r="BB38" s="24">
        <f t="shared" si="10"/>
        <v>2</v>
      </c>
      <c r="BC38" s="1">
        <f t="shared" ca="1" si="11"/>
        <v>1.2799999999999999E-2</v>
      </c>
      <c r="BD38" s="1">
        <f t="shared" ca="1" si="12"/>
        <v>2.3797177894217261</v>
      </c>
      <c r="BE38" s="1">
        <f t="shared" ca="1" si="13"/>
        <v>5.4397179623316807E-3</v>
      </c>
      <c r="BF38" s="1">
        <f t="shared" ca="1" si="14"/>
        <v>1.8848717962331681E-2</v>
      </c>
      <c r="BG38" s="1">
        <f t="shared" ca="1" si="15"/>
        <v>4.5590662115255934E-2</v>
      </c>
      <c r="BH38" s="1">
        <f t="shared" si="27"/>
        <v>32.790662115255934</v>
      </c>
      <c r="BI38" s="1">
        <f t="shared" si="28"/>
        <v>0.61869173802369681</v>
      </c>
      <c r="BJ38" s="4">
        <f t="shared" ca="1" si="16"/>
        <v>25.855396342522084</v>
      </c>
      <c r="BK38" s="4">
        <f t="shared" ca="1" si="17"/>
        <v>27.440229115288989</v>
      </c>
      <c r="BL38" s="4">
        <f t="shared" ca="1" si="18"/>
        <v>24.505132524206118</v>
      </c>
      <c r="BM38" s="4">
        <f t="shared" ca="1" si="19"/>
        <v>30.41544183292174</v>
      </c>
      <c r="BN38" s="4">
        <f t="shared" si="29"/>
        <v>33.033733091445789</v>
      </c>
      <c r="BO38" s="4">
        <f t="shared" si="30"/>
        <v>33.33507945028601</v>
      </c>
      <c r="BP38" s="4">
        <f t="shared" ca="1" si="20"/>
        <v>31.496113042764524</v>
      </c>
      <c r="BQ38" s="4">
        <f t="shared" ca="1" si="21"/>
        <v>31.098624912802503</v>
      </c>
      <c r="BR38" s="4">
        <f t="shared" si="31"/>
        <v>33.33507945028601</v>
      </c>
    </row>
    <row r="39" spans="1:70">
      <c r="A39" s="51">
        <v>953</v>
      </c>
      <c r="B39" s="51">
        <v>0</v>
      </c>
      <c r="C39" s="51">
        <v>22</v>
      </c>
      <c r="D39" s="51">
        <v>72</v>
      </c>
      <c r="E39" s="51">
        <v>25</v>
      </c>
      <c r="F39" s="51">
        <v>49</v>
      </c>
      <c r="G39" s="51">
        <v>36</v>
      </c>
      <c r="H39" s="51">
        <v>39</v>
      </c>
      <c r="I39" s="51">
        <v>35</v>
      </c>
      <c r="J39" s="51">
        <v>38</v>
      </c>
      <c r="K39" s="51">
        <v>0</v>
      </c>
      <c r="L39" s="51">
        <v>56</v>
      </c>
      <c r="M39" s="51">
        <v>0</v>
      </c>
      <c r="N39" s="51">
        <v>53</v>
      </c>
      <c r="O39" s="51">
        <v>0</v>
      </c>
      <c r="P39" s="51">
        <v>0</v>
      </c>
      <c r="Q39" s="51">
        <v>6488</v>
      </c>
      <c r="R39" s="51">
        <v>3</v>
      </c>
      <c r="S39" s="51">
        <v>34</v>
      </c>
      <c r="T39" s="51">
        <v>21</v>
      </c>
      <c r="U39" s="51">
        <v>73</v>
      </c>
      <c r="V39" s="51">
        <v>30</v>
      </c>
      <c r="W39" s="51">
        <v>34</v>
      </c>
      <c r="X39" s="51">
        <v>29</v>
      </c>
      <c r="Y39" s="51">
        <v>33</v>
      </c>
      <c r="Z39" s="51">
        <v>41</v>
      </c>
      <c r="AA39" s="51">
        <v>41</v>
      </c>
      <c r="AB39" s="51">
        <v>34</v>
      </c>
      <c r="AC39" s="51">
        <v>21</v>
      </c>
      <c r="AD39" s="51">
        <v>29</v>
      </c>
      <c r="AE39" s="51">
        <v>73</v>
      </c>
      <c r="AF39" s="51">
        <v>33.3350794503</v>
      </c>
      <c r="AH39" s="8"/>
      <c r="AI39" s="2">
        <f t="shared" si="0"/>
        <v>6.4879999999999998E-3</v>
      </c>
      <c r="AJ39" s="3">
        <f t="shared" ca="1" si="1"/>
        <v>2.3264085533908756</v>
      </c>
      <c r="AK39" s="3">
        <f t="shared" ca="1" si="2"/>
        <v>2.3899909533908756</v>
      </c>
      <c r="AL39" s="2">
        <f t="shared" ca="1" si="3"/>
        <v>1.2903000000000001E-2</v>
      </c>
      <c r="AM39" s="3">
        <f t="shared" ca="1" si="4"/>
        <v>2.5164403533908755</v>
      </c>
      <c r="AO39" s="7">
        <f t="shared" si="5"/>
        <v>51</v>
      </c>
      <c r="AP39" s="4">
        <f t="shared" si="22"/>
        <v>31.653841575702469</v>
      </c>
      <c r="AQ39" s="32">
        <f t="shared" si="23"/>
        <v>1.6111788478510509</v>
      </c>
      <c r="AR39" s="1">
        <f t="shared" si="6"/>
        <v>1</v>
      </c>
      <c r="AS39" s="4">
        <f t="shared" si="24"/>
        <v>31.669633507504791</v>
      </c>
      <c r="AU39" s="4">
        <f t="shared" si="7"/>
        <v>30</v>
      </c>
      <c r="AV39" s="4">
        <f t="shared" si="8"/>
        <v>3</v>
      </c>
      <c r="AW39" s="4">
        <f t="shared" si="9"/>
        <v>1.8619906809236744</v>
      </c>
      <c r="AX39" s="4">
        <f t="shared" si="25"/>
        <v>30.05772794633431</v>
      </c>
      <c r="AZ39" s="4">
        <f t="shared" si="26"/>
        <v>31.669633507504791</v>
      </c>
      <c r="BB39" s="24">
        <f t="shared" si="10"/>
        <v>3</v>
      </c>
      <c r="BC39" s="1">
        <f t="shared" ca="1" si="11"/>
        <v>1.2799999999999999E-2</v>
      </c>
      <c r="BD39" s="1">
        <f t="shared" ca="1" si="12"/>
        <v>2.3797177894217261</v>
      </c>
      <c r="BE39" s="1">
        <f t="shared" ca="1" si="13"/>
        <v>5.4397179623316807E-3</v>
      </c>
      <c r="BF39" s="1">
        <f t="shared" ca="1" si="14"/>
        <v>1.8848717962331681E-2</v>
      </c>
      <c r="BG39" s="1">
        <f t="shared" ca="1" si="15"/>
        <v>4.5590662115255934E-2</v>
      </c>
      <c r="BH39" s="1">
        <f t="shared" si="27"/>
        <v>32.790662115255934</v>
      </c>
      <c r="BI39" s="1">
        <f t="shared" si="28"/>
        <v>0.61869173802369681</v>
      </c>
      <c r="BJ39" s="4">
        <f t="shared" ca="1" si="16"/>
        <v>27.218501781600221</v>
      </c>
      <c r="BK39" s="4">
        <f t="shared" ca="1" si="17"/>
        <v>28.637077170018983</v>
      </c>
      <c r="BL39" s="4">
        <f t="shared" ca="1" si="18"/>
        <v>26.567778214125742</v>
      </c>
      <c r="BM39" s="4">
        <f t="shared" ca="1" si="19"/>
        <v>30.754623054672194</v>
      </c>
      <c r="BN39" s="4">
        <f t="shared" si="29"/>
        <v>33.033733091445789</v>
      </c>
      <c r="BO39" s="4">
        <f t="shared" si="30"/>
        <v>33.33507945028601</v>
      </c>
      <c r="BP39" s="4">
        <f t="shared" ca="1" si="20"/>
        <v>31.591004154266582</v>
      </c>
      <c r="BQ39" s="4">
        <f t="shared" ca="1" si="21"/>
        <v>33.473586195962014</v>
      </c>
      <c r="BR39" s="4">
        <f t="shared" si="31"/>
        <v>33.473586195962014</v>
      </c>
    </row>
    <row r="40" spans="1:70" s="38" customFormat="1">
      <c r="A40" s="51">
        <v>1013</v>
      </c>
      <c r="B40" s="51">
        <v>0</v>
      </c>
      <c r="C40" s="51">
        <v>23</v>
      </c>
      <c r="D40" s="51">
        <v>74</v>
      </c>
      <c r="E40" s="51">
        <v>74</v>
      </c>
      <c r="F40" s="51">
        <v>99</v>
      </c>
      <c r="G40" s="51">
        <v>85</v>
      </c>
      <c r="H40" s="51">
        <v>89</v>
      </c>
      <c r="I40" s="51">
        <v>85</v>
      </c>
      <c r="J40" s="51">
        <v>87</v>
      </c>
      <c r="K40" s="51">
        <v>0</v>
      </c>
      <c r="L40" s="51">
        <v>55</v>
      </c>
      <c r="M40" s="51">
        <v>0</v>
      </c>
      <c r="N40" s="51">
        <v>51</v>
      </c>
      <c r="O40" s="51">
        <v>0</v>
      </c>
      <c r="P40" s="51">
        <v>0</v>
      </c>
      <c r="Q40" s="51">
        <v>6382</v>
      </c>
      <c r="R40" s="51">
        <v>3</v>
      </c>
      <c r="S40" s="51">
        <v>35</v>
      </c>
      <c r="T40" s="51">
        <v>22</v>
      </c>
      <c r="U40" s="51">
        <v>74</v>
      </c>
      <c r="V40" s="51">
        <v>79</v>
      </c>
      <c r="W40" s="51">
        <v>83</v>
      </c>
      <c r="X40" s="51">
        <v>77</v>
      </c>
      <c r="Y40" s="51">
        <v>84</v>
      </c>
      <c r="Z40" s="51">
        <v>43</v>
      </c>
      <c r="AA40" s="51">
        <v>44</v>
      </c>
      <c r="AB40" s="51">
        <v>83</v>
      </c>
      <c r="AC40" s="51">
        <v>22</v>
      </c>
      <c r="AD40" s="51">
        <v>77</v>
      </c>
      <c r="AE40" s="51">
        <v>74</v>
      </c>
      <c r="AF40" s="51">
        <v>34.038645898399999</v>
      </c>
      <c r="AG40" s="37"/>
      <c r="AI40" s="39">
        <f t="shared" si="0"/>
        <v>6.3819999999999997E-3</v>
      </c>
      <c r="AJ40" s="40">
        <f t="shared" ca="1" si="1"/>
        <v>2.366095796364776</v>
      </c>
      <c r="AK40" s="40">
        <f t="shared" ca="1" si="2"/>
        <v>2.4286393963647761</v>
      </c>
      <c r="AL40" s="39">
        <f t="shared" ca="1" si="3"/>
        <v>1.3156000000000001E-2</v>
      </c>
      <c r="AM40" s="40">
        <f t="shared" ca="1" si="4"/>
        <v>2.5575681963647763</v>
      </c>
      <c r="AN40" s="50"/>
      <c r="AO40" s="41">
        <f t="shared" si="5"/>
        <v>52</v>
      </c>
      <c r="AP40" s="42">
        <f t="shared" si="22"/>
        <v>32.799273544975001</v>
      </c>
      <c r="AQ40" s="43">
        <f t="shared" si="23"/>
        <v>1.5854009671493665</v>
      </c>
      <c r="AR40" s="41">
        <f t="shared" si="6"/>
        <v>1</v>
      </c>
      <c r="AS40" s="42">
        <f t="shared" si="24"/>
        <v>32.814514244128269</v>
      </c>
      <c r="AT40" s="50"/>
      <c r="AU40" s="42">
        <f t="shared" si="7"/>
        <v>31</v>
      </c>
      <c r="AV40" s="42">
        <f t="shared" si="8"/>
        <v>4</v>
      </c>
      <c r="AW40" s="42">
        <f t="shared" si="9"/>
        <v>2.5230210419211541</v>
      </c>
      <c r="AX40" s="42">
        <f t="shared" si="25"/>
        <v>31.102502072630376</v>
      </c>
      <c r="AY40" s="50"/>
      <c r="AZ40" s="42">
        <f t="shared" si="26"/>
        <v>32.814514244128269</v>
      </c>
      <c r="BA40" s="50"/>
      <c r="BB40" s="44">
        <f t="shared" si="10"/>
        <v>0</v>
      </c>
      <c r="BC40" s="41">
        <f t="shared" ca="1" si="11"/>
        <v>1.2799999999999999E-2</v>
      </c>
      <c r="BD40" s="41">
        <f t="shared" ca="1" si="12"/>
        <v>2.418530404517393</v>
      </c>
      <c r="BE40" s="41">
        <f t="shared" ca="1" si="13"/>
        <v>5.3504702196547982E-3</v>
      </c>
      <c r="BF40" s="41">
        <f t="shared" ca="1" si="14"/>
        <v>1.8759470219654798E-2</v>
      </c>
      <c r="BG40" s="41">
        <f t="shared" ca="1" si="15"/>
        <v>4.6111100471073779E-2</v>
      </c>
      <c r="BH40" s="41">
        <f t="shared" si="27"/>
        <v>33.311100471073779</v>
      </c>
      <c r="BI40" s="41">
        <f t="shared" si="28"/>
        <v>0.62851132964290146</v>
      </c>
      <c r="BJ40" s="42">
        <f t="shared" ca="1" si="16"/>
        <v>27.921684374718478</v>
      </c>
      <c r="BK40" s="42">
        <f t="shared" ca="1" si="17"/>
        <v>27.940125700537713</v>
      </c>
      <c r="BL40" s="42">
        <f t="shared" ca="1" si="18"/>
        <v>27.667799465899627</v>
      </c>
      <c r="BM40" s="42">
        <f t="shared" ca="1" si="19"/>
        <v>30.520875517267509</v>
      </c>
      <c r="BN40" s="42">
        <f t="shared" si="29"/>
        <v>33.847147805893066</v>
      </c>
      <c r="BO40" s="42">
        <f t="shared" si="30"/>
        <v>34.038645898360464</v>
      </c>
      <c r="BP40" s="42">
        <f t="shared" ca="1" si="20"/>
        <v>31.904291478960729</v>
      </c>
      <c r="BQ40" s="42">
        <f t="shared" ca="1" si="21"/>
        <v>35.961330333326927</v>
      </c>
      <c r="BR40" s="42">
        <f t="shared" si="31"/>
        <v>35.961330333326927</v>
      </c>
    </row>
    <row r="41" spans="1:70" s="38" customFormat="1">
      <c r="A41" s="51">
        <v>964</v>
      </c>
      <c r="B41" s="51">
        <v>0</v>
      </c>
      <c r="C41" s="51">
        <v>22</v>
      </c>
      <c r="D41" s="51">
        <v>72</v>
      </c>
      <c r="E41" s="51">
        <v>29</v>
      </c>
      <c r="F41" s="51">
        <v>54</v>
      </c>
      <c r="G41" s="51">
        <v>41</v>
      </c>
      <c r="H41" s="51">
        <v>44</v>
      </c>
      <c r="I41" s="51">
        <v>40</v>
      </c>
      <c r="J41" s="51">
        <v>43</v>
      </c>
      <c r="K41" s="51">
        <v>0</v>
      </c>
      <c r="L41" s="51">
        <v>52</v>
      </c>
      <c r="M41" s="51">
        <v>0</v>
      </c>
      <c r="N41" s="51">
        <v>52</v>
      </c>
      <c r="O41" s="51">
        <v>0</v>
      </c>
      <c r="P41" s="51">
        <v>0</v>
      </c>
      <c r="Q41" s="51">
        <v>6382</v>
      </c>
      <c r="R41" s="51">
        <v>3</v>
      </c>
      <c r="S41" s="51">
        <v>35</v>
      </c>
      <c r="T41" s="51">
        <v>21</v>
      </c>
      <c r="U41" s="51">
        <v>73</v>
      </c>
      <c r="V41" s="51">
        <v>35</v>
      </c>
      <c r="W41" s="51">
        <v>38</v>
      </c>
      <c r="X41" s="51">
        <v>34</v>
      </c>
      <c r="Y41" s="51">
        <v>38</v>
      </c>
      <c r="Z41" s="51">
        <v>45</v>
      </c>
      <c r="AA41" s="51">
        <v>42</v>
      </c>
      <c r="AB41" s="51">
        <v>38</v>
      </c>
      <c r="AC41" s="51">
        <v>21</v>
      </c>
      <c r="AD41" s="51">
        <v>34</v>
      </c>
      <c r="AE41" s="51">
        <v>73</v>
      </c>
      <c r="AF41" s="51">
        <v>33.684260635999998</v>
      </c>
      <c r="AG41" s="37"/>
      <c r="AI41" s="39">
        <f t="shared" si="0"/>
        <v>6.3819999999999997E-3</v>
      </c>
      <c r="AJ41" s="40">
        <f t="shared" ca="1" si="1"/>
        <v>2.366095796364776</v>
      </c>
      <c r="AK41" s="40">
        <f t="shared" ca="1" si="2"/>
        <v>2.4286393963647761</v>
      </c>
      <c r="AL41" s="39">
        <f t="shared" ca="1" si="3"/>
        <v>1.2903000000000001E-2</v>
      </c>
      <c r="AM41" s="40">
        <f t="shared" ca="1" si="4"/>
        <v>2.5550887963647759</v>
      </c>
      <c r="AN41" s="50"/>
      <c r="AO41" s="41">
        <f t="shared" si="5"/>
        <v>51</v>
      </c>
      <c r="AP41" s="42">
        <f t="shared" si="22"/>
        <v>32.152522435394708</v>
      </c>
      <c r="AQ41" s="43">
        <f t="shared" si="23"/>
        <v>1.5861897026112415</v>
      </c>
      <c r="AR41" s="41">
        <f t="shared" si="6"/>
        <v>1</v>
      </c>
      <c r="AS41" s="42">
        <f t="shared" si="24"/>
        <v>32.168069555982996</v>
      </c>
      <c r="AT41" s="50"/>
      <c r="AU41" s="42">
        <f t="shared" si="7"/>
        <v>31</v>
      </c>
      <c r="AV41" s="42">
        <f t="shared" si="8"/>
        <v>0</v>
      </c>
      <c r="AW41" s="42">
        <f t="shared" si="9"/>
        <v>0</v>
      </c>
      <c r="AX41" s="42">
        <f t="shared" si="25"/>
        <v>31</v>
      </c>
      <c r="AY41" s="50"/>
      <c r="AZ41" s="42">
        <f t="shared" si="26"/>
        <v>32.168069555982996</v>
      </c>
      <c r="BA41" s="50"/>
      <c r="BB41" s="44">
        <f t="shared" si="10"/>
        <v>1</v>
      </c>
      <c r="BC41" s="41">
        <f t="shared" ca="1" si="11"/>
        <v>1.2799999999999999E-2</v>
      </c>
      <c r="BD41" s="41">
        <f t="shared" ca="1" si="12"/>
        <v>2.418530404517393</v>
      </c>
      <c r="BE41" s="41">
        <f t="shared" ca="1" si="13"/>
        <v>5.3504702196547982E-3</v>
      </c>
      <c r="BF41" s="41">
        <f t="shared" ca="1" si="14"/>
        <v>1.8759470219654798E-2</v>
      </c>
      <c r="BG41" s="41">
        <f t="shared" ca="1" si="15"/>
        <v>4.6111100471073779E-2</v>
      </c>
      <c r="BH41" s="41">
        <f t="shared" si="27"/>
        <v>33.311100471073779</v>
      </c>
      <c r="BI41" s="41">
        <f t="shared" si="28"/>
        <v>0.62851132964290146</v>
      </c>
      <c r="BJ41" s="42">
        <f t="shared" ca="1" si="16"/>
        <v>26.990871184258495</v>
      </c>
      <c r="BK41" s="42">
        <f t="shared" ca="1" si="17"/>
        <v>26.990871184258495</v>
      </c>
      <c r="BL41" s="42">
        <f t="shared" ca="1" si="18"/>
        <v>25.616738265100405</v>
      </c>
      <c r="BM41" s="42">
        <f t="shared" ca="1" si="19"/>
        <v>30.553348871854222</v>
      </c>
      <c r="BN41" s="42">
        <f t="shared" si="29"/>
        <v>33.550401109285886</v>
      </c>
      <c r="BO41" s="42">
        <f t="shared" si="30"/>
        <v>33.684260635999891</v>
      </c>
      <c r="BP41" s="42">
        <f t="shared" ca="1" si="20"/>
        <v>31.761583799776549</v>
      </c>
      <c r="BQ41" s="42">
        <f t="shared" ca="1" si="21"/>
        <v>32.999827018373807</v>
      </c>
      <c r="BR41" s="42">
        <f t="shared" si="31"/>
        <v>33.684260635999891</v>
      </c>
    </row>
    <row r="42" spans="1:70" s="38" customFormat="1">
      <c r="A42" s="51">
        <v>996</v>
      </c>
      <c r="B42" s="51">
        <v>0</v>
      </c>
      <c r="C42" s="51">
        <v>21</v>
      </c>
      <c r="D42" s="51">
        <v>72</v>
      </c>
      <c r="E42" s="51">
        <v>48</v>
      </c>
      <c r="F42" s="51">
        <v>73</v>
      </c>
      <c r="G42" s="51">
        <v>60</v>
      </c>
      <c r="H42" s="51">
        <v>62</v>
      </c>
      <c r="I42" s="51">
        <v>58</v>
      </c>
      <c r="J42" s="51">
        <v>61</v>
      </c>
      <c r="K42" s="51">
        <v>0</v>
      </c>
      <c r="L42" s="51">
        <v>49</v>
      </c>
      <c r="M42" s="51">
        <v>0</v>
      </c>
      <c r="N42" s="51">
        <v>53</v>
      </c>
      <c r="O42" s="51">
        <v>0</v>
      </c>
      <c r="P42" s="51">
        <v>0</v>
      </c>
      <c r="Q42" s="51">
        <v>6382</v>
      </c>
      <c r="R42" s="51">
        <v>3</v>
      </c>
      <c r="S42" s="51">
        <v>35</v>
      </c>
      <c r="T42" s="51">
        <v>21</v>
      </c>
      <c r="U42" s="51">
        <v>72</v>
      </c>
      <c r="V42" s="51">
        <v>52</v>
      </c>
      <c r="W42" s="51">
        <v>59</v>
      </c>
      <c r="X42" s="51">
        <v>50</v>
      </c>
      <c r="Y42" s="51">
        <v>58</v>
      </c>
      <c r="Z42" s="51">
        <v>47</v>
      </c>
      <c r="AA42" s="51">
        <v>39</v>
      </c>
      <c r="AB42" s="51">
        <v>59</v>
      </c>
      <c r="AC42" s="51">
        <v>21</v>
      </c>
      <c r="AD42" s="51">
        <v>50</v>
      </c>
      <c r="AE42" s="51">
        <v>72</v>
      </c>
      <c r="AF42" s="51">
        <v>34.162637867400001</v>
      </c>
      <c r="AG42" s="37"/>
      <c r="AI42" s="39">
        <f t="shared" si="0"/>
        <v>6.3819999999999997E-3</v>
      </c>
      <c r="AJ42" s="40">
        <f t="shared" ca="1" si="1"/>
        <v>2.366095796364776</v>
      </c>
      <c r="AK42" s="40">
        <f t="shared" ca="1" si="2"/>
        <v>2.4286393963647761</v>
      </c>
      <c r="AL42" s="39">
        <f t="shared" ca="1" si="3"/>
        <v>1.3156000000000001E-2</v>
      </c>
      <c r="AM42" s="40">
        <f t="shared" ca="1" si="4"/>
        <v>2.5575681963647763</v>
      </c>
      <c r="AN42" s="50"/>
      <c r="AO42" s="41">
        <f t="shared" si="5"/>
        <v>52</v>
      </c>
      <c r="AP42" s="42">
        <f t="shared" si="22"/>
        <v>32.799273544975001</v>
      </c>
      <c r="AQ42" s="43">
        <f t="shared" si="23"/>
        <v>1.5854009671493665</v>
      </c>
      <c r="AR42" s="41">
        <f t="shared" si="6"/>
        <v>1.5</v>
      </c>
      <c r="AS42" s="42">
        <f t="shared" si="24"/>
        <v>32.833555169644619</v>
      </c>
      <c r="AT42" s="50"/>
      <c r="AU42" s="42">
        <f t="shared" si="7"/>
        <v>31</v>
      </c>
      <c r="AV42" s="42">
        <f t="shared" si="8"/>
        <v>4</v>
      </c>
      <c r="AW42" s="42">
        <f t="shared" si="9"/>
        <v>2.5230210419211541</v>
      </c>
      <c r="AX42" s="42">
        <f t="shared" si="25"/>
        <v>31.102502072630376</v>
      </c>
      <c r="AY42" s="50"/>
      <c r="AZ42" s="42">
        <f t="shared" si="26"/>
        <v>32.833555169644619</v>
      </c>
      <c r="BA42" s="50"/>
      <c r="BB42" s="44">
        <f t="shared" si="10"/>
        <v>2</v>
      </c>
      <c r="BC42" s="41">
        <f t="shared" ca="1" si="11"/>
        <v>1.2799999999999999E-2</v>
      </c>
      <c r="BD42" s="41">
        <f t="shared" ca="1" si="12"/>
        <v>2.418530404517393</v>
      </c>
      <c r="BE42" s="41">
        <f t="shared" ca="1" si="13"/>
        <v>5.3504702196547982E-3</v>
      </c>
      <c r="BF42" s="41">
        <f t="shared" ca="1" si="14"/>
        <v>1.8506470219654798E-2</v>
      </c>
      <c r="BG42" s="41">
        <f t="shared" ca="1" si="15"/>
        <v>4.5466279648230884E-2</v>
      </c>
      <c r="BH42" s="41">
        <f t="shared" si="27"/>
        <v>32.666279648230883</v>
      </c>
      <c r="BI42" s="41">
        <f t="shared" si="28"/>
        <v>0.62819768554290156</v>
      </c>
      <c r="BJ42" s="42">
        <f t="shared" ca="1" si="16"/>
        <v>29.953213115330477</v>
      </c>
      <c r="BK42" s="42">
        <f t="shared" ca="1" si="17"/>
        <v>27.053387797356294</v>
      </c>
      <c r="BL42" s="42">
        <f t="shared" ca="1" si="18"/>
        <v>25.055367818375881</v>
      </c>
      <c r="BM42" s="42">
        <f t="shared" ca="1" si="19"/>
        <v>32.476985846600172</v>
      </c>
      <c r="BN42" s="42">
        <f t="shared" si="29"/>
        <v>33.407870720182437</v>
      </c>
      <c r="BO42" s="42">
        <f t="shared" si="30"/>
        <v>34.162637867360644</v>
      </c>
      <c r="BP42" s="42">
        <f t="shared" ca="1" si="20"/>
        <v>31.760832989496613</v>
      </c>
      <c r="BQ42" s="42">
        <f t="shared" ca="1" si="21"/>
        <v>31.025449703888029</v>
      </c>
      <c r="BR42" s="42">
        <f t="shared" si="31"/>
        <v>34.162637867360644</v>
      </c>
    </row>
    <row r="43" spans="1:70" s="38" customFormat="1">
      <c r="A43" s="51">
        <v>906</v>
      </c>
      <c r="B43" s="51">
        <v>0</v>
      </c>
      <c r="C43" s="51">
        <v>21</v>
      </c>
      <c r="D43" s="51">
        <v>71</v>
      </c>
      <c r="E43" s="51">
        <v>64</v>
      </c>
      <c r="F43" s="51">
        <v>87</v>
      </c>
      <c r="G43" s="51">
        <v>77</v>
      </c>
      <c r="H43" s="51">
        <v>78</v>
      </c>
      <c r="I43" s="51">
        <v>75</v>
      </c>
      <c r="J43" s="51">
        <v>78</v>
      </c>
      <c r="K43" s="51">
        <v>0</v>
      </c>
      <c r="L43" s="51">
        <v>52</v>
      </c>
      <c r="M43" s="51">
        <v>0</v>
      </c>
      <c r="N43" s="51">
        <v>56</v>
      </c>
      <c r="O43" s="51">
        <v>0</v>
      </c>
      <c r="P43" s="51">
        <v>0</v>
      </c>
      <c r="Q43" s="51">
        <v>6382</v>
      </c>
      <c r="R43" s="51">
        <v>3</v>
      </c>
      <c r="S43" s="51">
        <v>35</v>
      </c>
      <c r="T43" s="51">
        <v>21</v>
      </c>
      <c r="U43" s="51">
        <v>72</v>
      </c>
      <c r="V43" s="51">
        <v>69</v>
      </c>
      <c r="W43" s="51">
        <v>75</v>
      </c>
      <c r="X43" s="51">
        <v>68</v>
      </c>
      <c r="Y43" s="51">
        <v>73</v>
      </c>
      <c r="Z43" s="51">
        <v>43</v>
      </c>
      <c r="AA43" s="51">
        <v>36</v>
      </c>
      <c r="AB43" s="51">
        <v>75</v>
      </c>
      <c r="AC43" s="51">
        <v>21</v>
      </c>
      <c r="AD43" s="51">
        <v>68</v>
      </c>
      <c r="AE43" s="51">
        <v>72</v>
      </c>
      <c r="AF43" s="51">
        <v>33.631619438500003</v>
      </c>
      <c r="AG43" s="37"/>
      <c r="AI43" s="39">
        <f t="shared" si="0"/>
        <v>6.3819999999999997E-3</v>
      </c>
      <c r="AJ43" s="40">
        <f t="shared" ca="1" si="1"/>
        <v>2.366095796364776</v>
      </c>
      <c r="AK43" s="40">
        <f t="shared" ca="1" si="2"/>
        <v>2.4286393963647761</v>
      </c>
      <c r="AL43" s="39">
        <f t="shared" ca="1" si="3"/>
        <v>1.2903000000000001E-2</v>
      </c>
      <c r="AM43" s="40">
        <f t="shared" ca="1" si="4"/>
        <v>2.5550887963647759</v>
      </c>
      <c r="AN43" s="50"/>
      <c r="AO43" s="41">
        <f t="shared" si="5"/>
        <v>51</v>
      </c>
      <c r="AP43" s="42">
        <f t="shared" si="22"/>
        <v>32.152522435394708</v>
      </c>
      <c r="AQ43" s="43">
        <f t="shared" si="23"/>
        <v>1.5861897026112415</v>
      </c>
      <c r="AR43" s="41">
        <f t="shared" si="6"/>
        <v>1</v>
      </c>
      <c r="AS43" s="42">
        <f t="shared" si="24"/>
        <v>32.168069555982996</v>
      </c>
      <c r="AT43" s="50"/>
      <c r="AU43" s="42">
        <f t="shared" si="7"/>
        <v>29</v>
      </c>
      <c r="AV43" s="42">
        <f t="shared" si="8"/>
        <v>4</v>
      </c>
      <c r="AW43" s="42">
        <f t="shared" si="9"/>
        <v>2.5217664655211536</v>
      </c>
      <c r="AX43" s="42">
        <f t="shared" si="25"/>
        <v>29.109436719157365</v>
      </c>
      <c r="AY43" s="50"/>
      <c r="AZ43" s="42">
        <f t="shared" si="26"/>
        <v>32.168069555982996</v>
      </c>
      <c r="BA43" s="50"/>
      <c r="BB43" s="44">
        <f t="shared" si="10"/>
        <v>3</v>
      </c>
      <c r="BC43" s="41">
        <f t="shared" ca="1" si="11"/>
        <v>1.2799999999999999E-2</v>
      </c>
      <c r="BD43" s="41">
        <f t="shared" ca="1" si="12"/>
        <v>2.418530404517393</v>
      </c>
      <c r="BE43" s="41">
        <f t="shared" ca="1" si="13"/>
        <v>5.3504702196547982E-3</v>
      </c>
      <c r="BF43" s="41">
        <f t="shared" ca="1" si="14"/>
        <v>1.8506470219654798E-2</v>
      </c>
      <c r="BG43" s="41">
        <f t="shared" ca="1" si="15"/>
        <v>4.5466279648230884E-2</v>
      </c>
      <c r="BH43" s="41">
        <f t="shared" si="27"/>
        <v>32.666279648230883</v>
      </c>
      <c r="BI43" s="41">
        <f t="shared" si="28"/>
        <v>0.62819768554290156</v>
      </c>
      <c r="BJ43" s="42">
        <f t="shared" ca="1" si="16"/>
        <v>28.796730069128966</v>
      </c>
      <c r="BK43" s="42">
        <f t="shared" ca="1" si="17"/>
        <v>28.356718923252973</v>
      </c>
      <c r="BL43" s="42">
        <f t="shared" ca="1" si="18"/>
        <v>26.060872949870895</v>
      </c>
      <c r="BM43" s="42">
        <f t="shared" ca="1" si="19"/>
        <v>31.550649794091559</v>
      </c>
      <c r="BN43" s="42">
        <f t="shared" si="29"/>
        <v>33.046721865510705</v>
      </c>
      <c r="BO43" s="42">
        <f t="shared" si="30"/>
        <v>33.631619438504941</v>
      </c>
      <c r="BP43" s="42">
        <f t="shared" ca="1" si="20"/>
        <v>30.903862929787618</v>
      </c>
      <c r="BQ43" s="42">
        <f t="shared" ca="1" si="21"/>
        <v>30.304256088803861</v>
      </c>
      <c r="BR43" s="42">
        <f t="shared" si="31"/>
        <v>33.631619438504941</v>
      </c>
    </row>
    <row r="44" spans="1:70">
      <c r="A44" s="51">
        <v>1041</v>
      </c>
      <c r="B44" s="51">
        <v>0</v>
      </c>
      <c r="C44" s="51">
        <v>23</v>
      </c>
      <c r="D44" s="51">
        <v>72</v>
      </c>
      <c r="E44" s="51">
        <v>38</v>
      </c>
      <c r="F44" s="51">
        <v>64</v>
      </c>
      <c r="G44" s="51">
        <v>49</v>
      </c>
      <c r="H44" s="51">
        <v>53</v>
      </c>
      <c r="I44" s="51">
        <v>49</v>
      </c>
      <c r="J44" s="51">
        <v>53</v>
      </c>
      <c r="K44" s="51">
        <v>0</v>
      </c>
      <c r="L44" s="51">
        <v>52</v>
      </c>
      <c r="M44" s="51">
        <v>0</v>
      </c>
      <c r="N44" s="51">
        <v>53</v>
      </c>
      <c r="O44" s="51">
        <v>0</v>
      </c>
      <c r="P44" s="51">
        <v>0</v>
      </c>
      <c r="Q44" s="51">
        <v>6400</v>
      </c>
      <c r="R44" s="51">
        <v>3</v>
      </c>
      <c r="S44" s="51">
        <v>34</v>
      </c>
      <c r="T44" s="51">
        <v>22</v>
      </c>
      <c r="U44" s="51">
        <v>73</v>
      </c>
      <c r="V44" s="51">
        <v>43</v>
      </c>
      <c r="W44" s="51">
        <v>48</v>
      </c>
      <c r="X44" s="51">
        <v>44</v>
      </c>
      <c r="Y44" s="51">
        <v>48</v>
      </c>
      <c r="Z44" s="51">
        <v>43</v>
      </c>
      <c r="AA44" s="51">
        <v>42</v>
      </c>
      <c r="AB44" s="51">
        <v>43</v>
      </c>
      <c r="AC44" s="51">
        <v>22</v>
      </c>
      <c r="AD44" s="51">
        <v>48</v>
      </c>
      <c r="AE44" s="51">
        <v>73</v>
      </c>
      <c r="AF44" s="51">
        <v>33.126273973700002</v>
      </c>
      <c r="AI44" s="2">
        <f t="shared" si="0"/>
        <v>6.3999999999999994E-3</v>
      </c>
      <c r="AJ44" s="3">
        <f t="shared" ca="1" si="1"/>
        <v>2.3592650000000002</v>
      </c>
      <c r="AK44" s="3">
        <f t="shared" ca="1" si="2"/>
        <v>2.4219850000000003</v>
      </c>
      <c r="AL44" s="2">
        <f t="shared" ca="1" si="3"/>
        <v>1.2650000000000002E-2</v>
      </c>
      <c r="AM44" s="3">
        <f t="shared" ca="1" si="4"/>
        <v>2.5459550000000002</v>
      </c>
      <c r="AO44" s="7">
        <f t="shared" si="5"/>
        <v>50</v>
      </c>
      <c r="AP44" s="4">
        <f t="shared" si="22"/>
        <v>31.422220500000009</v>
      </c>
      <c r="AQ44" s="32">
        <f t="shared" si="23"/>
        <v>1.5912306388404343</v>
      </c>
      <c r="AR44" s="1">
        <f t="shared" si="6"/>
        <v>0</v>
      </c>
      <c r="AS44" s="4">
        <f t="shared" si="24"/>
        <v>31.422220500000009</v>
      </c>
      <c r="AU44" s="4">
        <f t="shared" si="7"/>
        <v>32</v>
      </c>
      <c r="AV44" s="4">
        <f t="shared" si="8"/>
        <v>1</v>
      </c>
      <c r="AW44" s="4">
        <f t="shared" si="9"/>
        <v>0.62844441000000018</v>
      </c>
      <c r="AX44" s="4">
        <f t="shared" si="25"/>
        <v>32.00617037973241</v>
      </c>
      <c r="AZ44" s="4">
        <f t="shared" si="26"/>
        <v>32.00617037973241</v>
      </c>
      <c r="BB44" s="24">
        <f t="shared" si="10"/>
        <v>0</v>
      </c>
      <c r="BC44" s="1">
        <f t="shared" ca="1" si="11"/>
        <v>1.2799999999999999E-2</v>
      </c>
      <c r="BD44" s="1">
        <f t="shared" ca="1" si="12"/>
        <v>2.4118481171551829</v>
      </c>
      <c r="BE44" s="1">
        <f t="shared" ca="1" si="13"/>
        <v>5.3656241995084395E-3</v>
      </c>
      <c r="BF44" s="1">
        <f t="shared" ca="1" si="14"/>
        <v>1.8521624199508441E-2</v>
      </c>
      <c r="BG44" s="1">
        <f t="shared" ca="1" si="15"/>
        <v>4.5378367475693585E-2</v>
      </c>
      <c r="BH44" s="1">
        <f t="shared" si="27"/>
        <v>32.578367475693582</v>
      </c>
      <c r="BI44" s="1">
        <f t="shared" si="28"/>
        <v>0.62650706684026125</v>
      </c>
      <c r="BJ44" s="4">
        <f t="shared" ca="1" si="16"/>
        <v>26.943113615838957</v>
      </c>
      <c r="BK44" s="4">
        <f t="shared" ca="1" si="17"/>
        <v>27.169894584145094</v>
      </c>
      <c r="BL44" s="4">
        <f t="shared" ca="1" si="18"/>
        <v>27.169894584145094</v>
      </c>
      <c r="BM44" s="4">
        <f t="shared" ca="1" si="19"/>
        <v>32.045769944190866</v>
      </c>
      <c r="BN44" s="4">
        <f t="shared" si="29"/>
        <v>33.126273973710497</v>
      </c>
      <c r="BO44" s="4">
        <f t="shared" si="30"/>
        <v>32.959824444030787</v>
      </c>
      <c r="BP44" s="4">
        <f t="shared" ca="1" si="20"/>
        <v>32.733680570337569</v>
      </c>
      <c r="BQ44" s="4">
        <f t="shared" ca="1" si="21"/>
        <v>32.733680570337569</v>
      </c>
      <c r="BR44" s="4">
        <f t="shared" si="31"/>
        <v>33.126273973710497</v>
      </c>
    </row>
    <row r="45" spans="1:70">
      <c r="A45" s="51">
        <v>947</v>
      </c>
      <c r="B45" s="51">
        <v>0</v>
      </c>
      <c r="C45" s="51">
        <v>21</v>
      </c>
      <c r="D45" s="51">
        <v>70</v>
      </c>
      <c r="E45" s="51">
        <v>50</v>
      </c>
      <c r="F45" s="51">
        <v>73</v>
      </c>
      <c r="G45" s="51">
        <v>61</v>
      </c>
      <c r="H45" s="51">
        <v>64</v>
      </c>
      <c r="I45" s="51">
        <v>60</v>
      </c>
      <c r="J45" s="51">
        <v>63</v>
      </c>
      <c r="K45" s="51">
        <v>0</v>
      </c>
      <c r="L45" s="51">
        <v>53</v>
      </c>
      <c r="M45" s="51">
        <v>0</v>
      </c>
      <c r="N45" s="51">
        <v>56</v>
      </c>
      <c r="O45" s="51">
        <v>0</v>
      </c>
      <c r="P45" s="51">
        <v>0</v>
      </c>
      <c r="Q45" s="51">
        <v>6400</v>
      </c>
      <c r="R45" s="51">
        <v>3</v>
      </c>
      <c r="S45" s="51">
        <v>34</v>
      </c>
      <c r="T45" s="51">
        <v>20</v>
      </c>
      <c r="U45" s="51">
        <v>71</v>
      </c>
      <c r="V45" s="51">
        <v>54</v>
      </c>
      <c r="W45" s="51">
        <v>59</v>
      </c>
      <c r="X45" s="51">
        <v>55</v>
      </c>
      <c r="Y45" s="51">
        <v>58</v>
      </c>
      <c r="Z45" s="51">
        <v>40</v>
      </c>
      <c r="AA45" s="51">
        <v>34</v>
      </c>
      <c r="AB45" s="51">
        <v>54</v>
      </c>
      <c r="AC45" s="51">
        <v>20</v>
      </c>
      <c r="AD45" s="51">
        <v>58</v>
      </c>
      <c r="AE45" s="51">
        <v>71</v>
      </c>
      <c r="AF45" s="51">
        <v>32.959824443999999</v>
      </c>
      <c r="AI45" s="2">
        <f t="shared" si="0"/>
        <v>6.3999999999999994E-3</v>
      </c>
      <c r="AJ45" s="3">
        <f t="shared" ca="1" si="1"/>
        <v>2.3592650000000002</v>
      </c>
      <c r="AK45" s="3">
        <f t="shared" ca="1" si="2"/>
        <v>2.4219850000000003</v>
      </c>
      <c r="AL45" s="2">
        <f t="shared" ca="1" si="3"/>
        <v>1.2650000000000002E-2</v>
      </c>
      <c r="AM45" s="3">
        <f t="shared" ca="1" si="4"/>
        <v>2.5459550000000002</v>
      </c>
      <c r="AO45" s="7">
        <f t="shared" si="5"/>
        <v>50</v>
      </c>
      <c r="AP45" s="4">
        <f t="shared" si="22"/>
        <v>31.422220500000009</v>
      </c>
      <c r="AQ45" s="32">
        <f t="shared" si="23"/>
        <v>1.5912306388404343</v>
      </c>
      <c r="AR45" s="1">
        <f t="shared" si="6"/>
        <v>1</v>
      </c>
      <c r="AS45" s="4">
        <f t="shared" si="24"/>
        <v>31.43812877940767</v>
      </c>
      <c r="AU45" s="4">
        <f t="shared" si="7"/>
        <v>29</v>
      </c>
      <c r="AV45" s="4">
        <f t="shared" si="8"/>
        <v>3</v>
      </c>
      <c r="AW45" s="4">
        <f t="shared" si="9"/>
        <v>1.8853332300000005</v>
      </c>
      <c r="AX45" s="4">
        <f t="shared" si="25"/>
        <v>29.061219544061501</v>
      </c>
      <c r="AZ45" s="4">
        <f t="shared" si="26"/>
        <v>31.43812877940767</v>
      </c>
      <c r="BB45" s="24">
        <f t="shared" si="10"/>
        <v>1</v>
      </c>
      <c r="BC45" s="1">
        <f t="shared" ca="1" si="11"/>
        <v>1.2799999999999999E-2</v>
      </c>
      <c r="BD45" s="1">
        <f t="shared" ca="1" si="12"/>
        <v>2.4118481171551829</v>
      </c>
      <c r="BE45" s="1">
        <f t="shared" ca="1" si="13"/>
        <v>5.3656241995084395E-3</v>
      </c>
      <c r="BF45" s="1">
        <f t="shared" ca="1" si="14"/>
        <v>1.8521624199508441E-2</v>
      </c>
      <c r="BG45" s="1">
        <f t="shared" ca="1" si="15"/>
        <v>4.5378367475693585E-2</v>
      </c>
      <c r="BH45" s="1">
        <f t="shared" si="27"/>
        <v>32.578367475693582</v>
      </c>
      <c r="BI45" s="1">
        <f t="shared" si="28"/>
        <v>0.62650706684026125</v>
      </c>
      <c r="BJ45" s="4">
        <f t="shared" ca="1" si="16"/>
        <v>28.684247163422945</v>
      </c>
      <c r="BK45" s="4">
        <f t="shared" ca="1" si="17"/>
        <v>27.88804111352589</v>
      </c>
      <c r="BL45" s="4">
        <f t="shared" ca="1" si="18"/>
        <v>26.28557344468647</v>
      </c>
      <c r="BM45" s="4">
        <f t="shared" ca="1" si="19"/>
        <v>32.654979749990325</v>
      </c>
      <c r="BN45" s="4">
        <f t="shared" si="29"/>
        <v>32.959824444030787</v>
      </c>
      <c r="BO45" s="4">
        <f t="shared" si="30"/>
        <v>32.959824444030787</v>
      </c>
      <c r="BP45" s="4">
        <f t="shared" ca="1" si="20"/>
        <v>31.591208301049758</v>
      </c>
      <c r="BQ45" s="4">
        <f t="shared" ca="1" si="21"/>
        <v>29.06084307006951</v>
      </c>
      <c r="BR45" s="4">
        <f t="shared" si="31"/>
        <v>32.959824444030787</v>
      </c>
    </row>
    <row r="46" spans="1:70">
      <c r="A46" s="51">
        <v>936</v>
      </c>
      <c r="B46" s="51">
        <v>0</v>
      </c>
      <c r="C46" s="51">
        <v>20</v>
      </c>
      <c r="D46" s="51">
        <v>70</v>
      </c>
      <c r="E46" s="51">
        <v>41</v>
      </c>
      <c r="F46" s="51">
        <v>64</v>
      </c>
      <c r="G46" s="51">
        <v>52</v>
      </c>
      <c r="H46" s="51">
        <v>53</v>
      </c>
      <c r="I46" s="51">
        <v>51</v>
      </c>
      <c r="J46" s="51">
        <v>53</v>
      </c>
      <c r="K46" s="51">
        <v>0</v>
      </c>
      <c r="L46" s="51">
        <v>54</v>
      </c>
      <c r="M46" s="51">
        <v>0</v>
      </c>
      <c r="N46" s="51">
        <v>51</v>
      </c>
      <c r="O46" s="51">
        <v>0</v>
      </c>
      <c r="P46" s="51">
        <v>0</v>
      </c>
      <c r="Q46" s="51">
        <v>6400</v>
      </c>
      <c r="R46" s="51">
        <v>3</v>
      </c>
      <c r="S46" s="51">
        <v>34</v>
      </c>
      <c r="T46" s="51">
        <v>20</v>
      </c>
      <c r="U46" s="51">
        <v>71</v>
      </c>
      <c r="V46" s="51">
        <v>44</v>
      </c>
      <c r="W46" s="51">
        <v>50</v>
      </c>
      <c r="X46" s="51">
        <v>45</v>
      </c>
      <c r="Y46" s="51">
        <v>48</v>
      </c>
      <c r="Z46" s="51">
        <v>37</v>
      </c>
      <c r="AA46" s="51">
        <v>39</v>
      </c>
      <c r="AB46" s="51">
        <v>50</v>
      </c>
      <c r="AC46" s="51">
        <v>20</v>
      </c>
      <c r="AD46" s="51">
        <v>45</v>
      </c>
      <c r="AE46" s="51">
        <v>71</v>
      </c>
      <c r="AF46" s="51">
        <v>33.126273973700002</v>
      </c>
      <c r="AI46" s="2">
        <f t="shared" si="0"/>
        <v>6.3999999999999994E-3</v>
      </c>
      <c r="AJ46" s="3">
        <f t="shared" ca="1" si="1"/>
        <v>2.3592650000000002</v>
      </c>
      <c r="AK46" s="3">
        <f t="shared" ca="1" si="2"/>
        <v>2.4219850000000003</v>
      </c>
      <c r="AL46" s="2">
        <f t="shared" ca="1" si="3"/>
        <v>1.2903000000000001E-2</v>
      </c>
      <c r="AM46" s="3">
        <f t="shared" ca="1" si="4"/>
        <v>2.5484344000000001</v>
      </c>
      <c r="AO46" s="7">
        <f t="shared" si="5"/>
        <v>51</v>
      </c>
      <c r="AP46" s="4">
        <f t="shared" si="22"/>
        <v>32.06666075910001</v>
      </c>
      <c r="AQ46" s="32">
        <f t="shared" si="23"/>
        <v>1.5904368834390405</v>
      </c>
      <c r="AR46" s="1">
        <f t="shared" si="6"/>
        <v>0.5</v>
      </c>
      <c r="AS46" s="4">
        <f t="shared" si="24"/>
        <v>32.070558651810295</v>
      </c>
      <c r="AU46" s="4">
        <f t="shared" si="7"/>
        <v>29</v>
      </c>
      <c r="AV46" s="4">
        <f t="shared" si="8"/>
        <v>3</v>
      </c>
      <c r="AW46" s="4">
        <f t="shared" si="9"/>
        <v>1.8862741623000006</v>
      </c>
      <c r="AX46" s="4">
        <f t="shared" si="25"/>
        <v>29.061280601779416</v>
      </c>
      <c r="AZ46" s="4">
        <f t="shared" si="26"/>
        <v>32.070558651810295</v>
      </c>
      <c r="BB46" s="24">
        <f t="shared" si="10"/>
        <v>2</v>
      </c>
      <c r="BC46" s="1">
        <f t="shared" ca="1" si="11"/>
        <v>1.2799999999999999E-2</v>
      </c>
      <c r="BD46" s="1">
        <f t="shared" ca="1" si="12"/>
        <v>2.4118481171551829</v>
      </c>
      <c r="BE46" s="1">
        <f t="shared" ca="1" si="13"/>
        <v>5.3656241995084395E-3</v>
      </c>
      <c r="BF46" s="1">
        <f t="shared" ca="1" si="14"/>
        <v>1.8521624199508441E-2</v>
      </c>
      <c r="BG46" s="1">
        <f t="shared" ca="1" si="15"/>
        <v>4.5378367475693585E-2</v>
      </c>
      <c r="BH46" s="1">
        <f t="shared" si="27"/>
        <v>32.578367475693582</v>
      </c>
      <c r="BI46" s="1">
        <f t="shared" si="28"/>
        <v>0.62650706684026125</v>
      </c>
      <c r="BJ46" s="4">
        <f t="shared" ca="1" si="16"/>
        <v>26.766482643934705</v>
      </c>
      <c r="BK46" s="4">
        <f t="shared" ca="1" si="17"/>
        <v>28.369457227464977</v>
      </c>
      <c r="BL46" s="4">
        <f t="shared" ca="1" si="18"/>
        <v>27.144540949903071</v>
      </c>
      <c r="BM46" s="4">
        <f t="shared" ca="1" si="19"/>
        <v>31.271894271310245</v>
      </c>
      <c r="BN46" s="4">
        <f t="shared" si="29"/>
        <v>32.959824444030787</v>
      </c>
      <c r="BO46" s="4">
        <f t="shared" si="30"/>
        <v>33.126273973710497</v>
      </c>
      <c r="BP46" s="4">
        <f t="shared" ca="1" si="20"/>
        <v>30.683592404231312</v>
      </c>
      <c r="BQ46" s="4">
        <f t="shared" ca="1" si="21"/>
        <v>29.42992882606498</v>
      </c>
      <c r="BR46" s="4">
        <f t="shared" si="31"/>
        <v>33.126273973710497</v>
      </c>
    </row>
    <row r="47" spans="1:70">
      <c r="A47" s="51">
        <v>958</v>
      </c>
      <c r="B47" s="51">
        <v>0</v>
      </c>
      <c r="C47" s="51">
        <v>21</v>
      </c>
      <c r="D47" s="51">
        <v>70</v>
      </c>
      <c r="E47" s="51">
        <v>34</v>
      </c>
      <c r="F47" s="51">
        <v>58</v>
      </c>
      <c r="G47" s="51">
        <v>44</v>
      </c>
      <c r="H47" s="51">
        <v>47</v>
      </c>
      <c r="I47" s="51">
        <v>44</v>
      </c>
      <c r="J47" s="51">
        <v>47</v>
      </c>
      <c r="K47" s="51">
        <v>0</v>
      </c>
      <c r="L47" s="51">
        <v>54</v>
      </c>
      <c r="M47" s="51">
        <v>0</v>
      </c>
      <c r="N47" s="51">
        <v>52</v>
      </c>
      <c r="O47" s="51">
        <v>0</v>
      </c>
      <c r="P47" s="51">
        <v>0</v>
      </c>
      <c r="Q47" s="51">
        <v>6400</v>
      </c>
      <c r="R47" s="51">
        <v>3</v>
      </c>
      <c r="S47" s="51">
        <v>34</v>
      </c>
      <c r="T47" s="51">
        <v>20</v>
      </c>
      <c r="U47" s="51">
        <v>71</v>
      </c>
      <c r="V47" s="51">
        <v>37</v>
      </c>
      <c r="W47" s="51">
        <v>42</v>
      </c>
      <c r="X47" s="51">
        <v>38</v>
      </c>
      <c r="Y47" s="51">
        <v>42</v>
      </c>
      <c r="Z47" s="51">
        <v>38</v>
      </c>
      <c r="AA47" s="51">
        <v>39</v>
      </c>
      <c r="AB47" s="51">
        <v>37</v>
      </c>
      <c r="AC47" s="51">
        <v>20</v>
      </c>
      <c r="AD47" s="51">
        <v>42</v>
      </c>
      <c r="AE47" s="51">
        <v>71</v>
      </c>
      <c r="AF47" s="51">
        <v>33.126273973700002</v>
      </c>
      <c r="AH47" s="8"/>
      <c r="AI47" s="2">
        <f t="shared" si="0"/>
        <v>6.3999999999999994E-3</v>
      </c>
      <c r="AJ47" s="3">
        <f t="shared" ca="1" si="1"/>
        <v>2.3592650000000002</v>
      </c>
      <c r="AK47" s="3">
        <f t="shared" ca="1" si="2"/>
        <v>2.4219850000000003</v>
      </c>
      <c r="AL47" s="2">
        <f t="shared" ca="1" si="3"/>
        <v>1.2650000000000002E-2</v>
      </c>
      <c r="AM47" s="3">
        <f t="shared" ca="1" si="4"/>
        <v>2.5459550000000002</v>
      </c>
      <c r="AO47" s="7">
        <f t="shared" si="5"/>
        <v>50</v>
      </c>
      <c r="AP47" s="4">
        <f t="shared" si="22"/>
        <v>31.422220500000009</v>
      </c>
      <c r="AQ47" s="32">
        <f t="shared" si="23"/>
        <v>1.5912306388404343</v>
      </c>
      <c r="AR47" s="1">
        <f t="shared" si="6"/>
        <v>0</v>
      </c>
      <c r="AS47" s="4">
        <f t="shared" si="24"/>
        <v>31.422220500000009</v>
      </c>
      <c r="AU47" s="4">
        <f t="shared" si="7"/>
        <v>30</v>
      </c>
      <c r="AV47" s="4">
        <f t="shared" si="8"/>
        <v>2</v>
      </c>
      <c r="AW47" s="4">
        <f t="shared" si="9"/>
        <v>1.2568888200000004</v>
      </c>
      <c r="AX47" s="4">
        <f t="shared" si="25"/>
        <v>30.026317947857692</v>
      </c>
      <c r="AZ47" s="4">
        <f t="shared" si="26"/>
        <v>31.422220500000009</v>
      </c>
      <c r="BB47" s="24">
        <f t="shared" si="10"/>
        <v>3</v>
      </c>
      <c r="BC47" s="1">
        <f t="shared" ca="1" si="11"/>
        <v>1.2799999999999999E-2</v>
      </c>
      <c r="BD47" s="1">
        <f t="shared" ca="1" si="12"/>
        <v>2.4118481171551829</v>
      </c>
      <c r="BE47" s="1">
        <f t="shared" ca="1" si="13"/>
        <v>5.3656241995084395E-3</v>
      </c>
      <c r="BF47" s="1">
        <f t="shared" ca="1" si="14"/>
        <v>1.8521624199508441E-2</v>
      </c>
      <c r="BG47" s="1">
        <f t="shared" ca="1" si="15"/>
        <v>4.5378367475693585E-2</v>
      </c>
      <c r="BH47" s="1">
        <f t="shared" si="27"/>
        <v>32.578367475693582</v>
      </c>
      <c r="BI47" s="1">
        <f t="shared" si="28"/>
        <v>0.62650706684026125</v>
      </c>
      <c r="BJ47" s="4">
        <f t="shared" ca="1" si="16"/>
        <v>27.41248972873602</v>
      </c>
      <c r="BK47" s="4">
        <f t="shared" ca="1" si="17"/>
        <v>27.745740274517182</v>
      </c>
      <c r="BL47" s="4">
        <f t="shared" ca="1" si="18"/>
        <v>27.253308737650745</v>
      </c>
      <c r="BM47" s="4">
        <f t="shared" ca="1" si="19"/>
        <v>32.441402453162496</v>
      </c>
      <c r="BN47" s="4">
        <f t="shared" si="29"/>
        <v>33.126273973710497</v>
      </c>
      <c r="BO47" s="4">
        <f t="shared" si="30"/>
        <v>32.959824444030787</v>
      </c>
      <c r="BP47" s="4">
        <f t="shared" ca="1" si="20"/>
        <v>31.630410095808141</v>
      </c>
      <c r="BQ47" s="4">
        <f t="shared" ca="1" si="21"/>
        <v>31.630410095808141</v>
      </c>
      <c r="BR47" s="4">
        <f t="shared" si="31"/>
        <v>33.126273973710497</v>
      </c>
    </row>
    <row r="48" spans="1:70" s="38" customFormat="1">
      <c r="A48" s="51">
        <v>1053</v>
      </c>
      <c r="B48" s="51">
        <v>0</v>
      </c>
      <c r="C48" s="51">
        <v>23</v>
      </c>
      <c r="D48" s="51">
        <v>74</v>
      </c>
      <c r="E48" s="51">
        <v>72</v>
      </c>
      <c r="F48" s="51">
        <v>98</v>
      </c>
      <c r="G48" s="51">
        <v>84</v>
      </c>
      <c r="H48" s="51">
        <v>89</v>
      </c>
      <c r="I48" s="51">
        <v>85</v>
      </c>
      <c r="J48" s="51">
        <v>86</v>
      </c>
      <c r="K48" s="51">
        <v>0</v>
      </c>
      <c r="L48" s="51">
        <v>50</v>
      </c>
      <c r="M48" s="51">
        <v>0</v>
      </c>
      <c r="N48" s="51">
        <v>57</v>
      </c>
      <c r="O48" s="51">
        <v>0</v>
      </c>
      <c r="P48" s="51">
        <v>0</v>
      </c>
      <c r="Q48" s="51">
        <v>6422</v>
      </c>
      <c r="R48" s="51">
        <v>3</v>
      </c>
      <c r="S48" s="51">
        <v>34</v>
      </c>
      <c r="T48" s="51">
        <v>22</v>
      </c>
      <c r="U48" s="51">
        <v>74</v>
      </c>
      <c r="V48" s="51">
        <v>78</v>
      </c>
      <c r="W48" s="51">
        <v>83</v>
      </c>
      <c r="X48" s="51">
        <v>77</v>
      </c>
      <c r="Y48" s="51">
        <v>83</v>
      </c>
      <c r="Z48" s="51">
        <v>46</v>
      </c>
      <c r="AA48" s="51">
        <v>38</v>
      </c>
      <c r="AB48" s="51">
        <v>83</v>
      </c>
      <c r="AC48" s="51">
        <v>22</v>
      </c>
      <c r="AD48" s="51">
        <v>77</v>
      </c>
      <c r="AE48" s="51">
        <v>74</v>
      </c>
      <c r="AF48" s="51">
        <v>33.844482796699999</v>
      </c>
      <c r="AG48" s="37"/>
      <c r="AI48" s="39">
        <f t="shared" si="0"/>
        <v>6.4219999999999998E-3</v>
      </c>
      <c r="AJ48" s="40">
        <f t="shared" ca="1" si="1"/>
        <v>2.3509675783867952</v>
      </c>
      <c r="AK48" s="40">
        <f t="shared" ca="1" si="2"/>
        <v>2.413903178386795</v>
      </c>
      <c r="AL48" s="39">
        <f t="shared" ca="1" si="3"/>
        <v>1.3156000000000001E-2</v>
      </c>
      <c r="AM48" s="40">
        <f t="shared" ca="1" si="4"/>
        <v>2.5428319783867952</v>
      </c>
      <c r="AN48" s="50"/>
      <c r="AO48" s="41">
        <f t="shared" si="5"/>
        <v>52</v>
      </c>
      <c r="AP48" s="42">
        <f t="shared" si="22"/>
        <v>32.605403861256676</v>
      </c>
      <c r="AQ48" s="43">
        <f t="shared" si="23"/>
        <v>1.5948276617358181</v>
      </c>
      <c r="AR48" s="41">
        <f t="shared" si="6"/>
        <v>1</v>
      </c>
      <c r="AS48" s="42">
        <f t="shared" si="24"/>
        <v>32.620735138185523</v>
      </c>
      <c r="AT48" s="50"/>
      <c r="AU48" s="42">
        <f t="shared" si="7"/>
        <v>32</v>
      </c>
      <c r="AV48" s="42">
        <f t="shared" si="8"/>
        <v>7</v>
      </c>
      <c r="AW48" s="42">
        <f t="shared" si="9"/>
        <v>4.3891889813230147</v>
      </c>
      <c r="AX48" s="42">
        <f t="shared" si="25"/>
        <v>32.29961268984146</v>
      </c>
      <c r="AY48" s="50"/>
      <c r="AZ48" s="42">
        <f t="shared" si="26"/>
        <v>32.620735138185523</v>
      </c>
      <c r="BA48" s="50"/>
      <c r="BB48" s="44">
        <f t="shared" si="10"/>
        <v>0</v>
      </c>
      <c r="BC48" s="41">
        <f t="shared" ca="1" si="11"/>
        <v>1.2799999999999999E-2</v>
      </c>
      <c r="BD48" s="41">
        <f t="shared" ca="1" si="12"/>
        <v>2.4037322135849224</v>
      </c>
      <c r="BE48" s="41">
        <f t="shared" ca="1" si="13"/>
        <v>5.3841464487884936E-3</v>
      </c>
      <c r="BF48" s="41">
        <f t="shared" ca="1" si="14"/>
        <v>1.8793146448788496E-2</v>
      </c>
      <c r="BG48" s="41">
        <f t="shared" ca="1" si="15"/>
        <v>4.5912671528860187E-2</v>
      </c>
      <c r="BH48" s="41">
        <f t="shared" si="27"/>
        <v>33.11267152886019</v>
      </c>
      <c r="BI48" s="41">
        <f t="shared" si="28"/>
        <v>0.62476738733698467</v>
      </c>
      <c r="BJ48" s="42">
        <f t="shared" ca="1" si="16"/>
        <v>29.922694408344285</v>
      </c>
      <c r="BK48" s="42">
        <f t="shared" ca="1" si="17"/>
        <v>26.986499151304912</v>
      </c>
      <c r="BL48" s="42">
        <f t="shared" ca="1" si="18"/>
        <v>26.986499151304912</v>
      </c>
      <c r="BM48" s="42">
        <f t="shared" ca="1" si="19"/>
        <v>32.89184150531446</v>
      </c>
      <c r="BN48" s="42">
        <f t="shared" si="29"/>
        <v>33.651879825326077</v>
      </c>
      <c r="BO48" s="42">
        <f t="shared" si="30"/>
        <v>33.844482796730517</v>
      </c>
      <c r="BP48" s="42">
        <f t="shared" ca="1" si="20"/>
        <v>33.014640611693778</v>
      </c>
      <c r="BQ48" s="42">
        <f t="shared" ca="1" si="21"/>
        <v>34.82702679712213</v>
      </c>
      <c r="BR48" s="42">
        <f t="shared" si="31"/>
        <v>34.82702679712213</v>
      </c>
    </row>
    <row r="49" spans="1:70" s="38" customFormat="1">
      <c r="A49" s="51">
        <v>955</v>
      </c>
      <c r="B49" s="51">
        <v>0</v>
      </c>
      <c r="C49" s="51">
        <v>22</v>
      </c>
      <c r="D49" s="51">
        <v>72</v>
      </c>
      <c r="E49" s="51">
        <v>26</v>
      </c>
      <c r="F49" s="51">
        <v>50</v>
      </c>
      <c r="G49" s="51">
        <v>37</v>
      </c>
      <c r="H49" s="51">
        <v>40</v>
      </c>
      <c r="I49" s="51">
        <v>36</v>
      </c>
      <c r="J49" s="51">
        <v>40</v>
      </c>
      <c r="K49" s="51">
        <v>0</v>
      </c>
      <c r="L49" s="51">
        <v>49</v>
      </c>
      <c r="M49" s="51">
        <v>0</v>
      </c>
      <c r="N49" s="51">
        <v>51</v>
      </c>
      <c r="O49" s="51">
        <v>0</v>
      </c>
      <c r="P49" s="51">
        <v>0</v>
      </c>
      <c r="Q49" s="51">
        <v>6422</v>
      </c>
      <c r="R49" s="51">
        <v>3</v>
      </c>
      <c r="S49" s="51">
        <v>34</v>
      </c>
      <c r="T49" s="51">
        <v>21</v>
      </c>
      <c r="U49" s="51">
        <v>73</v>
      </c>
      <c r="V49" s="51">
        <v>31</v>
      </c>
      <c r="W49" s="51">
        <v>34</v>
      </c>
      <c r="X49" s="51">
        <v>31</v>
      </c>
      <c r="Y49" s="51">
        <v>34</v>
      </c>
      <c r="Z49" s="51">
        <v>48</v>
      </c>
      <c r="AA49" s="51">
        <v>43</v>
      </c>
      <c r="AB49" s="51">
        <v>31</v>
      </c>
      <c r="AC49" s="51">
        <v>21</v>
      </c>
      <c r="AD49" s="51">
        <v>34</v>
      </c>
      <c r="AE49" s="51">
        <v>73</v>
      </c>
      <c r="AF49" s="51">
        <v>33.353395865800003</v>
      </c>
      <c r="AG49" s="37"/>
      <c r="AI49" s="39">
        <f t="shared" si="0"/>
        <v>6.4219999999999998E-3</v>
      </c>
      <c r="AJ49" s="40">
        <f t="shared" ca="1" si="1"/>
        <v>2.3509675783867952</v>
      </c>
      <c r="AK49" s="40">
        <f t="shared" ca="1" si="2"/>
        <v>2.413903178386795</v>
      </c>
      <c r="AL49" s="39">
        <f t="shared" ca="1" si="3"/>
        <v>1.2903000000000001E-2</v>
      </c>
      <c r="AM49" s="40">
        <f t="shared" ca="1" si="4"/>
        <v>2.5403525783867948</v>
      </c>
      <c r="AN49" s="50"/>
      <c r="AO49" s="41">
        <f t="shared" si="5"/>
        <v>51</v>
      </c>
      <c r="AP49" s="42">
        <f t="shared" si="22"/>
        <v>31.962381014824814</v>
      </c>
      <c r="AQ49" s="43">
        <f t="shared" si="23"/>
        <v>1.5956258069868181</v>
      </c>
      <c r="AR49" s="41">
        <f t="shared" si="6"/>
        <v>0.5</v>
      </c>
      <c r="AS49" s="42">
        <f t="shared" si="24"/>
        <v>31.966291623158821</v>
      </c>
      <c r="AT49" s="50"/>
      <c r="AU49" s="42">
        <f t="shared" si="7"/>
        <v>30</v>
      </c>
      <c r="AV49" s="42">
        <f t="shared" si="8"/>
        <v>2</v>
      </c>
      <c r="AW49" s="42">
        <f t="shared" si="9"/>
        <v>1.2534267064637181</v>
      </c>
      <c r="AX49" s="42">
        <f t="shared" si="25"/>
        <v>30.026173224513251</v>
      </c>
      <c r="AY49" s="50"/>
      <c r="AZ49" s="42">
        <f t="shared" si="26"/>
        <v>31.966291623158821</v>
      </c>
      <c r="BA49" s="50"/>
      <c r="BB49" s="44">
        <f t="shared" si="10"/>
        <v>1</v>
      </c>
      <c r="BC49" s="41">
        <f t="shared" ca="1" si="11"/>
        <v>1.2799999999999999E-2</v>
      </c>
      <c r="BD49" s="41">
        <f t="shared" ca="1" si="12"/>
        <v>2.4037322135849224</v>
      </c>
      <c r="BE49" s="41">
        <f t="shared" ca="1" si="13"/>
        <v>5.3841464487884936E-3</v>
      </c>
      <c r="BF49" s="41">
        <f t="shared" ca="1" si="14"/>
        <v>1.8793146448788496E-2</v>
      </c>
      <c r="BG49" s="41">
        <f t="shared" ca="1" si="15"/>
        <v>4.5912671528860187E-2</v>
      </c>
      <c r="BH49" s="41">
        <f t="shared" si="27"/>
        <v>33.11267152886019</v>
      </c>
      <c r="BI49" s="41">
        <f t="shared" si="28"/>
        <v>0.62476738733698467</v>
      </c>
      <c r="BJ49" s="42">
        <f t="shared" ca="1" si="16"/>
        <v>25.770356051808179</v>
      </c>
      <c r="BK49" s="42">
        <f t="shared" ca="1" si="17"/>
        <v>24.844941868384009</v>
      </c>
      <c r="BL49" s="42">
        <f t="shared" ca="1" si="18"/>
        <v>23.513102281009203</v>
      </c>
      <c r="BM49" s="42">
        <f t="shared" ca="1" si="19"/>
        <v>30.068442777053928</v>
      </c>
      <c r="BN49" s="42">
        <f t="shared" si="29"/>
        <v>33.353395865761378</v>
      </c>
      <c r="BO49" s="42">
        <f t="shared" si="30"/>
        <v>33.353395865761378</v>
      </c>
      <c r="BP49" s="42">
        <f t="shared" ca="1" si="20"/>
        <v>30.3170971586284</v>
      </c>
      <c r="BQ49" s="42">
        <f t="shared" ca="1" si="21"/>
        <v>32.743509603147736</v>
      </c>
      <c r="BR49" s="42">
        <f t="shared" si="31"/>
        <v>33.353395865761378</v>
      </c>
    </row>
    <row r="50" spans="1:70" s="38" customFormat="1">
      <c r="A50" s="51">
        <v>941</v>
      </c>
      <c r="B50" s="51">
        <v>0</v>
      </c>
      <c r="C50" s="51">
        <v>21</v>
      </c>
      <c r="D50" s="51">
        <v>72</v>
      </c>
      <c r="E50" s="51">
        <v>43</v>
      </c>
      <c r="F50" s="51">
        <v>67</v>
      </c>
      <c r="G50" s="51">
        <v>54</v>
      </c>
      <c r="H50" s="51">
        <v>55</v>
      </c>
      <c r="I50" s="51">
        <v>53</v>
      </c>
      <c r="J50" s="51">
        <v>55</v>
      </c>
      <c r="K50" s="51">
        <v>0</v>
      </c>
      <c r="L50" s="51">
        <v>53</v>
      </c>
      <c r="M50" s="51">
        <v>0</v>
      </c>
      <c r="N50" s="51">
        <v>49</v>
      </c>
      <c r="O50" s="51">
        <v>0</v>
      </c>
      <c r="P50" s="51">
        <v>0</v>
      </c>
      <c r="Q50" s="51">
        <v>6422</v>
      </c>
      <c r="R50" s="51">
        <v>3</v>
      </c>
      <c r="S50" s="51">
        <v>34</v>
      </c>
      <c r="T50" s="51">
        <v>21</v>
      </c>
      <c r="U50" s="51">
        <v>72</v>
      </c>
      <c r="V50" s="51">
        <v>46</v>
      </c>
      <c r="W50" s="51">
        <v>52</v>
      </c>
      <c r="X50" s="51">
        <v>45</v>
      </c>
      <c r="Y50" s="51">
        <v>52</v>
      </c>
      <c r="Z50" s="51">
        <v>42</v>
      </c>
      <c r="AA50" s="51">
        <v>43</v>
      </c>
      <c r="AB50" s="51">
        <v>52</v>
      </c>
      <c r="AC50" s="51">
        <v>21</v>
      </c>
      <c r="AD50" s="51">
        <v>45</v>
      </c>
      <c r="AE50" s="51">
        <v>72</v>
      </c>
      <c r="AF50" s="51">
        <v>33.442554612400002</v>
      </c>
      <c r="AG50" s="37"/>
      <c r="AI50" s="39">
        <f t="shared" si="0"/>
        <v>6.4219999999999998E-3</v>
      </c>
      <c r="AJ50" s="40">
        <f t="shared" ca="1" si="1"/>
        <v>2.3509675783867952</v>
      </c>
      <c r="AK50" s="40">
        <f t="shared" ca="1" si="2"/>
        <v>2.413903178386795</v>
      </c>
      <c r="AL50" s="39">
        <f t="shared" ca="1" si="3"/>
        <v>1.3156000000000001E-2</v>
      </c>
      <c r="AM50" s="40">
        <f t="shared" ca="1" si="4"/>
        <v>2.5428319783867952</v>
      </c>
      <c r="AN50" s="50"/>
      <c r="AO50" s="41">
        <f t="shared" si="5"/>
        <v>52</v>
      </c>
      <c r="AP50" s="42">
        <f t="shared" si="22"/>
        <v>32.605403861256676</v>
      </c>
      <c r="AQ50" s="43">
        <f t="shared" si="23"/>
        <v>1.5948276617358181</v>
      </c>
      <c r="AR50" s="41">
        <f t="shared" si="6"/>
        <v>0.5</v>
      </c>
      <c r="AS50" s="42">
        <f t="shared" si="24"/>
        <v>32.609237356240818</v>
      </c>
      <c r="AT50" s="50"/>
      <c r="AU50" s="42">
        <f t="shared" si="7"/>
        <v>30</v>
      </c>
      <c r="AV50" s="42">
        <f t="shared" si="8"/>
        <v>4</v>
      </c>
      <c r="AW50" s="42">
        <f t="shared" si="9"/>
        <v>2.5081079893274367</v>
      </c>
      <c r="AX50" s="42">
        <f t="shared" si="25"/>
        <v>30.104660863164167</v>
      </c>
      <c r="AY50" s="50"/>
      <c r="AZ50" s="42">
        <f t="shared" si="26"/>
        <v>32.609237356240818</v>
      </c>
      <c r="BA50" s="50"/>
      <c r="BB50" s="44">
        <f t="shared" si="10"/>
        <v>2</v>
      </c>
      <c r="BC50" s="41">
        <f t="shared" ca="1" si="11"/>
        <v>1.2799999999999999E-2</v>
      </c>
      <c r="BD50" s="41">
        <f t="shared" ca="1" si="12"/>
        <v>2.4037322135849224</v>
      </c>
      <c r="BE50" s="41">
        <f t="shared" ca="1" si="13"/>
        <v>5.3841464487884936E-3</v>
      </c>
      <c r="BF50" s="41">
        <f t="shared" ca="1" si="14"/>
        <v>1.8540146448788493E-2</v>
      </c>
      <c r="BG50" s="41">
        <f t="shared" ca="1" si="15"/>
        <v>4.5271594648323199E-2</v>
      </c>
      <c r="BH50" s="41">
        <f t="shared" si="27"/>
        <v>32.471594648323197</v>
      </c>
      <c r="BI50" s="41">
        <f t="shared" si="28"/>
        <v>0.62445374323698455</v>
      </c>
      <c r="BJ50" s="42">
        <f t="shared" ca="1" si="16"/>
        <v>27.403434633242849</v>
      </c>
      <c r="BK50" s="42">
        <f t="shared" ca="1" si="17"/>
        <v>27.361420977995284</v>
      </c>
      <c r="BL50" s="42">
        <f t="shared" ca="1" si="18"/>
        <v>26.43359076671986</v>
      </c>
      <c r="BM50" s="42">
        <f t="shared" ca="1" si="19"/>
        <v>30.869752566700228</v>
      </c>
      <c r="BN50" s="42">
        <f t="shared" si="29"/>
        <v>33.217532403913019</v>
      </c>
      <c r="BO50" s="42">
        <f t="shared" si="30"/>
        <v>33.442554612424743</v>
      </c>
      <c r="BP50" s="42">
        <f t="shared" ca="1" si="20"/>
        <v>30.776338959833485</v>
      </c>
      <c r="BQ50" s="42">
        <f t="shared" ca="1" si="21"/>
        <v>30.103805069111825</v>
      </c>
      <c r="BR50" s="42">
        <f t="shared" si="31"/>
        <v>33.442554612424743</v>
      </c>
    </row>
    <row r="51" spans="1:70" s="38" customFormat="1">
      <c r="A51" s="51">
        <v>930</v>
      </c>
      <c r="B51" s="51">
        <v>0</v>
      </c>
      <c r="C51" s="51">
        <v>22</v>
      </c>
      <c r="D51" s="51">
        <v>71</v>
      </c>
      <c r="E51" s="51">
        <v>60</v>
      </c>
      <c r="F51" s="51">
        <v>83</v>
      </c>
      <c r="G51" s="51">
        <v>71</v>
      </c>
      <c r="H51" s="51">
        <v>74</v>
      </c>
      <c r="I51" s="51">
        <v>70</v>
      </c>
      <c r="J51" s="51">
        <v>74</v>
      </c>
      <c r="K51" s="51">
        <v>0</v>
      </c>
      <c r="L51" s="51">
        <v>57</v>
      </c>
      <c r="M51" s="51">
        <v>0</v>
      </c>
      <c r="N51" s="51">
        <v>51</v>
      </c>
      <c r="O51" s="51">
        <v>0</v>
      </c>
      <c r="P51" s="51">
        <v>0</v>
      </c>
      <c r="Q51" s="51">
        <v>6422</v>
      </c>
      <c r="R51" s="51">
        <v>3</v>
      </c>
      <c r="S51" s="51">
        <v>34</v>
      </c>
      <c r="T51" s="51">
        <v>21</v>
      </c>
      <c r="U51" s="51">
        <v>72</v>
      </c>
      <c r="V51" s="51">
        <v>65</v>
      </c>
      <c r="W51" s="51">
        <v>70</v>
      </c>
      <c r="X51" s="51">
        <v>64</v>
      </c>
      <c r="Y51" s="51">
        <v>69</v>
      </c>
      <c r="Z51" s="51">
        <v>38</v>
      </c>
      <c r="AA51" s="51">
        <v>43</v>
      </c>
      <c r="AB51" s="51">
        <v>70</v>
      </c>
      <c r="AC51" s="51">
        <v>21</v>
      </c>
      <c r="AD51" s="51">
        <v>64</v>
      </c>
      <c r="AE51" s="51">
        <v>72</v>
      </c>
      <c r="AF51" s="51">
        <v>33.217532403900002</v>
      </c>
      <c r="AG51" s="37"/>
      <c r="AI51" s="39">
        <f t="shared" si="0"/>
        <v>6.4219999999999998E-3</v>
      </c>
      <c r="AJ51" s="40">
        <f t="shared" ca="1" si="1"/>
        <v>2.3509675783867952</v>
      </c>
      <c r="AK51" s="40">
        <f t="shared" ca="1" si="2"/>
        <v>2.413903178386795</v>
      </c>
      <c r="AL51" s="39">
        <f t="shared" ca="1" si="3"/>
        <v>1.2650000000000002E-2</v>
      </c>
      <c r="AM51" s="40">
        <f t="shared" ca="1" si="4"/>
        <v>2.5378731783867949</v>
      </c>
      <c r="AN51" s="50"/>
      <c r="AO51" s="41">
        <f t="shared" si="5"/>
        <v>50</v>
      </c>
      <c r="AP51" s="42">
        <f t="shared" si="22"/>
        <v>31.31998545659296</v>
      </c>
      <c r="AQ51" s="43">
        <f t="shared" si="23"/>
        <v>1.5964247515151651</v>
      </c>
      <c r="AR51" s="41">
        <f t="shared" si="6"/>
        <v>0.5</v>
      </c>
      <c r="AS51" s="42">
        <f t="shared" si="24"/>
        <v>31.323976264216434</v>
      </c>
      <c r="AT51" s="50"/>
      <c r="AU51" s="42">
        <f t="shared" si="7"/>
        <v>29</v>
      </c>
      <c r="AV51" s="42">
        <f t="shared" si="8"/>
        <v>6</v>
      </c>
      <c r="AW51" s="42">
        <f t="shared" si="9"/>
        <v>3.758398254791155</v>
      </c>
      <c r="AX51" s="42">
        <f t="shared" si="25"/>
        <v>29.242529942561692</v>
      </c>
      <c r="AY51" s="50"/>
      <c r="AZ51" s="42">
        <f t="shared" si="26"/>
        <v>31.323976264216434</v>
      </c>
      <c r="BA51" s="50"/>
      <c r="BB51" s="44">
        <f t="shared" si="10"/>
        <v>3</v>
      </c>
      <c r="BC51" s="41">
        <f t="shared" ca="1" si="11"/>
        <v>1.2799999999999999E-2</v>
      </c>
      <c r="BD51" s="41">
        <f t="shared" ca="1" si="12"/>
        <v>2.4037322135849224</v>
      </c>
      <c r="BE51" s="41">
        <f t="shared" ca="1" si="13"/>
        <v>5.3841464487884936E-3</v>
      </c>
      <c r="BF51" s="41">
        <f t="shared" ca="1" si="14"/>
        <v>1.8540146448788493E-2</v>
      </c>
      <c r="BG51" s="41">
        <f t="shared" ca="1" si="15"/>
        <v>4.5271594648323199E-2</v>
      </c>
      <c r="BH51" s="41">
        <f t="shared" si="27"/>
        <v>32.471594648323197</v>
      </c>
      <c r="BI51" s="41">
        <f t="shared" si="28"/>
        <v>0.62445374323698455</v>
      </c>
      <c r="BJ51" s="42">
        <f t="shared" ca="1" si="16"/>
        <v>25.297198060228204</v>
      </c>
      <c r="BK51" s="42">
        <f t="shared" ca="1" si="17"/>
        <v>29.913730152206551</v>
      </c>
      <c r="BL51" s="42">
        <f t="shared" ca="1" si="18"/>
        <v>28.313945943073449</v>
      </c>
      <c r="BM51" s="42">
        <f t="shared" ca="1" si="19"/>
        <v>29.30417582568084</v>
      </c>
      <c r="BN51" s="42">
        <f t="shared" si="29"/>
        <v>32.85429133317308</v>
      </c>
      <c r="BO51" s="42">
        <f t="shared" si="30"/>
        <v>33.217532403913019</v>
      </c>
      <c r="BP51" s="42">
        <f t="shared" ca="1" si="20"/>
        <v>30.47518756996589</v>
      </c>
      <c r="BQ51" s="42">
        <f t="shared" ca="1" si="21"/>
        <v>30.47518756996589</v>
      </c>
      <c r="BR51" s="42">
        <f t="shared" si="31"/>
        <v>33.217532403913019</v>
      </c>
    </row>
    <row r="52" spans="1:70">
      <c r="A52" s="51">
        <v>985</v>
      </c>
      <c r="B52" s="51">
        <v>0</v>
      </c>
      <c r="C52" s="51">
        <v>23</v>
      </c>
      <c r="D52" s="51">
        <v>74</v>
      </c>
      <c r="E52" s="51">
        <v>29</v>
      </c>
      <c r="F52" s="51">
        <v>54</v>
      </c>
      <c r="G52" s="51">
        <v>41</v>
      </c>
      <c r="H52" s="51">
        <v>43</v>
      </c>
      <c r="I52" s="51">
        <v>41</v>
      </c>
      <c r="J52" s="51">
        <v>42</v>
      </c>
      <c r="K52" s="51">
        <v>0</v>
      </c>
      <c r="L52" s="51">
        <v>52</v>
      </c>
      <c r="M52" s="51">
        <v>0</v>
      </c>
      <c r="N52" s="51">
        <v>55</v>
      </c>
      <c r="O52" s="51">
        <v>0</v>
      </c>
      <c r="P52" s="51">
        <v>0</v>
      </c>
      <c r="Q52" s="51">
        <v>6415</v>
      </c>
      <c r="R52" s="51">
        <v>3</v>
      </c>
      <c r="S52" s="51">
        <v>35</v>
      </c>
      <c r="T52" s="51">
        <v>23</v>
      </c>
      <c r="U52" s="51">
        <v>74</v>
      </c>
      <c r="V52" s="51">
        <v>33</v>
      </c>
      <c r="W52" s="51">
        <v>40</v>
      </c>
      <c r="X52" s="51">
        <v>33</v>
      </c>
      <c r="Y52" s="51">
        <v>39</v>
      </c>
      <c r="Z52" s="51">
        <v>46</v>
      </c>
      <c r="AA52" s="51">
        <v>42</v>
      </c>
      <c r="AB52" s="51">
        <v>40</v>
      </c>
      <c r="AC52" s="51">
        <v>23</v>
      </c>
      <c r="AD52" s="51">
        <v>33</v>
      </c>
      <c r="AE52" s="51">
        <v>74</v>
      </c>
      <c r="AF52" s="51">
        <v>33.475464557499997</v>
      </c>
      <c r="AI52" s="2">
        <f t="shared" si="0"/>
        <v>6.4149999999999997E-3</v>
      </c>
      <c r="AJ52" s="3">
        <f t="shared" ca="1" si="1"/>
        <v>2.3536015740452068</v>
      </c>
      <c r="AK52" s="3">
        <f t="shared" ca="1" si="2"/>
        <v>2.416468574045207</v>
      </c>
      <c r="AL52" s="2">
        <f t="shared" ca="1" si="3"/>
        <v>1.3156000000000001E-2</v>
      </c>
      <c r="AM52" s="3">
        <f t="shared" ca="1" si="4"/>
        <v>2.5453973740452072</v>
      </c>
      <c r="AO52" s="7">
        <f t="shared" si="5"/>
        <v>52</v>
      </c>
      <c r="AP52" s="4">
        <f t="shared" si="22"/>
        <v>32.639154206538748</v>
      </c>
      <c r="AQ52" s="32">
        <f t="shared" si="23"/>
        <v>1.5931785386026518</v>
      </c>
      <c r="AR52" s="1">
        <f t="shared" si="6"/>
        <v>0.5</v>
      </c>
      <c r="AS52" s="4">
        <f t="shared" si="24"/>
        <v>32.642983737982902</v>
      </c>
      <c r="AU52" s="4">
        <f t="shared" si="7"/>
        <v>31</v>
      </c>
      <c r="AV52" s="4">
        <f t="shared" si="8"/>
        <v>3</v>
      </c>
      <c r="AW52" s="4">
        <f t="shared" si="9"/>
        <v>1.8830281273003124</v>
      </c>
      <c r="AX52" s="4">
        <f t="shared" si="25"/>
        <v>31.05713758426884</v>
      </c>
      <c r="AZ52" s="4">
        <f t="shared" si="26"/>
        <v>32.642983737982902</v>
      </c>
      <c r="BB52" s="24">
        <f t="shared" si="10"/>
        <v>0</v>
      </c>
      <c r="BC52" s="1">
        <f t="shared" ca="1" si="11"/>
        <v>1.2799999999999999E-2</v>
      </c>
      <c r="BD52" s="1">
        <f t="shared" ca="1" si="12"/>
        <v>2.4063084526610621</v>
      </c>
      <c r="BE52" s="1">
        <f t="shared" ca="1" si="13"/>
        <v>5.3782529199852365E-3</v>
      </c>
      <c r="BF52" s="1">
        <f t="shared" ca="1" si="14"/>
        <v>1.8534252919985238E-2</v>
      </c>
      <c r="BG52" s="1">
        <f t="shared" ca="1" si="15"/>
        <v>4.5305487649608935E-2</v>
      </c>
      <c r="BH52" s="1">
        <f t="shared" si="27"/>
        <v>32.505487649608938</v>
      </c>
      <c r="BI52" s="1">
        <f t="shared" si="28"/>
        <v>0.62510553172324879</v>
      </c>
      <c r="BJ52" s="4">
        <f t="shared" ca="1" si="16"/>
        <v>28.045218704556486</v>
      </c>
      <c r="BK52" s="4">
        <f t="shared" ca="1" si="17"/>
        <v>27.416805671191984</v>
      </c>
      <c r="BL52" s="4">
        <f t="shared" ca="1" si="18"/>
        <v>26.260742079961023</v>
      </c>
      <c r="BM52" s="4">
        <f t="shared" ca="1" si="19"/>
        <v>32.411946750949795</v>
      </c>
      <c r="BN52" s="4">
        <f t="shared" si="29"/>
        <v>33.250665066113775</v>
      </c>
      <c r="BO52" s="4">
        <f t="shared" si="30"/>
        <v>33.475464557476705</v>
      </c>
      <c r="BP52" s="4">
        <f t="shared" ca="1" si="20"/>
        <v>31.753450017607719</v>
      </c>
      <c r="BQ52" s="4">
        <f t="shared" ca="1" si="21"/>
        <v>34.171778030173407</v>
      </c>
      <c r="BR52" s="4">
        <f t="shared" si="31"/>
        <v>34.171778030173407</v>
      </c>
    </row>
    <row r="53" spans="1:70">
      <c r="A53" s="51">
        <v>911</v>
      </c>
      <c r="B53" s="51">
        <v>0</v>
      </c>
      <c r="C53" s="51">
        <v>21</v>
      </c>
      <c r="D53" s="51">
        <v>71</v>
      </c>
      <c r="E53" s="51">
        <v>58</v>
      </c>
      <c r="F53" s="51">
        <v>81</v>
      </c>
      <c r="G53" s="51">
        <v>69</v>
      </c>
      <c r="H53" s="51">
        <v>71</v>
      </c>
      <c r="I53" s="51">
        <v>68</v>
      </c>
      <c r="J53" s="51">
        <v>72</v>
      </c>
      <c r="K53" s="51">
        <v>0</v>
      </c>
      <c r="L53" s="51">
        <v>48</v>
      </c>
      <c r="M53" s="51">
        <v>0</v>
      </c>
      <c r="N53" s="51">
        <v>55</v>
      </c>
      <c r="O53" s="51">
        <v>0</v>
      </c>
      <c r="P53" s="51">
        <v>0</v>
      </c>
      <c r="Q53" s="51">
        <v>6415</v>
      </c>
      <c r="R53" s="51">
        <v>3</v>
      </c>
      <c r="S53" s="51">
        <v>35</v>
      </c>
      <c r="T53" s="51">
        <v>21</v>
      </c>
      <c r="U53" s="51">
        <v>72</v>
      </c>
      <c r="V53" s="51">
        <v>61</v>
      </c>
      <c r="W53" s="51">
        <v>68</v>
      </c>
      <c r="X53" s="51">
        <v>62</v>
      </c>
      <c r="Y53" s="51">
        <v>67</v>
      </c>
      <c r="Z53" s="51">
        <v>44</v>
      </c>
      <c r="AA53" s="51">
        <v>36</v>
      </c>
      <c r="AB53" s="51">
        <v>61</v>
      </c>
      <c r="AC53" s="51">
        <v>21</v>
      </c>
      <c r="AD53" s="51">
        <v>67</v>
      </c>
      <c r="AE53" s="51">
        <v>72</v>
      </c>
      <c r="AF53" s="51">
        <v>33.250665066099998</v>
      </c>
      <c r="AI53" s="2">
        <f t="shared" si="0"/>
        <v>6.4149999999999997E-3</v>
      </c>
      <c r="AJ53" s="3">
        <f t="shared" ca="1" si="1"/>
        <v>2.3536015740452068</v>
      </c>
      <c r="AK53" s="3">
        <f t="shared" ca="1" si="2"/>
        <v>2.416468574045207</v>
      </c>
      <c r="AL53" s="2">
        <f t="shared" ca="1" si="3"/>
        <v>1.2903000000000001E-2</v>
      </c>
      <c r="AM53" s="3">
        <f t="shared" ca="1" si="4"/>
        <v>2.5429179740452068</v>
      </c>
      <c r="AO53" s="7">
        <f t="shared" si="5"/>
        <v>51</v>
      </c>
      <c r="AP53" s="4">
        <f t="shared" si="22"/>
        <v>31.995482315005312</v>
      </c>
      <c r="AQ53" s="32">
        <f t="shared" si="23"/>
        <v>1.5939750336591085</v>
      </c>
      <c r="AR53" s="1">
        <f t="shared" si="6"/>
        <v>0</v>
      </c>
      <c r="AS53" s="4">
        <f t="shared" si="24"/>
        <v>31.995482315005312</v>
      </c>
      <c r="AU53" s="4">
        <f t="shared" si="7"/>
        <v>29</v>
      </c>
      <c r="AV53" s="4">
        <f t="shared" si="8"/>
        <v>7</v>
      </c>
      <c r="AW53" s="4">
        <f t="shared" si="9"/>
        <v>4.3915367883340624</v>
      </c>
      <c r="AX53" s="4">
        <f t="shared" si="25"/>
        <v>29.330625553562466</v>
      </c>
      <c r="AZ53" s="4">
        <f t="shared" si="26"/>
        <v>31.995482315005312</v>
      </c>
      <c r="BB53" s="24">
        <f t="shared" si="10"/>
        <v>1</v>
      </c>
      <c r="BC53" s="1">
        <f t="shared" ca="1" si="11"/>
        <v>1.2799999999999999E-2</v>
      </c>
      <c r="BD53" s="1">
        <f t="shared" ca="1" si="12"/>
        <v>2.4063084526610621</v>
      </c>
      <c r="BE53" s="1">
        <f t="shared" ca="1" si="13"/>
        <v>5.3782529199852365E-3</v>
      </c>
      <c r="BF53" s="1">
        <f t="shared" ca="1" si="14"/>
        <v>1.8534252919985238E-2</v>
      </c>
      <c r="BG53" s="1">
        <f t="shared" ca="1" si="15"/>
        <v>4.5305487649608935E-2</v>
      </c>
      <c r="BH53" s="1">
        <f t="shared" si="27"/>
        <v>32.505487649608938</v>
      </c>
      <c r="BI53" s="1">
        <f t="shared" si="28"/>
        <v>0.62510553172324879</v>
      </c>
      <c r="BJ53" s="4">
        <f t="shared" ca="1" si="16"/>
        <v>28.704463614704363</v>
      </c>
      <c r="BK53" s="4">
        <f t="shared" ca="1" si="17"/>
        <v>25.833184662757869</v>
      </c>
      <c r="BL53" s="4">
        <f t="shared" ca="1" si="18"/>
        <v>25.546557000704336</v>
      </c>
      <c r="BM53" s="4">
        <f t="shared" ca="1" si="19"/>
        <v>32.475794587569091</v>
      </c>
      <c r="BN53" s="4">
        <f t="shared" si="29"/>
        <v>33.250665066113775</v>
      </c>
      <c r="BO53" s="4">
        <f t="shared" si="30"/>
        <v>33.250665066113775</v>
      </c>
      <c r="BP53" s="4">
        <f t="shared" ca="1" si="20"/>
        <v>30.117070250253093</v>
      </c>
      <c r="BQ53" s="4">
        <f t="shared" ca="1" si="21"/>
        <v>29.328264342844417</v>
      </c>
      <c r="BR53" s="4">
        <f t="shared" si="31"/>
        <v>33.250665066113775</v>
      </c>
    </row>
    <row r="54" spans="1:70">
      <c r="A54" s="51">
        <v>967</v>
      </c>
      <c r="B54" s="51">
        <v>0</v>
      </c>
      <c r="C54" s="51">
        <v>21</v>
      </c>
      <c r="D54" s="51">
        <v>71</v>
      </c>
      <c r="E54" s="51">
        <v>44</v>
      </c>
      <c r="F54" s="51">
        <v>68</v>
      </c>
      <c r="G54" s="51">
        <v>54</v>
      </c>
      <c r="H54" s="51">
        <v>57</v>
      </c>
      <c r="I54" s="51">
        <v>53</v>
      </c>
      <c r="J54" s="51">
        <v>57</v>
      </c>
      <c r="K54" s="51">
        <v>0</v>
      </c>
      <c r="L54" s="51">
        <v>57</v>
      </c>
      <c r="M54" s="51">
        <v>0</v>
      </c>
      <c r="N54" s="51">
        <v>47</v>
      </c>
      <c r="O54" s="51">
        <v>0</v>
      </c>
      <c r="P54" s="51">
        <v>0</v>
      </c>
      <c r="Q54" s="51">
        <v>6415</v>
      </c>
      <c r="R54" s="51">
        <v>3</v>
      </c>
      <c r="S54" s="51">
        <v>35</v>
      </c>
      <c r="T54" s="51">
        <v>20</v>
      </c>
      <c r="U54" s="51">
        <v>72</v>
      </c>
      <c r="V54" s="51">
        <v>49</v>
      </c>
      <c r="W54" s="51">
        <v>52</v>
      </c>
      <c r="X54" s="51">
        <v>47</v>
      </c>
      <c r="Y54" s="51">
        <v>52</v>
      </c>
      <c r="Z54" s="51">
        <v>37</v>
      </c>
      <c r="AA54" s="51">
        <v>44</v>
      </c>
      <c r="AB54" s="51">
        <v>52</v>
      </c>
      <c r="AC54" s="51">
        <v>20</v>
      </c>
      <c r="AD54" s="51">
        <v>47</v>
      </c>
      <c r="AE54" s="51">
        <v>72</v>
      </c>
      <c r="AF54" s="51">
        <v>33.685871662700002</v>
      </c>
      <c r="AI54" s="2">
        <f t="shared" si="0"/>
        <v>6.4149999999999997E-3</v>
      </c>
      <c r="AJ54" s="3">
        <f t="shared" ca="1" si="1"/>
        <v>2.3536015740452068</v>
      </c>
      <c r="AK54" s="3">
        <f t="shared" ca="1" si="2"/>
        <v>2.416468574045207</v>
      </c>
      <c r="AL54" s="2">
        <f t="shared" ca="1" si="3"/>
        <v>1.2903000000000001E-2</v>
      </c>
      <c r="AM54" s="3">
        <f t="shared" ca="1" si="4"/>
        <v>2.5429179740452068</v>
      </c>
      <c r="AO54" s="7">
        <f t="shared" si="5"/>
        <v>51</v>
      </c>
      <c r="AP54" s="4">
        <f t="shared" si="22"/>
        <v>31.995482315005312</v>
      </c>
      <c r="AQ54" s="32">
        <f t="shared" si="23"/>
        <v>1.5939750336591085</v>
      </c>
      <c r="AR54" s="1">
        <f t="shared" si="6"/>
        <v>0.5</v>
      </c>
      <c r="AS54" s="4">
        <f t="shared" si="24"/>
        <v>31.999388878067933</v>
      </c>
      <c r="AU54" s="4">
        <f t="shared" si="7"/>
        <v>30</v>
      </c>
      <c r="AV54" s="4">
        <f t="shared" si="8"/>
        <v>10</v>
      </c>
      <c r="AW54" s="4">
        <f t="shared" si="9"/>
        <v>6.2736239833343745</v>
      </c>
      <c r="AX54" s="4">
        <f t="shared" si="25"/>
        <v>30.648953618097114</v>
      </c>
      <c r="AZ54" s="4">
        <f t="shared" si="26"/>
        <v>31.999388878067933</v>
      </c>
      <c r="BB54" s="24">
        <f t="shared" si="10"/>
        <v>2</v>
      </c>
      <c r="BC54" s="1">
        <f t="shared" ca="1" si="11"/>
        <v>1.2799999999999999E-2</v>
      </c>
      <c r="BD54" s="1">
        <f t="shared" ca="1" si="12"/>
        <v>2.4063084526610621</v>
      </c>
      <c r="BE54" s="1">
        <f t="shared" ca="1" si="13"/>
        <v>5.3782529199852365E-3</v>
      </c>
      <c r="BF54" s="1">
        <f t="shared" ca="1" si="14"/>
        <v>1.8787252919985238E-2</v>
      </c>
      <c r="BG54" s="1">
        <f t="shared" ca="1" si="15"/>
        <v>4.5947216318632182E-2</v>
      </c>
      <c r="BH54" s="1">
        <f t="shared" si="27"/>
        <v>33.147216318632182</v>
      </c>
      <c r="BI54" s="1">
        <f t="shared" si="28"/>
        <v>0.62541917582324869</v>
      </c>
      <c r="BJ54" s="4">
        <f t="shared" ca="1" si="16"/>
        <v>26.267021745050005</v>
      </c>
      <c r="BK54" s="4">
        <f t="shared" ca="1" si="17"/>
        <v>29.220187646280635</v>
      </c>
      <c r="BL54" s="4">
        <f t="shared" ca="1" si="18"/>
        <v>28.212218851974605</v>
      </c>
      <c r="BM54" s="4">
        <f t="shared" ca="1" si="19"/>
        <v>28.907800505437049</v>
      </c>
      <c r="BN54" s="4">
        <f t="shared" si="29"/>
        <v>33.387691589479431</v>
      </c>
      <c r="BO54" s="4">
        <f t="shared" si="30"/>
        <v>33.685871662674778</v>
      </c>
      <c r="BP54" s="4">
        <f t="shared" ca="1" si="20"/>
        <v>31.2516436770218</v>
      </c>
      <c r="BQ54" s="4">
        <f t="shared" ca="1" si="21"/>
        <v>30.058615109638485</v>
      </c>
      <c r="BR54" s="4">
        <f t="shared" si="31"/>
        <v>33.685871662674778</v>
      </c>
    </row>
    <row r="55" spans="1:70">
      <c r="A55" s="51">
        <v>937</v>
      </c>
      <c r="B55" s="51">
        <v>0</v>
      </c>
      <c r="C55" s="51">
        <v>21</v>
      </c>
      <c r="D55" s="51">
        <v>72</v>
      </c>
      <c r="E55" s="51">
        <v>30</v>
      </c>
      <c r="F55" s="51">
        <v>53</v>
      </c>
      <c r="G55" s="51">
        <v>41</v>
      </c>
      <c r="H55" s="51">
        <v>42</v>
      </c>
      <c r="I55" s="51">
        <v>40</v>
      </c>
      <c r="J55" s="51">
        <v>41</v>
      </c>
      <c r="K55" s="51">
        <v>0</v>
      </c>
      <c r="L55" s="51">
        <v>53</v>
      </c>
      <c r="M55" s="51">
        <v>0</v>
      </c>
      <c r="N55" s="51">
        <v>52</v>
      </c>
      <c r="O55" s="51">
        <v>0</v>
      </c>
      <c r="P55" s="51">
        <v>0</v>
      </c>
      <c r="Q55" s="51">
        <v>6415</v>
      </c>
      <c r="R55" s="51">
        <v>3</v>
      </c>
      <c r="S55" s="51">
        <v>35</v>
      </c>
      <c r="T55" s="51">
        <v>21</v>
      </c>
      <c r="U55" s="51">
        <v>72</v>
      </c>
      <c r="V55" s="51">
        <v>33</v>
      </c>
      <c r="W55" s="51">
        <v>39</v>
      </c>
      <c r="X55" s="51">
        <v>32</v>
      </c>
      <c r="Y55" s="51">
        <v>38</v>
      </c>
      <c r="Z55" s="51">
        <v>42</v>
      </c>
      <c r="AA55" s="51">
        <v>40</v>
      </c>
      <c r="AB55" s="51">
        <v>39</v>
      </c>
      <c r="AC55" s="51">
        <v>21</v>
      </c>
      <c r="AD55" s="51">
        <v>32</v>
      </c>
      <c r="AE55" s="51">
        <v>72</v>
      </c>
      <c r="AF55" s="51">
        <v>33.475464557499997</v>
      </c>
      <c r="AH55" s="8"/>
      <c r="AI55" s="2">
        <f t="shared" si="0"/>
        <v>6.4149999999999997E-3</v>
      </c>
      <c r="AJ55" s="3">
        <f t="shared" ca="1" si="1"/>
        <v>2.3536015740452068</v>
      </c>
      <c r="AK55" s="3">
        <f t="shared" ca="1" si="2"/>
        <v>2.416468574045207</v>
      </c>
      <c r="AL55" s="2">
        <f t="shared" ca="1" si="3"/>
        <v>1.3156000000000001E-2</v>
      </c>
      <c r="AM55" s="3">
        <f t="shared" ca="1" si="4"/>
        <v>2.5453973740452072</v>
      </c>
      <c r="AO55" s="7">
        <f t="shared" si="5"/>
        <v>52</v>
      </c>
      <c r="AP55" s="4">
        <f t="shared" si="22"/>
        <v>32.639154206538748</v>
      </c>
      <c r="AQ55" s="32">
        <f t="shared" si="23"/>
        <v>1.5931785386026518</v>
      </c>
      <c r="AR55" s="1">
        <f t="shared" si="6"/>
        <v>1</v>
      </c>
      <c r="AS55" s="4">
        <f t="shared" si="24"/>
        <v>32.654469637680783</v>
      </c>
      <c r="AU55" s="4">
        <f t="shared" si="7"/>
        <v>29</v>
      </c>
      <c r="AV55" s="4">
        <f t="shared" si="8"/>
        <v>1</v>
      </c>
      <c r="AW55" s="4">
        <f t="shared" si="9"/>
        <v>0.62767604243343744</v>
      </c>
      <c r="AX55" s="4">
        <f t="shared" si="25"/>
        <v>29.00679191524366</v>
      </c>
      <c r="AZ55" s="4">
        <f t="shared" si="26"/>
        <v>32.654469637680783</v>
      </c>
      <c r="BB55" s="24">
        <f t="shared" si="10"/>
        <v>3</v>
      </c>
      <c r="BC55" s="1">
        <f t="shared" ca="1" si="11"/>
        <v>1.2799999999999999E-2</v>
      </c>
      <c r="BD55" s="1">
        <f t="shared" ca="1" si="12"/>
        <v>2.4063084526610621</v>
      </c>
      <c r="BE55" s="1">
        <f t="shared" ca="1" si="13"/>
        <v>5.3782529199852365E-3</v>
      </c>
      <c r="BF55" s="1">
        <f t="shared" ca="1" si="14"/>
        <v>1.8534252919985238E-2</v>
      </c>
      <c r="BG55" s="1">
        <f t="shared" ca="1" si="15"/>
        <v>4.5305487649608935E-2</v>
      </c>
      <c r="BH55" s="1">
        <f t="shared" si="27"/>
        <v>32.505487649608938</v>
      </c>
      <c r="BI55" s="1">
        <f t="shared" si="28"/>
        <v>0.62510553172324879</v>
      </c>
      <c r="BJ55" s="4">
        <f t="shared" ca="1" si="16"/>
        <v>28.045218704556486</v>
      </c>
      <c r="BK55" s="4">
        <f t="shared" ca="1" si="17"/>
        <v>27.377623932445363</v>
      </c>
      <c r="BL55" s="4">
        <f t="shared" ca="1" si="18"/>
        <v>25.778235115794025</v>
      </c>
      <c r="BM55" s="4">
        <f t="shared" ca="1" si="19"/>
        <v>31.243160723748641</v>
      </c>
      <c r="BN55" s="4">
        <f t="shared" si="29"/>
        <v>33.054602211172941</v>
      </c>
      <c r="BO55" s="4">
        <f t="shared" si="30"/>
        <v>33.475464557476705</v>
      </c>
      <c r="BP55" s="4">
        <f t="shared" ca="1" si="20"/>
        <v>30.291720939145023</v>
      </c>
      <c r="BQ55" s="4">
        <f t="shared" ca="1" si="21"/>
        <v>31.580100859819975</v>
      </c>
      <c r="BR55" s="4">
        <f t="shared" si="31"/>
        <v>33.475464557476705</v>
      </c>
    </row>
    <row r="56" spans="1:70" s="38" customFormat="1">
      <c r="A56" s="51">
        <v>1011</v>
      </c>
      <c r="B56" s="51">
        <v>0</v>
      </c>
      <c r="C56" s="51">
        <v>22</v>
      </c>
      <c r="D56" s="51">
        <v>73</v>
      </c>
      <c r="E56" s="51">
        <v>80</v>
      </c>
      <c r="F56" s="51">
        <v>104</v>
      </c>
      <c r="G56" s="51">
        <v>92</v>
      </c>
      <c r="H56" s="51">
        <v>93</v>
      </c>
      <c r="I56" s="51">
        <v>91</v>
      </c>
      <c r="J56" s="51">
        <v>94</v>
      </c>
      <c r="K56" s="51">
        <v>0</v>
      </c>
      <c r="L56" s="51">
        <v>57</v>
      </c>
      <c r="M56" s="51">
        <v>0</v>
      </c>
      <c r="N56" s="51">
        <v>55</v>
      </c>
      <c r="O56" s="51">
        <v>0</v>
      </c>
      <c r="P56" s="51">
        <v>0</v>
      </c>
      <c r="Q56" s="51">
        <v>6341</v>
      </c>
      <c r="R56" s="51">
        <v>3</v>
      </c>
      <c r="S56" s="51">
        <v>35</v>
      </c>
      <c r="T56" s="51">
        <v>22</v>
      </c>
      <c r="U56" s="51">
        <v>74</v>
      </c>
      <c r="V56" s="51">
        <v>84</v>
      </c>
      <c r="W56" s="51">
        <v>90</v>
      </c>
      <c r="X56" s="51">
        <v>86</v>
      </c>
      <c r="Y56" s="51">
        <v>87</v>
      </c>
      <c r="Z56" s="51">
        <v>40</v>
      </c>
      <c r="AA56" s="51">
        <v>41</v>
      </c>
      <c r="AB56" s="51">
        <v>90</v>
      </c>
      <c r="AC56" s="51">
        <v>22</v>
      </c>
      <c r="AD56" s="51">
        <v>86</v>
      </c>
      <c r="AE56" s="51">
        <v>74</v>
      </c>
      <c r="AF56" s="51">
        <v>33.888003853599997</v>
      </c>
      <c r="AG56" s="37"/>
      <c r="AI56" s="39">
        <f t="shared" si="0"/>
        <v>6.3409999999999994E-3</v>
      </c>
      <c r="AJ56" s="40">
        <f t="shared" ca="1" si="1"/>
        <v>2.3817977327077751</v>
      </c>
      <c r="AK56" s="40">
        <f t="shared" ca="1" si="2"/>
        <v>2.4439395327077751</v>
      </c>
      <c r="AL56" s="39">
        <f t="shared" ca="1" si="3"/>
        <v>1.3156000000000001E-2</v>
      </c>
      <c r="AM56" s="40">
        <f t="shared" ca="1" si="4"/>
        <v>2.5728683327077753</v>
      </c>
      <c r="AN56" s="50"/>
      <c r="AO56" s="41">
        <f t="shared" si="5"/>
        <v>52</v>
      </c>
      <c r="AP56" s="42">
        <f t="shared" si="22"/>
        <v>33.000562138703494</v>
      </c>
      <c r="AQ56" s="43">
        <f t="shared" si="23"/>
        <v>1.5757307339626714</v>
      </c>
      <c r="AR56" s="41">
        <f t="shared" si="6"/>
        <v>0</v>
      </c>
      <c r="AS56" s="42">
        <f t="shared" si="24"/>
        <v>33.000562138703494</v>
      </c>
      <c r="AT56" s="50"/>
      <c r="AU56" s="42">
        <f t="shared" si="7"/>
        <v>30</v>
      </c>
      <c r="AV56" s="42">
        <f t="shared" si="8"/>
        <v>2</v>
      </c>
      <c r="AW56" s="42">
        <f t="shared" si="9"/>
        <v>1.2692523899501345</v>
      </c>
      <c r="AX56" s="42">
        <f t="shared" si="25"/>
        <v>30.026838022499039</v>
      </c>
      <c r="AY56" s="50"/>
      <c r="AZ56" s="42">
        <f t="shared" si="26"/>
        <v>33.000562138703494</v>
      </c>
      <c r="BA56" s="50"/>
      <c r="BB56" s="44">
        <f t="shared" si="10"/>
        <v>0</v>
      </c>
      <c r="BC56" s="41">
        <f t="shared" ca="1" si="11"/>
        <v>1.2799999999999999E-2</v>
      </c>
      <c r="BD56" s="41">
        <f t="shared" ca="1" si="12"/>
        <v>2.4338940896291885</v>
      </c>
      <c r="BE56" s="41">
        <f t="shared" ca="1" si="13"/>
        <v>5.3159547878993321E-3</v>
      </c>
      <c r="BF56" s="41">
        <f t="shared" ca="1" si="14"/>
        <v>1.8724954787899331E-2</v>
      </c>
      <c r="BG56" s="41">
        <f t="shared" ca="1" si="15"/>
        <v>4.6317112124737707E-2</v>
      </c>
      <c r="BH56" s="41">
        <f t="shared" si="27"/>
        <v>33.517112124737707</v>
      </c>
      <c r="BI56" s="41">
        <f t="shared" si="28"/>
        <v>0.63239834197618316</v>
      </c>
      <c r="BJ56" s="42">
        <f t="shared" ca="1" si="16"/>
        <v>26.801424931371926</v>
      </c>
      <c r="BK56" s="42">
        <f t="shared" ca="1" si="17"/>
        <v>29.653098508634073</v>
      </c>
      <c r="BL56" s="42">
        <f t="shared" ca="1" si="18"/>
        <v>27.311378344829585</v>
      </c>
      <c r="BM56" s="42">
        <f t="shared" ca="1" si="19"/>
        <v>32.222916974599997</v>
      </c>
      <c r="BN56" s="42">
        <f t="shared" si="29"/>
        <v>33.754952306028216</v>
      </c>
      <c r="BO56" s="42">
        <f t="shared" si="30"/>
        <v>33.888003853609312</v>
      </c>
      <c r="BP56" s="42">
        <f t="shared" ca="1" si="20"/>
        <v>31.868151728457541</v>
      </c>
      <c r="BQ56" s="42">
        <f t="shared" ca="1" si="21"/>
        <v>35.495561647067973</v>
      </c>
      <c r="BR56" s="42">
        <f t="shared" si="31"/>
        <v>35.495561647067973</v>
      </c>
    </row>
    <row r="57" spans="1:70" s="38" customFormat="1">
      <c r="A57" s="51">
        <v>940</v>
      </c>
      <c r="B57" s="51">
        <v>0</v>
      </c>
      <c r="C57" s="51">
        <v>22</v>
      </c>
      <c r="D57" s="51">
        <v>72</v>
      </c>
      <c r="E57" s="51">
        <v>22</v>
      </c>
      <c r="F57" s="51">
        <v>45</v>
      </c>
      <c r="G57" s="51">
        <v>32</v>
      </c>
      <c r="H57" s="51">
        <v>35</v>
      </c>
      <c r="I57" s="51">
        <v>32</v>
      </c>
      <c r="J57" s="51">
        <v>35</v>
      </c>
      <c r="K57" s="51">
        <v>0</v>
      </c>
      <c r="L57" s="51">
        <v>52</v>
      </c>
      <c r="M57" s="51">
        <v>0</v>
      </c>
      <c r="N57" s="51">
        <v>57</v>
      </c>
      <c r="O57" s="51">
        <v>0</v>
      </c>
      <c r="P57" s="51">
        <v>0</v>
      </c>
      <c r="Q57" s="51">
        <v>6341</v>
      </c>
      <c r="R57" s="51">
        <v>3</v>
      </c>
      <c r="S57" s="51">
        <v>35</v>
      </c>
      <c r="T57" s="51">
        <v>21</v>
      </c>
      <c r="U57" s="51">
        <v>72</v>
      </c>
      <c r="V57" s="51">
        <v>27</v>
      </c>
      <c r="W57" s="51">
        <v>30</v>
      </c>
      <c r="X57" s="51">
        <v>24</v>
      </c>
      <c r="Y57" s="51">
        <v>32</v>
      </c>
      <c r="Z57" s="51">
        <v>42</v>
      </c>
      <c r="AA57" s="51">
        <v>37</v>
      </c>
      <c r="AB57" s="51">
        <v>30</v>
      </c>
      <c r="AC57" s="51">
        <v>21</v>
      </c>
      <c r="AD57" s="51">
        <v>24</v>
      </c>
      <c r="AE57" s="51">
        <v>72</v>
      </c>
      <c r="AF57" s="51">
        <v>33.605535266399997</v>
      </c>
      <c r="AG57" s="37"/>
      <c r="AI57" s="39">
        <f t="shared" si="0"/>
        <v>6.3409999999999994E-3</v>
      </c>
      <c r="AJ57" s="40">
        <f t="shared" ca="1" si="1"/>
        <v>2.3817977327077751</v>
      </c>
      <c r="AK57" s="40">
        <f t="shared" ca="1" si="2"/>
        <v>2.4439395327077751</v>
      </c>
      <c r="AL57" s="39">
        <f t="shared" ca="1" si="3"/>
        <v>1.2903000000000001E-2</v>
      </c>
      <c r="AM57" s="40">
        <f t="shared" ca="1" si="4"/>
        <v>2.5703889327077749</v>
      </c>
      <c r="AN57" s="50"/>
      <c r="AO57" s="41">
        <f t="shared" si="5"/>
        <v>51</v>
      </c>
      <c r="AP57" s="42">
        <f t="shared" si="22"/>
        <v>32.34994009462843</v>
      </c>
      <c r="AQ57" s="43">
        <f t="shared" si="23"/>
        <v>1.5765098745412618</v>
      </c>
      <c r="AR57" s="41">
        <f t="shared" si="6"/>
        <v>0</v>
      </c>
      <c r="AS57" s="42">
        <f t="shared" si="24"/>
        <v>32.34994009462843</v>
      </c>
      <c r="AT57" s="50"/>
      <c r="AU57" s="42">
        <f t="shared" si="7"/>
        <v>29</v>
      </c>
      <c r="AV57" s="42">
        <f t="shared" si="8"/>
        <v>5</v>
      </c>
      <c r="AW57" s="42">
        <f t="shared" si="9"/>
        <v>3.1715627543753362</v>
      </c>
      <c r="AX57" s="42">
        <f t="shared" si="25"/>
        <v>29.172912269859875</v>
      </c>
      <c r="AY57" s="50"/>
      <c r="AZ57" s="42">
        <f t="shared" si="26"/>
        <v>32.34994009462843</v>
      </c>
      <c r="BA57" s="50"/>
      <c r="BB57" s="44">
        <f t="shared" si="10"/>
        <v>1</v>
      </c>
      <c r="BC57" s="41">
        <f t="shared" ca="1" si="11"/>
        <v>1.2799999999999999E-2</v>
      </c>
      <c r="BD57" s="41">
        <f t="shared" ca="1" si="12"/>
        <v>2.4338940896291885</v>
      </c>
      <c r="BE57" s="41">
        <f t="shared" ca="1" si="13"/>
        <v>5.3159547878993321E-3</v>
      </c>
      <c r="BF57" s="41">
        <f t="shared" ca="1" si="14"/>
        <v>1.8471954787899335E-2</v>
      </c>
      <c r="BG57" s="41">
        <f t="shared" ca="1" si="15"/>
        <v>4.566840428956153E-2</v>
      </c>
      <c r="BH57" s="41">
        <f t="shared" si="27"/>
        <v>32.868404289561532</v>
      </c>
      <c r="BI57" s="41">
        <f t="shared" si="28"/>
        <v>0.63208469787618327</v>
      </c>
      <c r="BJ57" s="42">
        <f t="shared" ca="1" si="16"/>
        <v>29.644430515947455</v>
      </c>
      <c r="BK57" s="42">
        <f t="shared" ca="1" si="17"/>
        <v>26.421956983845224</v>
      </c>
      <c r="BL57" s="42">
        <f t="shared" ca="1" si="18"/>
        <v>27.293760344498995</v>
      </c>
      <c r="BM57" s="42">
        <f t="shared" ca="1" si="19"/>
        <v>32.108535132904308</v>
      </c>
      <c r="BN57" s="42">
        <f t="shared" si="29"/>
        <v>33.411554895605605</v>
      </c>
      <c r="BO57" s="42">
        <f t="shared" si="30"/>
        <v>33.60553526641209</v>
      </c>
      <c r="BP57" s="42">
        <f t="shared" ca="1" si="20"/>
        <v>30.712862984652567</v>
      </c>
      <c r="BQ57" s="42">
        <f t="shared" ca="1" si="21"/>
        <v>34.999276474563672</v>
      </c>
      <c r="BR57" s="42">
        <f t="shared" si="31"/>
        <v>34.999276474563672</v>
      </c>
    </row>
    <row r="58" spans="1:70" s="38" customFormat="1">
      <c r="A58" s="51">
        <v>943</v>
      </c>
      <c r="B58" s="51">
        <v>0</v>
      </c>
      <c r="C58" s="51">
        <v>21</v>
      </c>
      <c r="D58" s="51">
        <v>72</v>
      </c>
      <c r="E58" s="51">
        <v>43</v>
      </c>
      <c r="F58" s="51">
        <v>67</v>
      </c>
      <c r="G58" s="51">
        <v>54</v>
      </c>
      <c r="H58" s="51">
        <v>55</v>
      </c>
      <c r="I58" s="51">
        <v>54</v>
      </c>
      <c r="J58" s="51">
        <v>55</v>
      </c>
      <c r="K58" s="51">
        <v>0</v>
      </c>
      <c r="L58" s="51">
        <v>48</v>
      </c>
      <c r="M58" s="51">
        <v>0</v>
      </c>
      <c r="N58" s="51">
        <v>55</v>
      </c>
      <c r="O58" s="51">
        <v>0</v>
      </c>
      <c r="P58" s="51">
        <v>0</v>
      </c>
      <c r="Q58" s="51">
        <v>6341</v>
      </c>
      <c r="R58" s="51">
        <v>3</v>
      </c>
      <c r="S58" s="51">
        <v>35</v>
      </c>
      <c r="T58" s="51">
        <v>21</v>
      </c>
      <c r="U58" s="51">
        <v>72</v>
      </c>
      <c r="V58" s="51">
        <v>46</v>
      </c>
      <c r="W58" s="51">
        <v>52</v>
      </c>
      <c r="X58" s="51">
        <v>46</v>
      </c>
      <c r="Y58" s="51">
        <v>52</v>
      </c>
      <c r="Z58" s="51">
        <v>47</v>
      </c>
      <c r="AA58" s="51">
        <v>39</v>
      </c>
      <c r="AB58" s="51">
        <v>46</v>
      </c>
      <c r="AC58" s="51">
        <v>21</v>
      </c>
      <c r="AD58" s="51">
        <v>52</v>
      </c>
      <c r="AE58" s="51">
        <v>72</v>
      </c>
      <c r="AF58" s="51">
        <v>33.605535266399997</v>
      </c>
      <c r="AG58" s="37"/>
      <c r="AI58" s="39">
        <f t="shared" si="0"/>
        <v>6.3409999999999994E-3</v>
      </c>
      <c r="AJ58" s="40">
        <f t="shared" ca="1" si="1"/>
        <v>2.3817977327077751</v>
      </c>
      <c r="AK58" s="40">
        <f t="shared" ca="1" si="2"/>
        <v>2.4439395327077751</v>
      </c>
      <c r="AL58" s="39">
        <f t="shared" ca="1" si="3"/>
        <v>1.3156000000000001E-2</v>
      </c>
      <c r="AM58" s="40">
        <f t="shared" ca="1" si="4"/>
        <v>2.5728683327077753</v>
      </c>
      <c r="AN58" s="50"/>
      <c r="AO58" s="41">
        <f t="shared" si="5"/>
        <v>52</v>
      </c>
      <c r="AP58" s="42">
        <f t="shared" si="22"/>
        <v>33.000562138703494</v>
      </c>
      <c r="AQ58" s="43">
        <f t="shared" si="23"/>
        <v>1.5757307339626714</v>
      </c>
      <c r="AR58" s="41">
        <f t="shared" si="6"/>
        <v>0</v>
      </c>
      <c r="AS58" s="42">
        <f t="shared" si="24"/>
        <v>33.000562138703494</v>
      </c>
      <c r="AT58" s="50"/>
      <c r="AU58" s="42">
        <f t="shared" si="7"/>
        <v>30</v>
      </c>
      <c r="AV58" s="42">
        <f t="shared" si="8"/>
        <v>7</v>
      </c>
      <c r="AW58" s="42">
        <f t="shared" si="9"/>
        <v>4.4423833648254707</v>
      </c>
      <c r="AX58" s="42">
        <f t="shared" si="25"/>
        <v>30.327129273310359</v>
      </c>
      <c r="AY58" s="50"/>
      <c r="AZ58" s="42">
        <f t="shared" si="26"/>
        <v>33.000562138703494</v>
      </c>
      <c r="BA58" s="50"/>
      <c r="BB58" s="44">
        <f t="shared" si="10"/>
        <v>2</v>
      </c>
      <c r="BC58" s="41">
        <f t="shared" ca="1" si="11"/>
        <v>1.2799999999999999E-2</v>
      </c>
      <c r="BD58" s="41">
        <f t="shared" ca="1" si="12"/>
        <v>2.4338940896291885</v>
      </c>
      <c r="BE58" s="41">
        <f t="shared" ca="1" si="13"/>
        <v>5.3159547878993321E-3</v>
      </c>
      <c r="BF58" s="41">
        <f t="shared" ca="1" si="14"/>
        <v>1.8471954787899335E-2</v>
      </c>
      <c r="BG58" s="41">
        <f t="shared" ca="1" si="15"/>
        <v>4.566840428956153E-2</v>
      </c>
      <c r="BH58" s="41">
        <f t="shared" si="27"/>
        <v>32.868404289561532</v>
      </c>
      <c r="BI58" s="41">
        <f t="shared" si="28"/>
        <v>0.63208469787618327</v>
      </c>
      <c r="BJ58" s="42">
        <f t="shared" ca="1" si="16"/>
        <v>28.685500021340832</v>
      </c>
      <c r="BK58" s="42">
        <f t="shared" ca="1" si="17"/>
        <v>25.243461632405985</v>
      </c>
      <c r="BL58" s="42">
        <f t="shared" ca="1" si="18"/>
        <v>24.373817922835084</v>
      </c>
      <c r="BM58" s="42">
        <f t="shared" ca="1" si="19"/>
        <v>33.383012970361165</v>
      </c>
      <c r="BN58" s="42">
        <f t="shared" si="29"/>
        <v>33.60553526641209</v>
      </c>
      <c r="BO58" s="42">
        <f t="shared" si="30"/>
        <v>33.60553526641209</v>
      </c>
      <c r="BP58" s="42">
        <f t="shared" ca="1" si="20"/>
        <v>30.658654675783193</v>
      </c>
      <c r="BQ58" s="42">
        <f t="shared" ca="1" si="21"/>
        <v>30.658654675783193</v>
      </c>
      <c r="BR58" s="42">
        <f t="shared" si="31"/>
        <v>33.60553526641209</v>
      </c>
    </row>
    <row r="59" spans="1:70" s="38" customFormat="1">
      <c r="A59" s="51">
        <v>902</v>
      </c>
      <c r="B59" s="51">
        <v>0</v>
      </c>
      <c r="C59" s="51">
        <v>21</v>
      </c>
      <c r="D59" s="51">
        <v>71</v>
      </c>
      <c r="E59" s="51">
        <v>64</v>
      </c>
      <c r="F59" s="51">
        <v>87</v>
      </c>
      <c r="G59" s="51">
        <v>76</v>
      </c>
      <c r="H59" s="51">
        <v>77</v>
      </c>
      <c r="I59" s="51">
        <v>75</v>
      </c>
      <c r="J59" s="51">
        <v>77</v>
      </c>
      <c r="K59" s="51">
        <v>0</v>
      </c>
      <c r="L59" s="51">
        <v>52</v>
      </c>
      <c r="M59" s="51">
        <v>0</v>
      </c>
      <c r="N59" s="51">
        <v>56</v>
      </c>
      <c r="O59" s="51">
        <v>0</v>
      </c>
      <c r="P59" s="51">
        <v>0</v>
      </c>
      <c r="Q59" s="51">
        <v>6341</v>
      </c>
      <c r="R59" s="51">
        <v>3</v>
      </c>
      <c r="S59" s="51">
        <v>35</v>
      </c>
      <c r="T59" s="51">
        <v>20</v>
      </c>
      <c r="U59" s="51">
        <v>72</v>
      </c>
      <c r="V59" s="51">
        <v>71</v>
      </c>
      <c r="W59" s="51">
        <v>71</v>
      </c>
      <c r="X59" s="51">
        <v>69</v>
      </c>
      <c r="Y59" s="51">
        <v>72</v>
      </c>
      <c r="Z59" s="51">
        <v>43</v>
      </c>
      <c r="AA59" s="51">
        <v>36</v>
      </c>
      <c r="AB59" s="51">
        <v>71</v>
      </c>
      <c r="AC59" s="51">
        <v>20</v>
      </c>
      <c r="AD59" s="51">
        <v>69</v>
      </c>
      <c r="AE59" s="51">
        <v>72</v>
      </c>
      <c r="AF59" s="51">
        <v>33.651104070800002</v>
      </c>
      <c r="AG59" s="37"/>
      <c r="AI59" s="39">
        <f t="shared" si="0"/>
        <v>6.3409999999999994E-3</v>
      </c>
      <c r="AJ59" s="40">
        <f t="shared" ca="1" si="1"/>
        <v>2.3817977327077751</v>
      </c>
      <c r="AK59" s="40">
        <f t="shared" ca="1" si="2"/>
        <v>2.4439395327077751</v>
      </c>
      <c r="AL59" s="39">
        <f t="shared" ca="1" si="3"/>
        <v>1.2903000000000001E-2</v>
      </c>
      <c r="AM59" s="40">
        <f t="shared" ca="1" si="4"/>
        <v>2.5703889327077749</v>
      </c>
      <c r="AN59" s="50"/>
      <c r="AO59" s="41">
        <f t="shared" si="5"/>
        <v>51</v>
      </c>
      <c r="AP59" s="42">
        <f t="shared" si="22"/>
        <v>32.34994009462843</v>
      </c>
      <c r="AQ59" s="43">
        <f t="shared" si="23"/>
        <v>1.5765098745412618</v>
      </c>
      <c r="AR59" s="41">
        <f t="shared" si="6"/>
        <v>0.5</v>
      </c>
      <c r="AS59" s="42">
        <f t="shared" si="24"/>
        <v>32.353803858681715</v>
      </c>
      <c r="AT59" s="50"/>
      <c r="AU59" s="42">
        <f t="shared" si="7"/>
        <v>29</v>
      </c>
      <c r="AV59" s="42">
        <f t="shared" si="8"/>
        <v>4</v>
      </c>
      <c r="AW59" s="42">
        <f t="shared" si="9"/>
        <v>2.5372502035002689</v>
      </c>
      <c r="AX59" s="42">
        <f t="shared" si="25"/>
        <v>29.110782170789609</v>
      </c>
      <c r="AY59" s="50"/>
      <c r="AZ59" s="42">
        <f t="shared" si="26"/>
        <v>32.353803858681715</v>
      </c>
      <c r="BA59" s="50"/>
      <c r="BB59" s="44">
        <f t="shared" si="10"/>
        <v>3</v>
      </c>
      <c r="BC59" s="41">
        <f t="shared" ca="1" si="11"/>
        <v>1.2799999999999999E-2</v>
      </c>
      <c r="BD59" s="41">
        <f t="shared" ca="1" si="12"/>
        <v>2.4338940896291885</v>
      </c>
      <c r="BE59" s="41">
        <f t="shared" ca="1" si="13"/>
        <v>5.3159547878993321E-3</v>
      </c>
      <c r="BF59" s="41">
        <f t="shared" ca="1" si="14"/>
        <v>1.8724954787899331E-2</v>
      </c>
      <c r="BG59" s="41">
        <f t="shared" ca="1" si="15"/>
        <v>4.6317112124737707E-2</v>
      </c>
      <c r="BH59" s="41">
        <f t="shared" si="27"/>
        <v>33.517112124737707</v>
      </c>
      <c r="BI59" s="41">
        <f t="shared" si="28"/>
        <v>0.63239834197618316</v>
      </c>
      <c r="BJ59" s="42">
        <f t="shared" ca="1" si="16"/>
        <v>28.346092685888028</v>
      </c>
      <c r="BK59" s="42">
        <f t="shared" ca="1" si="17"/>
        <v>26.296791152826454</v>
      </c>
      <c r="BL59" s="42">
        <f t="shared" ca="1" si="18"/>
        <v>25.474200608474508</v>
      </c>
      <c r="BM59" s="42">
        <f t="shared" ca="1" si="19"/>
        <v>30.781503708509021</v>
      </c>
      <c r="BN59" s="42">
        <f t="shared" si="29"/>
        <v>33.576730114503995</v>
      </c>
      <c r="BO59" s="42">
        <f t="shared" si="30"/>
        <v>33.651104070776626</v>
      </c>
      <c r="BP59" s="42">
        <f t="shared" ca="1" si="20"/>
        <v>30.928612878497983</v>
      </c>
      <c r="BQ59" s="42">
        <f t="shared" ca="1" si="21"/>
        <v>30.714515814369626</v>
      </c>
      <c r="BR59" s="42">
        <f t="shared" si="31"/>
        <v>33.651104070776626</v>
      </c>
    </row>
    <row r="60" spans="1:70">
      <c r="A60" s="51">
        <v>1057</v>
      </c>
      <c r="B60" s="51">
        <v>0</v>
      </c>
      <c r="C60" s="51">
        <v>23</v>
      </c>
      <c r="D60" s="51">
        <v>75</v>
      </c>
      <c r="E60" s="51">
        <v>69</v>
      </c>
      <c r="F60" s="51">
        <v>94</v>
      </c>
      <c r="G60" s="51">
        <v>79</v>
      </c>
      <c r="H60" s="51">
        <v>82</v>
      </c>
      <c r="I60" s="51">
        <v>82</v>
      </c>
      <c r="J60" s="51">
        <v>83</v>
      </c>
      <c r="K60" s="51">
        <v>0</v>
      </c>
      <c r="L60" s="51">
        <v>55</v>
      </c>
      <c r="M60" s="51">
        <v>0</v>
      </c>
      <c r="N60" s="51">
        <v>60</v>
      </c>
      <c r="O60" s="51">
        <v>0</v>
      </c>
      <c r="P60" s="51">
        <v>0</v>
      </c>
      <c r="Q60" s="51">
        <v>6631</v>
      </c>
      <c r="R60" s="51">
        <v>3</v>
      </c>
      <c r="S60" s="51">
        <v>34</v>
      </c>
      <c r="T60" s="51">
        <v>22</v>
      </c>
      <c r="U60" s="51">
        <v>75</v>
      </c>
      <c r="V60" s="51">
        <v>74</v>
      </c>
      <c r="W60" s="51">
        <v>77</v>
      </c>
      <c r="X60" s="51">
        <v>74</v>
      </c>
      <c r="Y60" s="51">
        <v>80</v>
      </c>
      <c r="Z60" s="51">
        <v>38</v>
      </c>
      <c r="AA60" s="51">
        <v>43</v>
      </c>
      <c r="AB60" s="51">
        <v>61</v>
      </c>
      <c r="AC60" s="51">
        <v>38</v>
      </c>
      <c r="AD60" s="51">
        <v>91</v>
      </c>
      <c r="AE60" s="51">
        <v>60</v>
      </c>
      <c r="AF60" s="51">
        <v>33.991686474300003</v>
      </c>
      <c r="AI60" s="2">
        <f t="shared" si="0"/>
        <v>6.6309999999999997E-3</v>
      </c>
      <c r="AJ60" s="3">
        <f t="shared" ca="1" si="1"/>
        <v>2.2748523919619967</v>
      </c>
      <c r="AK60" s="3">
        <f t="shared" ca="1" si="2"/>
        <v>2.3398361919619965</v>
      </c>
      <c r="AL60" s="2">
        <f t="shared" ca="1" si="3"/>
        <v>1.3409000000000001E-2</v>
      </c>
      <c r="AM60" s="3">
        <f t="shared" ca="1" si="4"/>
        <v>2.4712443919619966</v>
      </c>
      <c r="AO60" s="7">
        <f t="shared" si="5"/>
        <v>53</v>
      </c>
      <c r="AP60" s="4">
        <f t="shared" si="22"/>
        <v>32.255889774918415</v>
      </c>
      <c r="AQ60" s="32">
        <f t="shared" si="23"/>
        <v>1.6431107735620991</v>
      </c>
      <c r="AR60" s="1">
        <f t="shared" si="6"/>
        <v>2</v>
      </c>
      <c r="AS60" s="4">
        <f t="shared" si="24"/>
        <v>32.317834475281394</v>
      </c>
      <c r="AU60" s="4">
        <f t="shared" si="7"/>
        <v>31</v>
      </c>
      <c r="AV60" s="4">
        <f t="shared" si="8"/>
        <v>5</v>
      </c>
      <c r="AW60" s="4">
        <f t="shared" si="9"/>
        <v>3.0430084693319257</v>
      </c>
      <c r="AX60" s="4">
        <f t="shared" si="25"/>
        <v>31.148995177122902</v>
      </c>
      <c r="AZ60" s="4">
        <f t="shared" si="26"/>
        <v>32.317834475281394</v>
      </c>
      <c r="BB60" s="24">
        <f t="shared" si="10"/>
        <v>0</v>
      </c>
      <c r="BC60" s="1">
        <f t="shared" ca="1" si="11"/>
        <v>1.2799999999999999E-2</v>
      </c>
      <c r="BD60" s="1">
        <f t="shared" ca="1" si="12"/>
        <v>2.329341839493555</v>
      </c>
      <c r="BE60" s="1">
        <f t="shared" ca="1" si="13"/>
        <v>5.5601477073018634E-3</v>
      </c>
      <c r="BF60" s="1">
        <f t="shared" ca="1" si="14"/>
        <v>1.9222147707301865E-2</v>
      </c>
      <c r="BG60" s="1">
        <f t="shared" ca="1" si="15"/>
        <v>4.553805440676098E-2</v>
      </c>
      <c r="BH60" s="1">
        <f t="shared" si="27"/>
        <v>32.73805440676098</v>
      </c>
      <c r="BI60" s="1">
        <f t="shared" si="28"/>
        <v>0.60626026679187006</v>
      </c>
      <c r="BJ60" s="4">
        <f t="shared" ca="1" si="16"/>
        <v>26.912145874634529</v>
      </c>
      <c r="BK60" s="4">
        <f t="shared" ca="1" si="17"/>
        <v>26.718711548663329</v>
      </c>
      <c r="BL60" s="4">
        <f t="shared" ca="1" si="18"/>
        <v>30.508103546676796</v>
      </c>
      <c r="BM60" s="4">
        <f t="shared" ca="1" si="19"/>
        <v>33.690441498572348</v>
      </c>
      <c r="BN60" s="4">
        <f t="shared" si="29"/>
        <v>33.478055593777277</v>
      </c>
      <c r="BO60" s="4">
        <f t="shared" si="30"/>
        <v>32.981513099614489</v>
      </c>
      <c r="BP60" s="4">
        <f t="shared" ca="1" si="20"/>
        <v>31.986187728053853</v>
      </c>
      <c r="BQ60" s="4">
        <f t="shared" ca="1" si="21"/>
        <v>32.30633204180527</v>
      </c>
      <c r="BR60" s="4">
        <f t="shared" si="31"/>
        <v>33.690441498572348</v>
      </c>
    </row>
    <row r="61" spans="1:70">
      <c r="A61" s="51">
        <v>984</v>
      </c>
      <c r="B61" s="51">
        <v>0</v>
      </c>
      <c r="C61" s="51">
        <v>22</v>
      </c>
      <c r="D61" s="51">
        <v>73</v>
      </c>
      <c r="E61" s="51">
        <v>16</v>
      </c>
      <c r="F61" s="51">
        <v>40</v>
      </c>
      <c r="G61" s="51">
        <v>29</v>
      </c>
      <c r="H61" s="51">
        <v>31</v>
      </c>
      <c r="I61" s="51">
        <v>24</v>
      </c>
      <c r="J61" s="51">
        <v>27</v>
      </c>
      <c r="K61" s="51">
        <v>0</v>
      </c>
      <c r="L61" s="51">
        <v>58</v>
      </c>
      <c r="M61" s="51">
        <v>0</v>
      </c>
      <c r="N61" s="51">
        <v>54</v>
      </c>
      <c r="O61" s="51">
        <v>0</v>
      </c>
      <c r="P61" s="51">
        <v>0</v>
      </c>
      <c r="Q61" s="51">
        <v>6631</v>
      </c>
      <c r="R61" s="51">
        <v>3</v>
      </c>
      <c r="S61" s="51">
        <v>34</v>
      </c>
      <c r="T61" s="51">
        <v>22</v>
      </c>
      <c r="U61" s="51">
        <v>74</v>
      </c>
      <c r="V61" s="51">
        <v>21</v>
      </c>
      <c r="W61" s="51">
        <v>28</v>
      </c>
      <c r="X61" s="51">
        <v>18</v>
      </c>
      <c r="Y61" s="51">
        <v>22</v>
      </c>
      <c r="Z61" s="51">
        <v>45</v>
      </c>
      <c r="AA61" s="51">
        <v>35</v>
      </c>
      <c r="AB61" s="51">
        <v>28</v>
      </c>
      <c r="AC61" s="51">
        <v>22</v>
      </c>
      <c r="AD61" s="51">
        <v>18</v>
      </c>
      <c r="AE61" s="51">
        <v>74</v>
      </c>
      <c r="AF61" s="51">
        <v>33.946784951300003</v>
      </c>
      <c r="AI61" s="2">
        <f t="shared" si="0"/>
        <v>6.6309999999999997E-3</v>
      </c>
      <c r="AJ61" s="3">
        <f t="shared" ca="1" si="1"/>
        <v>2.2748523919619967</v>
      </c>
      <c r="AK61" s="3">
        <f t="shared" ca="1" si="2"/>
        <v>2.3398361919619965</v>
      </c>
      <c r="AL61" s="2">
        <f t="shared" ca="1" si="3"/>
        <v>1.3156000000000001E-2</v>
      </c>
      <c r="AM61" s="3">
        <f t="shared" ca="1" si="4"/>
        <v>2.4687649919619967</v>
      </c>
      <c r="AO61" s="7">
        <f t="shared" si="5"/>
        <v>52</v>
      </c>
      <c r="AP61" s="4">
        <f t="shared" si="22"/>
        <v>31.630978587852031</v>
      </c>
      <c r="AQ61" s="32">
        <f t="shared" si="23"/>
        <v>1.6439579906000996</v>
      </c>
      <c r="AR61" s="1">
        <f t="shared" si="6"/>
        <v>4.5</v>
      </c>
      <c r="AS61" s="4">
        <f t="shared" si="24"/>
        <v>31.949472709657567</v>
      </c>
      <c r="AU61" s="4">
        <f t="shared" si="7"/>
        <v>30</v>
      </c>
      <c r="AV61" s="4">
        <f t="shared" si="8"/>
        <v>4</v>
      </c>
      <c r="AW61" s="4">
        <f t="shared" si="9"/>
        <v>2.4331521990655407</v>
      </c>
      <c r="AX61" s="4">
        <f t="shared" si="25"/>
        <v>30.098508760797728</v>
      </c>
      <c r="AZ61" s="4">
        <f t="shared" si="26"/>
        <v>31.949472709657567</v>
      </c>
      <c r="BB61" s="24">
        <f t="shared" si="10"/>
        <v>1</v>
      </c>
      <c r="BC61" s="1">
        <f t="shared" ca="1" si="11"/>
        <v>1.2799999999999999E-2</v>
      </c>
      <c r="BD61" s="1">
        <f t="shared" ca="1" si="12"/>
        <v>2.329341839493555</v>
      </c>
      <c r="BE61" s="1">
        <f t="shared" ca="1" si="13"/>
        <v>5.5601477073018634E-3</v>
      </c>
      <c r="BF61" s="1">
        <f t="shared" ca="1" si="14"/>
        <v>1.8969147707301865E-2</v>
      </c>
      <c r="BG61" s="1">
        <f t="shared" ca="1" si="15"/>
        <v>4.4915171002669112E-2</v>
      </c>
      <c r="BH61" s="1">
        <f t="shared" si="27"/>
        <v>32.115171002669115</v>
      </c>
      <c r="BI61" s="1">
        <f t="shared" si="28"/>
        <v>0.60594662269187005</v>
      </c>
      <c r="BJ61" s="4">
        <f t="shared" ca="1" si="16"/>
        <v>31.424100548507248</v>
      </c>
      <c r="BK61" s="4">
        <f t="shared" ca="1" si="17"/>
        <v>30.719009143790018</v>
      </c>
      <c r="BL61" s="4">
        <f t="shared" ca="1" si="18"/>
        <v>23.568075411380438</v>
      </c>
      <c r="BM61" s="4">
        <f t="shared" ca="1" si="19"/>
        <v>30.477033256237121</v>
      </c>
      <c r="BN61" s="4">
        <f t="shared" si="29"/>
        <v>32.177386601939553</v>
      </c>
      <c r="BO61" s="4">
        <f t="shared" si="30"/>
        <v>33.946784951312829</v>
      </c>
      <c r="BP61" s="4">
        <f t="shared" ca="1" si="20"/>
        <v>33.339026295046018</v>
      </c>
      <c r="BQ61" s="4">
        <f t="shared" ca="1" si="21"/>
        <v>36.392994296179403</v>
      </c>
      <c r="BR61" s="4">
        <f t="shared" si="31"/>
        <v>36.392994296179403</v>
      </c>
    </row>
    <row r="62" spans="1:70">
      <c r="A62" s="51">
        <v>1002</v>
      </c>
      <c r="B62" s="51">
        <v>0</v>
      </c>
      <c r="C62" s="51">
        <v>22</v>
      </c>
      <c r="D62" s="51">
        <v>73</v>
      </c>
      <c r="E62" s="51">
        <v>23</v>
      </c>
      <c r="F62" s="51">
        <v>48</v>
      </c>
      <c r="G62" s="51">
        <v>36</v>
      </c>
      <c r="H62" s="51">
        <v>39</v>
      </c>
      <c r="I62" s="51">
        <v>32</v>
      </c>
      <c r="J62" s="51">
        <v>36</v>
      </c>
      <c r="K62" s="51">
        <v>0</v>
      </c>
      <c r="L62" s="51">
        <v>50</v>
      </c>
      <c r="M62" s="51">
        <v>0</v>
      </c>
      <c r="N62" s="51">
        <v>52</v>
      </c>
      <c r="O62" s="51">
        <v>0</v>
      </c>
      <c r="P62" s="51">
        <v>0</v>
      </c>
      <c r="Q62" s="51">
        <v>6631</v>
      </c>
      <c r="R62" s="51">
        <v>3</v>
      </c>
      <c r="S62" s="51">
        <v>34</v>
      </c>
      <c r="T62" s="51">
        <v>21</v>
      </c>
      <c r="U62" s="51">
        <v>74</v>
      </c>
      <c r="V62" s="51">
        <v>32</v>
      </c>
      <c r="W62" s="51">
        <v>33</v>
      </c>
      <c r="X62" s="51">
        <v>27</v>
      </c>
      <c r="Y62" s="51">
        <v>31</v>
      </c>
      <c r="Z62" s="51">
        <v>50</v>
      </c>
      <c r="AA62" s="51">
        <v>38</v>
      </c>
      <c r="AB62" s="51">
        <v>33</v>
      </c>
      <c r="AC62" s="51">
        <v>21</v>
      </c>
      <c r="AD62" s="51">
        <v>27</v>
      </c>
      <c r="AE62" s="51">
        <v>74</v>
      </c>
      <c r="AF62" s="51">
        <v>33.478055593800001</v>
      </c>
      <c r="AI62" s="2">
        <f t="shared" si="0"/>
        <v>6.6309999999999997E-3</v>
      </c>
      <c r="AJ62" s="3">
        <f t="shared" ca="1" si="1"/>
        <v>2.2748523919619967</v>
      </c>
      <c r="AK62" s="3">
        <f t="shared" ca="1" si="2"/>
        <v>2.3398361919619965</v>
      </c>
      <c r="AL62" s="2">
        <f t="shared" ca="1" si="3"/>
        <v>1.3156000000000001E-2</v>
      </c>
      <c r="AM62" s="3">
        <f t="shared" ca="1" si="4"/>
        <v>2.4687649919619967</v>
      </c>
      <c r="AO62" s="7">
        <f t="shared" si="5"/>
        <v>52</v>
      </c>
      <c r="AP62" s="4">
        <f t="shared" si="22"/>
        <v>31.630978587852031</v>
      </c>
      <c r="AQ62" s="32">
        <f t="shared" si="23"/>
        <v>1.6439579906000996</v>
      </c>
      <c r="AR62" s="1">
        <f t="shared" si="6"/>
        <v>3.5</v>
      </c>
      <c r="AS62" s="4">
        <f t="shared" si="24"/>
        <v>31.824028758552139</v>
      </c>
      <c r="AU62" s="4">
        <f t="shared" si="7"/>
        <v>31</v>
      </c>
      <c r="AV62" s="4">
        <f t="shared" si="8"/>
        <v>2</v>
      </c>
      <c r="AW62" s="4">
        <f t="shared" si="9"/>
        <v>1.2165760995327703</v>
      </c>
      <c r="AX62" s="4">
        <f t="shared" si="25"/>
        <v>31.023862709307402</v>
      </c>
      <c r="AZ62" s="4">
        <f t="shared" si="26"/>
        <v>31.824028758552139</v>
      </c>
      <c r="BB62" s="24">
        <f t="shared" si="10"/>
        <v>2</v>
      </c>
      <c r="BC62" s="1">
        <f t="shared" ca="1" si="11"/>
        <v>1.2799999999999999E-2</v>
      </c>
      <c r="BD62" s="1">
        <f t="shared" ca="1" si="12"/>
        <v>2.329341839493555</v>
      </c>
      <c r="BE62" s="1">
        <f t="shared" ca="1" si="13"/>
        <v>5.5601477073018634E-3</v>
      </c>
      <c r="BF62" s="1">
        <f t="shared" ca="1" si="14"/>
        <v>1.9222147707301865E-2</v>
      </c>
      <c r="BG62" s="1">
        <f t="shared" ca="1" si="15"/>
        <v>4.553805440676098E-2</v>
      </c>
      <c r="BH62" s="1">
        <f t="shared" si="27"/>
        <v>32.73805440676098</v>
      </c>
      <c r="BI62" s="1">
        <f t="shared" si="28"/>
        <v>0.60626026679187006</v>
      </c>
      <c r="BJ62" s="4">
        <f t="shared" ca="1" si="16"/>
        <v>29.396904916724861</v>
      </c>
      <c r="BK62" s="4">
        <f t="shared" ca="1" si="17"/>
        <v>26.302021975154201</v>
      </c>
      <c r="BL62" s="4">
        <f t="shared" ca="1" si="18"/>
        <v>22.775418644485846</v>
      </c>
      <c r="BM62" s="4">
        <f t="shared" ca="1" si="19"/>
        <v>27.863466176280411</v>
      </c>
      <c r="BN62" s="4">
        <f t="shared" si="29"/>
        <v>32.799088498615966</v>
      </c>
      <c r="BO62" s="4">
        <f t="shared" si="30"/>
        <v>33.478055593777277</v>
      </c>
      <c r="BP62" s="4">
        <f t="shared" ca="1" si="20"/>
        <v>31.986187728053853</v>
      </c>
      <c r="BQ62" s="4">
        <f t="shared" ca="1" si="21"/>
        <v>33.512538196784384</v>
      </c>
      <c r="BR62" s="4">
        <f t="shared" si="31"/>
        <v>33.512538196784384</v>
      </c>
    </row>
    <row r="63" spans="1:70">
      <c r="A63" s="51">
        <v>971</v>
      </c>
      <c r="B63" s="51">
        <v>0</v>
      </c>
      <c r="C63" s="51">
        <v>22</v>
      </c>
      <c r="D63" s="51">
        <v>73</v>
      </c>
      <c r="E63" s="51">
        <v>43</v>
      </c>
      <c r="F63" s="51">
        <v>67</v>
      </c>
      <c r="G63" s="51">
        <v>54</v>
      </c>
      <c r="H63" s="51">
        <v>57</v>
      </c>
      <c r="I63" s="51">
        <v>55</v>
      </c>
      <c r="J63" s="51">
        <v>57</v>
      </c>
      <c r="K63" s="51">
        <v>0</v>
      </c>
      <c r="L63" s="51">
        <v>47</v>
      </c>
      <c r="M63" s="51">
        <v>0</v>
      </c>
      <c r="N63" s="51">
        <v>57</v>
      </c>
      <c r="O63" s="51">
        <v>0</v>
      </c>
      <c r="P63" s="51">
        <v>0</v>
      </c>
      <c r="Q63" s="51">
        <v>6631</v>
      </c>
      <c r="R63" s="51">
        <v>3</v>
      </c>
      <c r="S63" s="51">
        <v>34</v>
      </c>
      <c r="T63" s="51">
        <v>21</v>
      </c>
      <c r="U63" s="51">
        <v>74</v>
      </c>
      <c r="V63" s="51">
        <v>49</v>
      </c>
      <c r="W63" s="51">
        <v>52</v>
      </c>
      <c r="X63" s="51">
        <v>50</v>
      </c>
      <c r="Y63" s="51">
        <v>50</v>
      </c>
      <c r="Z63" s="51">
        <v>47</v>
      </c>
      <c r="AA63" s="51">
        <v>39</v>
      </c>
      <c r="AB63" s="51">
        <v>52</v>
      </c>
      <c r="AC63" s="51">
        <v>21</v>
      </c>
      <c r="AD63" s="51">
        <v>50</v>
      </c>
      <c r="AE63" s="51">
        <v>74</v>
      </c>
      <c r="AF63" s="51">
        <v>32.875221768700001</v>
      </c>
      <c r="AH63" s="8"/>
      <c r="AI63" s="2">
        <f t="shared" si="0"/>
        <v>6.6309999999999997E-3</v>
      </c>
      <c r="AJ63" s="3">
        <f t="shared" ca="1" si="1"/>
        <v>2.2748523919619967</v>
      </c>
      <c r="AK63" s="3">
        <f t="shared" ca="1" si="2"/>
        <v>2.3398361919619965</v>
      </c>
      <c r="AL63" s="2">
        <f t="shared" ca="1" si="3"/>
        <v>1.3156000000000001E-2</v>
      </c>
      <c r="AM63" s="3">
        <f t="shared" ca="1" si="4"/>
        <v>2.4687649919619967</v>
      </c>
      <c r="AO63" s="7">
        <f t="shared" si="5"/>
        <v>52</v>
      </c>
      <c r="AP63" s="4">
        <f t="shared" si="22"/>
        <v>31.630978587852031</v>
      </c>
      <c r="AQ63" s="32">
        <f t="shared" si="23"/>
        <v>1.6439579906000996</v>
      </c>
      <c r="AR63" s="1">
        <f t="shared" si="6"/>
        <v>0.5</v>
      </c>
      <c r="AS63" s="4">
        <f t="shared" si="24"/>
        <v>31.634930163114849</v>
      </c>
      <c r="AU63" s="4">
        <f t="shared" si="7"/>
        <v>30</v>
      </c>
      <c r="AV63" s="4">
        <f t="shared" si="8"/>
        <v>10</v>
      </c>
      <c r="AW63" s="4">
        <f t="shared" si="9"/>
        <v>6.0828804976638517</v>
      </c>
      <c r="AX63" s="4">
        <f t="shared" si="25"/>
        <v>30.610479172153759</v>
      </c>
      <c r="AZ63" s="4">
        <f t="shared" si="26"/>
        <v>31.634930163114849</v>
      </c>
      <c r="BB63" s="24">
        <f t="shared" si="10"/>
        <v>3</v>
      </c>
      <c r="BC63" s="1">
        <f t="shared" ca="1" si="11"/>
        <v>1.2799999999999999E-2</v>
      </c>
      <c r="BD63" s="1">
        <f t="shared" ca="1" si="12"/>
        <v>2.329341839493555</v>
      </c>
      <c r="BE63" s="1">
        <f t="shared" ca="1" si="13"/>
        <v>5.5601477073018634E-3</v>
      </c>
      <c r="BF63" s="1">
        <f t="shared" ca="1" si="14"/>
        <v>1.9222147707301865E-2</v>
      </c>
      <c r="BG63" s="1">
        <f t="shared" ca="1" si="15"/>
        <v>4.553805440676098E-2</v>
      </c>
      <c r="BH63" s="1">
        <f t="shared" si="27"/>
        <v>32.73805440676098</v>
      </c>
      <c r="BI63" s="1">
        <f t="shared" si="28"/>
        <v>0.60626026679187006</v>
      </c>
      <c r="BJ63" s="4">
        <f t="shared" ca="1" si="16"/>
        <v>26.482952221634054</v>
      </c>
      <c r="BK63" s="4">
        <f t="shared" ca="1" si="17"/>
        <v>24.329920912017172</v>
      </c>
      <c r="BL63" s="4">
        <f t="shared" ca="1" si="18"/>
        <v>23.3272455445342</v>
      </c>
      <c r="BM63" s="4">
        <f t="shared" ca="1" si="19"/>
        <v>31.419389215625472</v>
      </c>
      <c r="BN63" s="4">
        <f t="shared" si="29"/>
        <v>32.799088498615966</v>
      </c>
      <c r="BO63" s="4">
        <f t="shared" si="30"/>
        <v>32.875221768682295</v>
      </c>
      <c r="BP63" s="4">
        <f t="shared" ca="1" si="20"/>
        <v>30.492157555645921</v>
      </c>
      <c r="BQ63" s="4">
        <f t="shared" ca="1" si="21"/>
        <v>30.492157555645921</v>
      </c>
      <c r="BR63" s="4">
        <f t="shared" si="31"/>
        <v>32.875221768682295</v>
      </c>
    </row>
    <row r="64" spans="1:70" s="38" customFormat="1">
      <c r="A64" s="51">
        <v>1037</v>
      </c>
      <c r="B64" s="51">
        <v>0</v>
      </c>
      <c r="C64" s="51">
        <v>24</v>
      </c>
      <c r="D64" s="51">
        <v>74</v>
      </c>
      <c r="E64" s="51">
        <v>37</v>
      </c>
      <c r="F64" s="51">
        <v>63</v>
      </c>
      <c r="G64" s="51">
        <v>48</v>
      </c>
      <c r="H64" s="51">
        <v>51</v>
      </c>
      <c r="I64" s="51">
        <v>48</v>
      </c>
      <c r="J64" s="51">
        <v>52</v>
      </c>
      <c r="K64" s="51">
        <v>0</v>
      </c>
      <c r="L64" s="51">
        <v>57</v>
      </c>
      <c r="M64" s="51">
        <v>0</v>
      </c>
      <c r="N64" s="51">
        <v>54</v>
      </c>
      <c r="O64" s="51">
        <v>0</v>
      </c>
      <c r="P64" s="51">
        <v>0</v>
      </c>
      <c r="Q64" s="51">
        <v>6436</v>
      </c>
      <c r="R64" s="51">
        <v>3</v>
      </c>
      <c r="S64" s="51">
        <v>34</v>
      </c>
      <c r="T64" s="51">
        <v>23</v>
      </c>
      <c r="U64" s="51">
        <v>75</v>
      </c>
      <c r="V64" s="51">
        <v>42</v>
      </c>
      <c r="W64" s="51">
        <v>45</v>
      </c>
      <c r="X64" s="51">
        <v>42</v>
      </c>
      <c r="Y64" s="51">
        <v>47</v>
      </c>
      <c r="Z64" s="51">
        <v>41</v>
      </c>
      <c r="AA64" s="51">
        <v>47</v>
      </c>
      <c r="AB64" s="51">
        <v>42</v>
      </c>
      <c r="AC64" s="51">
        <v>23</v>
      </c>
      <c r="AD64" s="51">
        <v>47</v>
      </c>
      <c r="AE64" s="51">
        <v>75</v>
      </c>
      <c r="AF64" s="51">
        <v>33.5841233919</v>
      </c>
      <c r="AG64" s="37"/>
      <c r="AI64" s="39">
        <f t="shared" si="0"/>
        <v>6.4359999999999999E-3</v>
      </c>
      <c r="AJ64" s="40">
        <f t="shared" ca="1" si="1"/>
        <v>2.3457165521441889</v>
      </c>
      <c r="AK64" s="40">
        <f t="shared" ca="1" si="2"/>
        <v>2.408789352144189</v>
      </c>
      <c r="AL64" s="39">
        <f t="shared" ca="1" si="3"/>
        <v>1.2903000000000001E-2</v>
      </c>
      <c r="AM64" s="40">
        <f t="shared" ca="1" si="4"/>
        <v>2.5352387521441888</v>
      </c>
      <c r="AN64" s="50"/>
      <c r="AO64" s="41">
        <f t="shared" si="5"/>
        <v>51</v>
      </c>
      <c r="AP64" s="42">
        <f t="shared" si="22"/>
        <v>31.896397314816475</v>
      </c>
      <c r="AQ64" s="43">
        <f t="shared" si="23"/>
        <v>1.598926659228362</v>
      </c>
      <c r="AR64" s="41">
        <f t="shared" si="6"/>
        <v>0.5</v>
      </c>
      <c r="AS64" s="42">
        <f t="shared" si="24"/>
        <v>31.900316011986963</v>
      </c>
      <c r="AT64" s="50"/>
      <c r="AU64" s="42">
        <f t="shared" si="7"/>
        <v>32</v>
      </c>
      <c r="AV64" s="42">
        <f t="shared" si="8"/>
        <v>3</v>
      </c>
      <c r="AW64" s="42">
        <f t="shared" si="9"/>
        <v>1.8762586655774398</v>
      </c>
      <c r="AX64" s="42">
        <f t="shared" si="25"/>
        <v>32.054958221469491</v>
      </c>
      <c r="AY64" s="50"/>
      <c r="AZ64" s="42">
        <f t="shared" si="26"/>
        <v>32.054958221469491</v>
      </c>
      <c r="BA64" s="50"/>
      <c r="BB64" s="44">
        <f t="shared" si="10"/>
        <v>0</v>
      </c>
      <c r="BC64" s="41">
        <f t="shared" ca="1" si="11"/>
        <v>1.2799999999999999E-2</v>
      </c>
      <c r="BD64" s="41">
        <f t="shared" ca="1" si="12"/>
        <v>2.3985967028667452</v>
      </c>
      <c r="BE64" s="41">
        <f t="shared" ca="1" si="13"/>
        <v>5.3959337471996167E-3</v>
      </c>
      <c r="BF64" s="41">
        <f t="shared" ca="1" si="14"/>
        <v>1.8804933747199618E-2</v>
      </c>
      <c r="BG64" s="41">
        <f t="shared" ca="1" si="15"/>
        <v>4.5843809465640165E-2</v>
      </c>
      <c r="BH64" s="41">
        <f t="shared" si="27"/>
        <v>33.043809465640166</v>
      </c>
      <c r="BI64" s="41">
        <f t="shared" si="28"/>
        <v>0.62346810312528611</v>
      </c>
      <c r="BJ64" s="42">
        <f t="shared" ca="1" si="16"/>
        <v>26.227984901473356</v>
      </c>
      <c r="BK64" s="42">
        <f t="shared" ca="1" si="17"/>
        <v>27.661756680079755</v>
      </c>
      <c r="BL64" s="42">
        <f t="shared" ca="1" si="18"/>
        <v>28.933938249535558</v>
      </c>
      <c r="BM64" s="42">
        <f t="shared" ca="1" si="19"/>
        <v>31.985021104094862</v>
      </c>
      <c r="BN64" s="42">
        <f t="shared" si="29"/>
        <v>33.58412339188758</v>
      </c>
      <c r="BO64" s="42">
        <f t="shared" si="30"/>
        <v>33.285031831162947</v>
      </c>
      <c r="BP64" s="42">
        <f t="shared" ca="1" si="20"/>
        <v>32.726659003775069</v>
      </c>
      <c r="BQ64" s="42">
        <f t="shared" ca="1" si="21"/>
        <v>33.010489368969893</v>
      </c>
      <c r="BR64" s="42">
        <f t="shared" si="31"/>
        <v>33.58412339188758</v>
      </c>
    </row>
    <row r="65" spans="1:70" s="38" customFormat="1">
      <c r="A65" s="51">
        <v>925</v>
      </c>
      <c r="B65" s="51">
        <v>0</v>
      </c>
      <c r="C65" s="51">
        <v>21</v>
      </c>
      <c r="D65" s="51">
        <v>72</v>
      </c>
      <c r="E65" s="51">
        <v>59</v>
      </c>
      <c r="F65" s="51">
        <v>82</v>
      </c>
      <c r="G65" s="51">
        <v>70</v>
      </c>
      <c r="H65" s="51">
        <v>71</v>
      </c>
      <c r="I65" s="51">
        <v>69</v>
      </c>
      <c r="J65" s="51">
        <v>72</v>
      </c>
      <c r="K65" s="51">
        <v>0</v>
      </c>
      <c r="L65" s="51">
        <v>51</v>
      </c>
      <c r="M65" s="51">
        <v>0</v>
      </c>
      <c r="N65" s="51">
        <v>53</v>
      </c>
      <c r="O65" s="51">
        <v>0</v>
      </c>
      <c r="P65" s="51">
        <v>0</v>
      </c>
      <c r="Q65" s="51">
        <v>6436</v>
      </c>
      <c r="R65" s="51">
        <v>3</v>
      </c>
      <c r="S65" s="51">
        <v>34</v>
      </c>
      <c r="T65" s="51">
        <v>21</v>
      </c>
      <c r="U65" s="51">
        <v>73</v>
      </c>
      <c r="V65" s="51">
        <v>62</v>
      </c>
      <c r="W65" s="51">
        <v>68</v>
      </c>
      <c r="X65" s="51">
        <v>63</v>
      </c>
      <c r="Y65" s="51">
        <v>67</v>
      </c>
      <c r="Z65" s="51">
        <v>44</v>
      </c>
      <c r="AA65" s="51">
        <v>41</v>
      </c>
      <c r="AB65" s="51">
        <v>62</v>
      </c>
      <c r="AC65" s="51">
        <v>21</v>
      </c>
      <c r="AD65" s="51">
        <v>67</v>
      </c>
      <c r="AE65" s="51">
        <v>73</v>
      </c>
      <c r="AF65" s="51">
        <v>33.5841233919</v>
      </c>
      <c r="AG65" s="37"/>
      <c r="AI65" s="39">
        <f t="shared" si="0"/>
        <v>6.4359999999999999E-3</v>
      </c>
      <c r="AJ65" s="40">
        <f t="shared" ca="1" si="1"/>
        <v>2.3457165521441889</v>
      </c>
      <c r="AK65" s="40">
        <f t="shared" ca="1" si="2"/>
        <v>2.408789352144189</v>
      </c>
      <c r="AL65" s="39">
        <f t="shared" ca="1" si="3"/>
        <v>1.3156000000000001E-2</v>
      </c>
      <c r="AM65" s="40">
        <f t="shared" ca="1" si="4"/>
        <v>2.5377181521441892</v>
      </c>
      <c r="AN65" s="50"/>
      <c r="AO65" s="41">
        <f t="shared" si="5"/>
        <v>52</v>
      </c>
      <c r="AP65" s="42">
        <f t="shared" si="22"/>
        <v>32.538126363208953</v>
      </c>
      <c r="AQ65" s="43">
        <f t="shared" si="23"/>
        <v>1.598125209163755</v>
      </c>
      <c r="AR65" s="41">
        <f t="shared" si="6"/>
        <v>0</v>
      </c>
      <c r="AS65" s="42">
        <f t="shared" si="24"/>
        <v>32.538126363208953</v>
      </c>
      <c r="AT65" s="50"/>
      <c r="AU65" s="42">
        <f t="shared" si="7"/>
        <v>29</v>
      </c>
      <c r="AV65" s="42">
        <f t="shared" si="8"/>
        <v>2</v>
      </c>
      <c r="AW65" s="42">
        <f t="shared" si="9"/>
        <v>1.2514663985849597</v>
      </c>
      <c r="AX65" s="42">
        <f t="shared" si="25"/>
        <v>29.026990339110032</v>
      </c>
      <c r="AY65" s="50"/>
      <c r="AZ65" s="42">
        <f t="shared" si="26"/>
        <v>32.538126363208953</v>
      </c>
      <c r="BA65" s="50"/>
      <c r="BB65" s="44">
        <f t="shared" si="10"/>
        <v>1</v>
      </c>
      <c r="BC65" s="41">
        <f t="shared" ca="1" si="11"/>
        <v>1.2799999999999999E-2</v>
      </c>
      <c r="BD65" s="41">
        <f t="shared" ca="1" si="12"/>
        <v>2.3985967028667452</v>
      </c>
      <c r="BE65" s="41">
        <f t="shared" ca="1" si="13"/>
        <v>5.3959337471996167E-3</v>
      </c>
      <c r="BF65" s="41">
        <f t="shared" ca="1" si="14"/>
        <v>1.8804933747199618E-2</v>
      </c>
      <c r="BG65" s="41">
        <f t="shared" ca="1" si="15"/>
        <v>4.5843809465640165E-2</v>
      </c>
      <c r="BH65" s="41">
        <f t="shared" si="27"/>
        <v>33.043809465640166</v>
      </c>
      <c r="BI65" s="41">
        <f t="shared" si="28"/>
        <v>0.62346810312528611</v>
      </c>
      <c r="BJ65" s="42">
        <f t="shared" ca="1" si="16"/>
        <v>26.689096761493175</v>
      </c>
      <c r="BK65" s="42">
        <f t="shared" ca="1" si="17"/>
        <v>26.411222786264013</v>
      </c>
      <c r="BL65" s="42">
        <f t="shared" ca="1" si="18"/>
        <v>25.275308663855682</v>
      </c>
      <c r="BM65" s="42">
        <f t="shared" ca="1" si="19"/>
        <v>31.611831423445647</v>
      </c>
      <c r="BN65" s="42">
        <f t="shared" si="29"/>
        <v>33.58412339188758</v>
      </c>
      <c r="BO65" s="42">
        <f t="shared" si="30"/>
        <v>33.58412339188758</v>
      </c>
      <c r="BP65" s="42">
        <f t="shared" ca="1" si="20"/>
        <v>29.799902844629742</v>
      </c>
      <c r="BQ65" s="42">
        <f t="shared" ca="1" si="21"/>
        <v>29.662623747090617</v>
      </c>
      <c r="BR65" s="42">
        <f t="shared" si="31"/>
        <v>33.58412339188758</v>
      </c>
    </row>
    <row r="66" spans="1:70" s="38" customFormat="1">
      <c r="A66" s="51">
        <v>1006</v>
      </c>
      <c r="B66" s="51">
        <v>0</v>
      </c>
      <c r="C66" s="51">
        <v>21</v>
      </c>
      <c r="D66" s="51">
        <v>72</v>
      </c>
      <c r="E66" s="51">
        <v>52</v>
      </c>
      <c r="F66" s="51">
        <v>76</v>
      </c>
      <c r="G66" s="51">
        <v>63</v>
      </c>
      <c r="H66" s="51">
        <v>64</v>
      </c>
      <c r="I66" s="51">
        <v>62</v>
      </c>
      <c r="J66" s="51">
        <v>65</v>
      </c>
      <c r="K66" s="51">
        <v>0</v>
      </c>
      <c r="L66" s="51">
        <v>57</v>
      </c>
      <c r="M66" s="51">
        <v>0</v>
      </c>
      <c r="N66" s="51">
        <v>48</v>
      </c>
      <c r="O66" s="51">
        <v>0</v>
      </c>
      <c r="P66" s="51">
        <v>0</v>
      </c>
      <c r="Q66" s="51">
        <v>6436</v>
      </c>
      <c r="R66" s="51">
        <v>3</v>
      </c>
      <c r="S66" s="51">
        <v>34</v>
      </c>
      <c r="T66" s="51">
        <v>21</v>
      </c>
      <c r="U66" s="51">
        <v>73</v>
      </c>
      <c r="V66" s="51">
        <v>55</v>
      </c>
      <c r="W66" s="51">
        <v>61</v>
      </c>
      <c r="X66" s="51">
        <v>56</v>
      </c>
      <c r="Y66" s="51">
        <v>60</v>
      </c>
      <c r="Z66" s="51">
        <v>37</v>
      </c>
      <c r="AA66" s="51">
        <v>45</v>
      </c>
      <c r="AB66" s="51">
        <v>55</v>
      </c>
      <c r="AC66" s="51">
        <v>21</v>
      </c>
      <c r="AD66" s="51">
        <v>60</v>
      </c>
      <c r="AE66" s="51">
        <v>73</v>
      </c>
      <c r="AF66" s="51">
        <v>33.5841233919</v>
      </c>
      <c r="AG66" s="37"/>
      <c r="AI66" s="39">
        <f t="shared" si="0"/>
        <v>6.4359999999999999E-3</v>
      </c>
      <c r="AJ66" s="40">
        <f t="shared" ca="1" si="1"/>
        <v>2.3457165521441889</v>
      </c>
      <c r="AK66" s="40">
        <f t="shared" ca="1" si="2"/>
        <v>2.408789352144189</v>
      </c>
      <c r="AL66" s="39">
        <f t="shared" ca="1" si="3"/>
        <v>1.3156000000000001E-2</v>
      </c>
      <c r="AM66" s="40">
        <f t="shared" ca="1" si="4"/>
        <v>2.5377181521441892</v>
      </c>
      <c r="AN66" s="50"/>
      <c r="AO66" s="41">
        <f t="shared" si="5"/>
        <v>52</v>
      </c>
      <c r="AP66" s="42">
        <f t="shared" si="22"/>
        <v>32.538126363208953</v>
      </c>
      <c r="AQ66" s="43">
        <f t="shared" si="23"/>
        <v>1.598125209163755</v>
      </c>
      <c r="AR66" s="41">
        <f t="shared" si="6"/>
        <v>0</v>
      </c>
      <c r="AS66" s="42">
        <f t="shared" si="24"/>
        <v>32.538126363208953</v>
      </c>
      <c r="AT66" s="50"/>
      <c r="AU66" s="42">
        <f t="shared" si="7"/>
        <v>30</v>
      </c>
      <c r="AV66" s="42">
        <f t="shared" si="8"/>
        <v>9</v>
      </c>
      <c r="AW66" s="42">
        <f t="shared" si="9"/>
        <v>5.6315987936323184</v>
      </c>
      <c r="AX66" s="42">
        <f t="shared" si="25"/>
        <v>30.52400538875003</v>
      </c>
      <c r="AY66" s="50"/>
      <c r="AZ66" s="42">
        <f t="shared" si="26"/>
        <v>32.538126363208953</v>
      </c>
      <c r="BA66" s="50"/>
      <c r="BB66" s="44">
        <f t="shared" si="10"/>
        <v>2</v>
      </c>
      <c r="BC66" s="41">
        <f t="shared" ca="1" si="11"/>
        <v>1.2799999999999999E-2</v>
      </c>
      <c r="BD66" s="41">
        <f t="shared" ca="1" si="12"/>
        <v>2.3985967028667452</v>
      </c>
      <c r="BE66" s="41">
        <f t="shared" ca="1" si="13"/>
        <v>5.3959337471996167E-3</v>
      </c>
      <c r="BF66" s="41">
        <f t="shared" ca="1" si="14"/>
        <v>1.8804933747199618E-2</v>
      </c>
      <c r="BG66" s="41">
        <f t="shared" ca="1" si="15"/>
        <v>4.5843809465640165E-2</v>
      </c>
      <c r="BH66" s="41">
        <f t="shared" si="27"/>
        <v>33.043809465640166</v>
      </c>
      <c r="BI66" s="41">
        <f t="shared" si="28"/>
        <v>0.62346810312528611</v>
      </c>
      <c r="BJ66" s="42">
        <f t="shared" ca="1" si="16"/>
        <v>25.51288286321078</v>
      </c>
      <c r="BK66" s="42">
        <f t="shared" ca="1" si="17"/>
        <v>29.259996225502924</v>
      </c>
      <c r="BL66" s="42">
        <f t="shared" ca="1" si="18"/>
        <v>28.655669231697338</v>
      </c>
      <c r="BM66" s="42">
        <f t="shared" ca="1" si="19"/>
        <v>30.491811702191125</v>
      </c>
      <c r="BN66" s="42">
        <f t="shared" si="29"/>
        <v>33.58412339188758</v>
      </c>
      <c r="BO66" s="42">
        <f t="shared" si="30"/>
        <v>33.58412339188758</v>
      </c>
      <c r="BP66" s="42">
        <f t="shared" ca="1" si="20"/>
        <v>31.075591842777101</v>
      </c>
      <c r="BQ66" s="42">
        <f t="shared" ca="1" si="21"/>
        <v>30.411800315656045</v>
      </c>
      <c r="BR66" s="42">
        <f t="shared" si="31"/>
        <v>33.58412339188758</v>
      </c>
    </row>
    <row r="67" spans="1:70" s="38" customFormat="1">
      <c r="A67" s="51">
        <v>993</v>
      </c>
      <c r="B67" s="51">
        <v>0</v>
      </c>
      <c r="C67" s="51">
        <v>22</v>
      </c>
      <c r="D67" s="51">
        <v>72</v>
      </c>
      <c r="E67" s="51">
        <v>40</v>
      </c>
      <c r="F67" s="51">
        <v>64</v>
      </c>
      <c r="G67" s="51">
        <v>50</v>
      </c>
      <c r="H67" s="51">
        <v>54</v>
      </c>
      <c r="I67" s="51">
        <v>51</v>
      </c>
      <c r="J67" s="51">
        <v>55</v>
      </c>
      <c r="K67" s="51">
        <v>0</v>
      </c>
      <c r="L67" s="51">
        <v>50</v>
      </c>
      <c r="M67" s="51">
        <v>0</v>
      </c>
      <c r="N67" s="51">
        <v>58</v>
      </c>
      <c r="O67" s="51">
        <v>0</v>
      </c>
      <c r="P67" s="51">
        <v>0</v>
      </c>
      <c r="Q67" s="51">
        <v>6436</v>
      </c>
      <c r="R67" s="51">
        <v>3</v>
      </c>
      <c r="S67" s="51">
        <v>34</v>
      </c>
      <c r="T67" s="51">
        <v>21</v>
      </c>
      <c r="U67" s="51">
        <v>73</v>
      </c>
      <c r="V67" s="51">
        <v>44</v>
      </c>
      <c r="W67" s="51">
        <v>49</v>
      </c>
      <c r="X67" s="51">
        <v>45</v>
      </c>
      <c r="Y67" s="51">
        <v>50</v>
      </c>
      <c r="Z67" s="51">
        <v>43</v>
      </c>
      <c r="AA67" s="51">
        <v>37</v>
      </c>
      <c r="AB67" s="51">
        <v>44</v>
      </c>
      <c r="AC67" s="51">
        <v>21</v>
      </c>
      <c r="AD67" s="51">
        <v>50</v>
      </c>
      <c r="AE67" s="51">
        <v>73</v>
      </c>
      <c r="AF67" s="51">
        <v>33.7771127245</v>
      </c>
      <c r="AG67" s="37"/>
      <c r="AI67" s="39">
        <f t="shared" si="0"/>
        <v>6.4359999999999999E-3</v>
      </c>
      <c r="AJ67" s="40">
        <f t="shared" ca="1" si="1"/>
        <v>2.3457165521441889</v>
      </c>
      <c r="AK67" s="40">
        <f t="shared" ca="1" si="2"/>
        <v>2.408789352144189</v>
      </c>
      <c r="AL67" s="39">
        <f t="shared" ca="1" si="3"/>
        <v>1.2903000000000001E-2</v>
      </c>
      <c r="AM67" s="40">
        <f t="shared" ca="1" si="4"/>
        <v>2.5352387521441888</v>
      </c>
      <c r="AN67" s="50"/>
      <c r="AO67" s="41">
        <f t="shared" si="5"/>
        <v>51</v>
      </c>
      <c r="AP67" s="42">
        <f t="shared" si="22"/>
        <v>31.896397314816475</v>
      </c>
      <c r="AQ67" s="43">
        <f t="shared" si="23"/>
        <v>1.598926659228362</v>
      </c>
      <c r="AR67" s="41">
        <f t="shared" si="6"/>
        <v>1</v>
      </c>
      <c r="AS67" s="42">
        <f t="shared" si="24"/>
        <v>31.912069216279782</v>
      </c>
      <c r="AT67" s="50"/>
      <c r="AU67" s="42">
        <f t="shared" si="7"/>
        <v>30</v>
      </c>
      <c r="AV67" s="42">
        <f t="shared" si="8"/>
        <v>8</v>
      </c>
      <c r="AW67" s="42">
        <f t="shared" si="9"/>
        <v>5.0033564415398395</v>
      </c>
      <c r="AX67" s="42">
        <f t="shared" si="25"/>
        <v>30.414364627279298</v>
      </c>
      <c r="AY67" s="50"/>
      <c r="AZ67" s="42">
        <f t="shared" si="26"/>
        <v>31.912069216279782</v>
      </c>
      <c r="BA67" s="50"/>
      <c r="BB67" s="44">
        <f t="shared" si="10"/>
        <v>3</v>
      </c>
      <c r="BC67" s="41">
        <f t="shared" ca="1" si="11"/>
        <v>1.2799999999999999E-2</v>
      </c>
      <c r="BD67" s="41">
        <f t="shared" ca="1" si="12"/>
        <v>2.3985967028667452</v>
      </c>
      <c r="BE67" s="41">
        <f t="shared" ca="1" si="13"/>
        <v>5.3959337471996167E-3</v>
      </c>
      <c r="BF67" s="41">
        <f t="shared" ca="1" si="14"/>
        <v>1.8804933747199618E-2</v>
      </c>
      <c r="BG67" s="41">
        <f t="shared" ca="1" si="15"/>
        <v>4.5843809465640165E-2</v>
      </c>
      <c r="BH67" s="41">
        <f t="shared" si="27"/>
        <v>33.043809465640166</v>
      </c>
      <c r="BI67" s="41">
        <f t="shared" si="28"/>
        <v>0.62346810312528611</v>
      </c>
      <c r="BJ67" s="42">
        <f t="shared" ca="1" si="16"/>
        <v>28.655669231697338</v>
      </c>
      <c r="BK67" s="42">
        <f t="shared" ca="1" si="17"/>
        <v>25.958451957949613</v>
      </c>
      <c r="BL67" s="42">
        <f t="shared" ca="1" si="18"/>
        <v>27.102632511726075</v>
      </c>
      <c r="BM67" s="42">
        <f t="shared" ca="1" si="19"/>
        <v>33.723890860746536</v>
      </c>
      <c r="BN67" s="42">
        <f t="shared" si="29"/>
        <v>33.777112724469667</v>
      </c>
      <c r="BO67" s="42">
        <f t="shared" si="30"/>
        <v>33.419954278866548</v>
      </c>
      <c r="BP67" s="42">
        <f t="shared" ca="1" si="20"/>
        <v>31.244001747863059</v>
      </c>
      <c r="BQ67" s="42">
        <f t="shared" ca="1" si="21"/>
        <v>31.423881157700659</v>
      </c>
      <c r="BR67" s="42">
        <f t="shared" si="31"/>
        <v>33.777112724469667</v>
      </c>
    </row>
    <row r="68" spans="1:70">
      <c r="A68" s="51">
        <v>1039</v>
      </c>
      <c r="B68" s="51">
        <v>0</v>
      </c>
      <c r="C68" s="51">
        <v>22</v>
      </c>
      <c r="D68" s="51">
        <v>73</v>
      </c>
      <c r="E68" s="51">
        <v>53</v>
      </c>
      <c r="F68" s="51">
        <v>78</v>
      </c>
      <c r="G68" s="51">
        <v>65</v>
      </c>
      <c r="H68" s="51">
        <v>67</v>
      </c>
      <c r="I68" s="51">
        <v>63</v>
      </c>
      <c r="J68" s="51">
        <v>67</v>
      </c>
      <c r="K68" s="51">
        <v>0</v>
      </c>
      <c r="L68" s="51">
        <v>54</v>
      </c>
      <c r="M68" s="51">
        <v>0</v>
      </c>
      <c r="N68" s="51">
        <v>58</v>
      </c>
      <c r="O68" s="51">
        <v>0</v>
      </c>
      <c r="P68" s="51">
        <v>0</v>
      </c>
      <c r="Q68" s="51">
        <v>6378</v>
      </c>
      <c r="R68" s="51">
        <v>3</v>
      </c>
      <c r="S68" s="51">
        <v>35</v>
      </c>
      <c r="T68" s="51">
        <v>22</v>
      </c>
      <c r="U68" s="51">
        <v>74</v>
      </c>
      <c r="V68" s="51">
        <v>57</v>
      </c>
      <c r="W68" s="51">
        <v>64</v>
      </c>
      <c r="X68" s="51">
        <v>58</v>
      </c>
      <c r="Y68" s="51">
        <v>62</v>
      </c>
      <c r="Z68" s="51">
        <v>44</v>
      </c>
      <c r="AA68" s="51">
        <v>37</v>
      </c>
      <c r="AB68" s="51">
        <v>64</v>
      </c>
      <c r="AC68" s="51">
        <v>22</v>
      </c>
      <c r="AD68" s="51">
        <v>58</v>
      </c>
      <c r="AE68" s="51">
        <v>74</v>
      </c>
      <c r="AF68" s="51">
        <v>34.058200112800002</v>
      </c>
      <c r="AI68" s="2">
        <f t="shared" ref="AI68:AI131" si="32">Q68*0.000001</f>
        <v>6.378E-3</v>
      </c>
      <c r="AJ68" s="3">
        <f t="shared" ref="AJ68:AJ131" ca="1" si="33">H_1 / AI68 - G_ * AI68 / 2</f>
        <v>2.3676189194731889</v>
      </c>
      <c r="AK68" s="3">
        <f t="shared" ref="AK68:AK131" ca="1" si="34">AJ68 + G_ * AI68</f>
        <v>2.4301233194731888</v>
      </c>
      <c r="AL68" s="2">
        <f t="shared" ref="AL68:AL131" ca="1" si="35">(1+D68-C68)*LineDuration</f>
        <v>1.3156000000000001E-2</v>
      </c>
      <c r="AM68" s="3">
        <f t="shared" ref="AM68:AM131" ca="1" si="36">AK68 + G_ * AL68</f>
        <v>2.559052119473189</v>
      </c>
      <c r="AO68" s="7">
        <f t="shared" ref="AO68:AO131" si="37">D68-C68+1</f>
        <v>52</v>
      </c>
      <c r="AP68" s="4">
        <f t="shared" si="22"/>
        <v>32.818796037389276</v>
      </c>
      <c r="AQ68" s="32">
        <f t="shared" si="23"/>
        <v>1.5844578801964053</v>
      </c>
      <c r="AR68" s="1">
        <f t="shared" ref="AR68:AR131" si="38">ABS(J68+I68-H68-G68)/2</f>
        <v>1</v>
      </c>
      <c r="AS68" s="4">
        <f t="shared" si="24"/>
        <v>32.834027674712068</v>
      </c>
      <c r="AU68" s="4">
        <f t="shared" ref="AU68:AU131" si="39">1+(F68-3)-(E68-8)</f>
        <v>31</v>
      </c>
      <c r="AV68" s="4">
        <f t="shared" ref="AV68:AV131" si="40">ABS(N68-L68)</f>
        <v>4</v>
      </c>
      <c r="AW68" s="4">
        <f t="shared" ref="AW68:AW131" si="41">AP68/(1+D68-C68)*ABS(N68-L68)</f>
        <v>2.5245227721068675</v>
      </c>
      <c r="AX68" s="4">
        <f t="shared" si="25"/>
        <v>31.102623928326146</v>
      </c>
      <c r="AZ68" s="4">
        <f t="shared" si="26"/>
        <v>32.834027674712068</v>
      </c>
      <c r="BB68" s="24">
        <f t="shared" ref="BB68:BB131" si="42">MOD(ROW(),4)</f>
        <v>0</v>
      </c>
      <c r="BC68" s="1">
        <f t="shared" ref="BC68:BC131" ca="1" si="43">H_1-d_</f>
        <v>1.2799999999999999E-2</v>
      </c>
      <c r="BD68" s="1">
        <f t="shared" ref="BD68:BD131" ca="1" si="44">(AJ68^2+2*G_*BC68)^(1/2)</f>
        <v>2.4200205263276984</v>
      </c>
      <c r="BE68" s="1">
        <f t="shared" ref="BE68:BE131" ca="1" si="45">(BD68-AJ68)/G_</f>
        <v>5.3471027402560659E-3</v>
      </c>
      <c r="BF68" s="1">
        <f t="shared" ref="BF68:BF131" ca="1" si="46">BE68+LineDuration*(U68-T68+1)</f>
        <v>1.8756102740256068E-2</v>
      </c>
      <c r="BG68" s="1">
        <f t="shared" ref="BG68:BG131" ca="1" si="47">AJ68*BF68+0.5*G_*BF68^2</f>
        <v>4.6131081514428095E-2</v>
      </c>
      <c r="BH68" s="1">
        <f t="shared" si="27"/>
        <v>33.331081514428092</v>
      </c>
      <c r="BI68" s="1">
        <f t="shared" si="28"/>
        <v>0.62888833046090742</v>
      </c>
      <c r="BJ68" s="4">
        <f t="shared" ref="BJ68:BJ131" ca="1" si="48">((ABS(X68-F68+Xmax_correction)+1)^2+((ABS(U68-AA68)+1)*BI68)^2)^(1/2)</f>
        <v>29.918268139754119</v>
      </c>
      <c r="BK68" s="4">
        <f t="shared" ref="BK68:BK131" ca="1" si="49">((ABS(E68-Xmin_correction-W68)+1)^2+((ABS(L68-T68)+1)*BI68)^2)^(1/2)</f>
        <v>28.821868078853065</v>
      </c>
      <c r="BL68" s="4">
        <f t="shared" ref="BL68:BL131" ca="1" si="50">((ABS(E68-Xmin_correction-Y68)+1)^2+((ABS(Z68-U68)+1)*BI68)^2)^(1/2)</f>
        <v>26.534430678544833</v>
      </c>
      <c r="BM68" s="4">
        <f t="shared" ref="BM68:BM131" ca="1" si="51">((ABS(V68-F68-Xmax_correction)+1)^2+((ABS(T68-N68)+1)*BI68)^2)^(1/2)</f>
        <v>34.153187677989642</v>
      </c>
      <c r="BN68" s="4">
        <f t="shared" si="29"/>
        <v>33.866812588749035</v>
      </c>
      <c r="BO68" s="4">
        <f t="shared" si="30"/>
        <v>34.058200112769462</v>
      </c>
      <c r="BP68" s="4">
        <f t="shared" ref="BP68:BP131" ca="1" si="52">((ABS(E68-Xmin_correction-F68+Xmax_correction)+1)^2+((ABS(L68-AA68)+1)*BI68)^2)^(1/2)</f>
        <v>33.002154057417677</v>
      </c>
      <c r="BQ68" s="4">
        <f t="shared" ref="BQ68:BQ131" ca="1" si="53">((ABS(E68-Xmin_correction-F68+Xmax_correction)+1)^2+((ABS(V68-N68)+1)*BI68)^2)^(1/2)</f>
        <v>31.025505670798658</v>
      </c>
      <c r="BR68" s="4">
        <f t="shared" si="31"/>
        <v>34.153187677989642</v>
      </c>
    </row>
    <row r="69" spans="1:70">
      <c r="A69" s="51">
        <v>886</v>
      </c>
      <c r="B69" s="51">
        <v>0</v>
      </c>
      <c r="C69" s="51">
        <v>21</v>
      </c>
      <c r="D69" s="51">
        <v>71</v>
      </c>
      <c r="E69" s="51">
        <v>59</v>
      </c>
      <c r="F69" s="51">
        <v>81</v>
      </c>
      <c r="G69" s="51">
        <v>68</v>
      </c>
      <c r="H69" s="51">
        <v>71</v>
      </c>
      <c r="I69" s="51">
        <v>69</v>
      </c>
      <c r="J69" s="51">
        <v>71</v>
      </c>
      <c r="K69" s="51">
        <v>0</v>
      </c>
      <c r="L69" s="51">
        <v>51</v>
      </c>
      <c r="M69" s="51">
        <v>0</v>
      </c>
      <c r="N69" s="51">
        <v>55</v>
      </c>
      <c r="O69" s="51">
        <v>0</v>
      </c>
      <c r="P69" s="51">
        <v>0</v>
      </c>
      <c r="Q69" s="51">
        <v>6378</v>
      </c>
      <c r="R69" s="51">
        <v>3</v>
      </c>
      <c r="S69" s="51">
        <v>35</v>
      </c>
      <c r="T69" s="51">
        <v>20</v>
      </c>
      <c r="U69" s="51">
        <v>72</v>
      </c>
      <c r="V69" s="51">
        <v>62</v>
      </c>
      <c r="W69" s="51">
        <v>66</v>
      </c>
      <c r="X69" s="51">
        <v>65</v>
      </c>
      <c r="Y69" s="51">
        <v>65</v>
      </c>
      <c r="Z69" s="51">
        <v>41</v>
      </c>
      <c r="AA69" s="51">
        <v>37</v>
      </c>
      <c r="AB69" s="51">
        <v>62</v>
      </c>
      <c r="AC69" s="51">
        <v>20</v>
      </c>
      <c r="AD69" s="51">
        <v>65</v>
      </c>
      <c r="AE69" s="51">
        <v>72</v>
      </c>
      <c r="AF69" s="51">
        <v>33.570239720899998</v>
      </c>
      <c r="AI69" s="2">
        <f t="shared" si="32"/>
        <v>6.378E-3</v>
      </c>
      <c r="AJ69" s="3">
        <f t="shared" ca="1" si="33"/>
        <v>2.3676189194731889</v>
      </c>
      <c r="AK69" s="3">
        <f t="shared" ca="1" si="34"/>
        <v>2.4301233194731888</v>
      </c>
      <c r="AL69" s="2">
        <f t="shared" ca="1" si="35"/>
        <v>1.2903000000000001E-2</v>
      </c>
      <c r="AM69" s="3">
        <f t="shared" ca="1" si="36"/>
        <v>2.5565727194731886</v>
      </c>
      <c r="AO69" s="7">
        <f t="shared" si="37"/>
        <v>51</v>
      </c>
      <c r="AP69" s="4">
        <f t="shared" ref="AP69:AP132" si="54">1000*(AM69+AK69)*AL69/2</f>
        <v>32.171669495262549</v>
      </c>
      <c r="AQ69" s="32">
        <f t="shared" ref="AQ69:AQ132" si="55">AO69/AP69</f>
        <v>1.5852456773345265</v>
      </c>
      <c r="AR69" s="1">
        <f t="shared" si="38"/>
        <v>0.5</v>
      </c>
      <c r="AS69" s="4">
        <f t="shared" ref="AS69:AS132" si="56">SQRT(AP69^2+AR69^2)</f>
        <v>32.17555466674051</v>
      </c>
      <c r="AU69" s="4">
        <f t="shared" si="39"/>
        <v>28</v>
      </c>
      <c r="AV69" s="4">
        <f t="shared" si="40"/>
        <v>4</v>
      </c>
      <c r="AW69" s="4">
        <f t="shared" si="41"/>
        <v>2.5232681957068666</v>
      </c>
      <c r="AX69" s="4">
        <f t="shared" ref="AX69:AX132" si="57">SQRT(AU69^2+AW69^2)</f>
        <v>28.113464432322562</v>
      </c>
      <c r="AZ69" s="4">
        <f t="shared" ref="AZ69:AZ132" si="58">MAX(AS69,AX69)</f>
        <v>32.17555466674051</v>
      </c>
      <c r="BB69" s="24">
        <f t="shared" si="42"/>
        <v>1</v>
      </c>
      <c r="BC69" s="1">
        <f t="shared" ca="1" si="43"/>
        <v>1.2799999999999999E-2</v>
      </c>
      <c r="BD69" s="1">
        <f t="shared" ca="1" si="44"/>
        <v>2.4200205263276984</v>
      </c>
      <c r="BE69" s="1">
        <f t="shared" ca="1" si="45"/>
        <v>5.3471027402560659E-3</v>
      </c>
      <c r="BF69" s="1">
        <f t="shared" ca="1" si="46"/>
        <v>1.8756102740256068E-2</v>
      </c>
      <c r="BG69" s="1">
        <f t="shared" ca="1" si="47"/>
        <v>4.6131081514428095E-2</v>
      </c>
      <c r="BH69" s="1">
        <f t="shared" ref="BH69:BH132" si="59">(BG69-BC69)*1000</f>
        <v>33.331081514428092</v>
      </c>
      <c r="BI69" s="1">
        <f t="shared" ref="BI69:BI132" si="60">BH69/(U69-T69+1)</f>
        <v>0.62888833046090742</v>
      </c>
      <c r="BJ69" s="4">
        <f t="shared" ca="1" si="48"/>
        <v>26.618953580449404</v>
      </c>
      <c r="BK69" s="4">
        <f t="shared" ca="1" si="49"/>
        <v>25.709775280279391</v>
      </c>
      <c r="BL69" s="4">
        <f t="shared" ca="1" si="50"/>
        <v>25.099652287680506</v>
      </c>
      <c r="BM69" s="4">
        <f t="shared" ca="1" si="51"/>
        <v>32.273343330341838</v>
      </c>
      <c r="BN69" s="4">
        <f t="shared" ref="BN69:BN132" si="61">((ABS(V69-Y69)+1)^2+((ABS(T69-U69)+1)*BI69)^2)^(1/2)</f>
        <v>33.570239720941075</v>
      </c>
      <c r="BO69" s="4">
        <f t="shared" ref="BO69:BO132" si="62">((ABS(W69-X69)+1)^2+((ABS(T69-U69)+1)*BI69)^2)^(1/2)</f>
        <v>33.391031654045221</v>
      </c>
      <c r="BP69" s="4">
        <f t="shared" ca="1" si="52"/>
        <v>29.546363900533162</v>
      </c>
      <c r="BQ69" s="4">
        <f t="shared" ca="1" si="53"/>
        <v>28.448410044502559</v>
      </c>
      <c r="BR69" s="4">
        <f t="shared" ref="BR69:BR132" si="63">MAX(BJ69:BQ69)</f>
        <v>33.570239720941075</v>
      </c>
    </row>
    <row r="70" spans="1:70">
      <c r="A70" s="51">
        <v>991</v>
      </c>
      <c r="B70" s="51">
        <v>0</v>
      </c>
      <c r="C70" s="51">
        <v>20</v>
      </c>
      <c r="D70" s="51">
        <v>71</v>
      </c>
      <c r="E70" s="51">
        <v>67</v>
      </c>
      <c r="F70" s="51">
        <v>91</v>
      </c>
      <c r="G70" s="51">
        <v>78</v>
      </c>
      <c r="H70" s="51">
        <v>80</v>
      </c>
      <c r="I70" s="51">
        <v>78</v>
      </c>
      <c r="J70" s="51">
        <v>79</v>
      </c>
      <c r="K70" s="51">
        <v>0</v>
      </c>
      <c r="L70" s="51">
        <v>54</v>
      </c>
      <c r="M70" s="51">
        <v>0</v>
      </c>
      <c r="N70" s="51">
        <v>49</v>
      </c>
      <c r="O70" s="51">
        <v>0</v>
      </c>
      <c r="P70" s="51">
        <v>0</v>
      </c>
      <c r="Q70" s="51">
        <v>6378</v>
      </c>
      <c r="R70" s="51">
        <v>3</v>
      </c>
      <c r="S70" s="51">
        <v>35</v>
      </c>
      <c r="T70" s="51">
        <v>20</v>
      </c>
      <c r="U70" s="51">
        <v>71</v>
      </c>
      <c r="V70" s="51">
        <v>70</v>
      </c>
      <c r="W70" s="51">
        <v>77</v>
      </c>
      <c r="X70" s="51">
        <v>70</v>
      </c>
      <c r="Y70" s="51">
        <v>76</v>
      </c>
      <c r="Z70" s="51">
        <v>38</v>
      </c>
      <c r="AA70" s="51">
        <v>42</v>
      </c>
      <c r="AB70" s="51">
        <v>77</v>
      </c>
      <c r="AC70" s="51">
        <v>20</v>
      </c>
      <c r="AD70" s="51">
        <v>70</v>
      </c>
      <c r="AE70" s="51">
        <v>71</v>
      </c>
      <c r="AF70" s="51">
        <v>33.650661102699999</v>
      </c>
      <c r="AI70" s="2">
        <f t="shared" si="32"/>
        <v>6.378E-3</v>
      </c>
      <c r="AJ70" s="3">
        <f t="shared" ca="1" si="33"/>
        <v>2.3676189194731889</v>
      </c>
      <c r="AK70" s="3">
        <f t="shared" ca="1" si="34"/>
        <v>2.4301233194731888</v>
      </c>
      <c r="AL70" s="2">
        <f t="shared" ca="1" si="35"/>
        <v>1.3156000000000001E-2</v>
      </c>
      <c r="AM70" s="3">
        <f t="shared" ca="1" si="36"/>
        <v>2.559052119473189</v>
      </c>
      <c r="AO70" s="7">
        <f t="shared" si="37"/>
        <v>52</v>
      </c>
      <c r="AP70" s="4">
        <f t="shared" si="54"/>
        <v>32.818796037389276</v>
      </c>
      <c r="AQ70" s="32">
        <f t="shared" si="55"/>
        <v>1.5844578801964053</v>
      </c>
      <c r="AR70" s="1">
        <f t="shared" si="38"/>
        <v>0.5</v>
      </c>
      <c r="AS70" s="4">
        <f t="shared" si="56"/>
        <v>32.822604609380988</v>
      </c>
      <c r="AU70" s="4">
        <f t="shared" si="39"/>
        <v>30</v>
      </c>
      <c r="AV70" s="4">
        <f t="shared" si="40"/>
        <v>5</v>
      </c>
      <c r="AW70" s="4">
        <f t="shared" si="41"/>
        <v>3.1556534651335841</v>
      </c>
      <c r="AX70" s="4">
        <f t="shared" si="57"/>
        <v>30.165512573003124</v>
      </c>
      <c r="AZ70" s="4">
        <f t="shared" si="58"/>
        <v>32.822604609380988</v>
      </c>
      <c r="BB70" s="24">
        <f t="shared" si="42"/>
        <v>2</v>
      </c>
      <c r="BC70" s="1">
        <f t="shared" ca="1" si="43"/>
        <v>1.2799999999999999E-2</v>
      </c>
      <c r="BD70" s="1">
        <f t="shared" ca="1" si="44"/>
        <v>2.4200205263276984</v>
      </c>
      <c r="BE70" s="1">
        <f t="shared" ca="1" si="45"/>
        <v>5.3471027402560659E-3</v>
      </c>
      <c r="BF70" s="1">
        <f t="shared" ca="1" si="46"/>
        <v>1.8503102740256065E-2</v>
      </c>
      <c r="BG70" s="1">
        <f t="shared" ca="1" si="47"/>
        <v>4.5485883690767177E-2</v>
      </c>
      <c r="BH70" s="1">
        <f t="shared" si="59"/>
        <v>32.685883690767177</v>
      </c>
      <c r="BI70" s="1">
        <f t="shared" si="60"/>
        <v>0.6285746863609073</v>
      </c>
      <c r="BJ70" s="4">
        <f t="shared" ca="1" si="48"/>
        <v>26.76930187173998</v>
      </c>
      <c r="BK70" s="4">
        <f t="shared" ca="1" si="49"/>
        <v>29.068970002543921</v>
      </c>
      <c r="BL70" s="4">
        <f t="shared" ca="1" si="50"/>
        <v>27.941773272320646</v>
      </c>
      <c r="BM70" s="4">
        <f t="shared" ca="1" si="51"/>
        <v>31.314461877866297</v>
      </c>
      <c r="BN70" s="4">
        <f t="shared" si="61"/>
        <v>33.427039842713562</v>
      </c>
      <c r="BO70" s="4">
        <f t="shared" si="62"/>
        <v>33.65066110266423</v>
      </c>
      <c r="BP70" s="4">
        <f t="shared" ca="1" si="52"/>
        <v>31.092972470325147</v>
      </c>
      <c r="BQ70" s="4">
        <f t="shared" ca="1" si="53"/>
        <v>33.033791335320828</v>
      </c>
      <c r="BR70" s="4">
        <f t="shared" si="63"/>
        <v>33.65066110266423</v>
      </c>
    </row>
    <row r="71" spans="1:70">
      <c r="A71" s="51">
        <v>926</v>
      </c>
      <c r="B71" s="51">
        <v>0</v>
      </c>
      <c r="C71" s="51">
        <v>20</v>
      </c>
      <c r="D71" s="51">
        <v>70</v>
      </c>
      <c r="E71" s="51">
        <v>63</v>
      </c>
      <c r="F71" s="51">
        <v>87</v>
      </c>
      <c r="G71" s="51">
        <v>75</v>
      </c>
      <c r="H71" s="51">
        <v>76</v>
      </c>
      <c r="I71" s="51">
        <v>73</v>
      </c>
      <c r="J71" s="51">
        <v>76</v>
      </c>
      <c r="K71" s="51">
        <v>0</v>
      </c>
      <c r="L71" s="51">
        <v>55</v>
      </c>
      <c r="M71" s="51">
        <v>0</v>
      </c>
      <c r="N71" s="51">
        <v>44</v>
      </c>
      <c r="O71" s="51">
        <v>0</v>
      </c>
      <c r="P71" s="51">
        <v>0</v>
      </c>
      <c r="Q71" s="51">
        <v>6378</v>
      </c>
      <c r="R71" s="51">
        <v>3</v>
      </c>
      <c r="S71" s="51">
        <v>35</v>
      </c>
      <c r="T71" s="51">
        <v>20</v>
      </c>
      <c r="U71" s="51">
        <v>71</v>
      </c>
      <c r="V71" s="51">
        <v>67</v>
      </c>
      <c r="W71" s="51">
        <v>73</v>
      </c>
      <c r="X71" s="51">
        <v>67</v>
      </c>
      <c r="Y71" s="51">
        <v>72</v>
      </c>
      <c r="Z71" s="51">
        <v>38</v>
      </c>
      <c r="AA71" s="51">
        <v>44</v>
      </c>
      <c r="AB71" s="51">
        <v>73</v>
      </c>
      <c r="AC71" s="51">
        <v>20</v>
      </c>
      <c r="AD71" s="51">
        <v>67</v>
      </c>
      <c r="AE71" s="51">
        <v>71</v>
      </c>
      <c r="AF71" s="51">
        <v>33.427039842699998</v>
      </c>
      <c r="AH71" s="8"/>
      <c r="AI71" s="2">
        <f t="shared" si="32"/>
        <v>6.378E-3</v>
      </c>
      <c r="AJ71" s="3">
        <f t="shared" ca="1" si="33"/>
        <v>2.3676189194731889</v>
      </c>
      <c r="AK71" s="3">
        <f t="shared" ca="1" si="34"/>
        <v>2.4301233194731888</v>
      </c>
      <c r="AL71" s="2">
        <f t="shared" ca="1" si="35"/>
        <v>1.2903000000000001E-2</v>
      </c>
      <c r="AM71" s="3">
        <f t="shared" ca="1" si="36"/>
        <v>2.5565727194731886</v>
      </c>
      <c r="AO71" s="7">
        <f t="shared" si="37"/>
        <v>51</v>
      </c>
      <c r="AP71" s="4">
        <f t="shared" si="54"/>
        <v>32.171669495262549</v>
      </c>
      <c r="AQ71" s="32">
        <f t="shared" si="55"/>
        <v>1.5852456773345265</v>
      </c>
      <c r="AR71" s="1">
        <f t="shared" si="38"/>
        <v>1</v>
      </c>
      <c r="AS71" s="4">
        <f t="shared" si="56"/>
        <v>32.187207367406181</v>
      </c>
      <c r="AU71" s="4">
        <f t="shared" si="39"/>
        <v>30</v>
      </c>
      <c r="AV71" s="4">
        <f t="shared" si="40"/>
        <v>11</v>
      </c>
      <c r="AW71" s="4">
        <f t="shared" si="41"/>
        <v>6.9389875381938833</v>
      </c>
      <c r="AX71" s="4">
        <f t="shared" si="57"/>
        <v>30.792037088429375</v>
      </c>
      <c r="AZ71" s="4">
        <f t="shared" si="58"/>
        <v>32.187207367406181</v>
      </c>
      <c r="BB71" s="24">
        <f t="shared" si="42"/>
        <v>3</v>
      </c>
      <c r="BC71" s="1">
        <f t="shared" ca="1" si="43"/>
        <v>1.2799999999999999E-2</v>
      </c>
      <c r="BD71" s="1">
        <f t="shared" ca="1" si="44"/>
        <v>2.4200205263276984</v>
      </c>
      <c r="BE71" s="1">
        <f t="shared" ca="1" si="45"/>
        <v>5.3471027402560659E-3</v>
      </c>
      <c r="BF71" s="1">
        <f t="shared" ca="1" si="46"/>
        <v>1.8503102740256065E-2</v>
      </c>
      <c r="BG71" s="1">
        <f t="shared" ca="1" si="47"/>
        <v>4.5485883690767177E-2</v>
      </c>
      <c r="BH71" s="1">
        <f t="shared" si="59"/>
        <v>32.685883690767177</v>
      </c>
      <c r="BI71" s="1">
        <f t="shared" si="60"/>
        <v>0.6285746863609073</v>
      </c>
      <c r="BJ71" s="4">
        <f t="shared" ca="1" si="48"/>
        <v>25.174654136365628</v>
      </c>
      <c r="BK71" s="4">
        <f t="shared" ca="1" si="49"/>
        <v>29.547547321029743</v>
      </c>
      <c r="BL71" s="4">
        <f t="shared" ca="1" si="50"/>
        <v>27.941773272320646</v>
      </c>
      <c r="BM71" s="4">
        <f t="shared" ca="1" si="51"/>
        <v>28.686954094301658</v>
      </c>
      <c r="BN71" s="4">
        <f t="shared" si="61"/>
        <v>33.232017583143517</v>
      </c>
      <c r="BO71" s="4">
        <f t="shared" si="62"/>
        <v>33.427039842713562</v>
      </c>
      <c r="BP71" s="4">
        <f t="shared" ca="1" si="52"/>
        <v>30.93372405049309</v>
      </c>
      <c r="BQ71" s="4">
        <f t="shared" ca="1" si="53"/>
        <v>33.579474899530794</v>
      </c>
      <c r="BR71" s="4">
        <f t="shared" si="63"/>
        <v>33.579474899530794</v>
      </c>
    </row>
    <row r="72" spans="1:70" s="38" customFormat="1">
      <c r="A72" s="51">
        <v>981</v>
      </c>
      <c r="B72" s="51">
        <v>0</v>
      </c>
      <c r="C72" s="51">
        <v>24</v>
      </c>
      <c r="D72" s="51">
        <v>74</v>
      </c>
      <c r="E72" s="51">
        <v>23</v>
      </c>
      <c r="F72" s="51">
        <v>47</v>
      </c>
      <c r="G72" s="51">
        <v>33</v>
      </c>
      <c r="H72" s="51">
        <v>37</v>
      </c>
      <c r="I72" s="51">
        <v>34</v>
      </c>
      <c r="J72" s="51">
        <v>36</v>
      </c>
      <c r="K72" s="51">
        <v>0</v>
      </c>
      <c r="L72" s="51">
        <v>58</v>
      </c>
      <c r="M72" s="51">
        <v>0</v>
      </c>
      <c r="N72" s="51">
        <v>53</v>
      </c>
      <c r="O72" s="51">
        <v>0</v>
      </c>
      <c r="P72" s="51">
        <v>0</v>
      </c>
      <c r="Q72" s="51">
        <v>6396</v>
      </c>
      <c r="R72" s="51">
        <v>3</v>
      </c>
      <c r="S72" s="51">
        <v>35</v>
      </c>
      <c r="T72" s="51">
        <v>23</v>
      </c>
      <c r="U72" s="51">
        <v>75</v>
      </c>
      <c r="V72" s="51">
        <v>27</v>
      </c>
      <c r="W72" s="51">
        <v>32</v>
      </c>
      <c r="X72" s="51">
        <v>29</v>
      </c>
      <c r="Y72" s="51">
        <v>29</v>
      </c>
      <c r="Z72" s="51">
        <v>41</v>
      </c>
      <c r="AA72" s="51">
        <v>45</v>
      </c>
      <c r="AB72" s="51">
        <v>32</v>
      </c>
      <c r="AC72" s="51">
        <v>23</v>
      </c>
      <c r="AD72" s="51">
        <v>29</v>
      </c>
      <c r="AE72" s="51">
        <v>75</v>
      </c>
      <c r="AF72" s="51">
        <v>33.481164488399997</v>
      </c>
      <c r="AG72" s="37"/>
      <c r="AI72" s="39">
        <f t="shared" si="32"/>
        <v>6.3959999999999998E-3</v>
      </c>
      <c r="AJ72" s="40">
        <f t="shared" ca="1" si="33"/>
        <v>2.3607796750469046</v>
      </c>
      <c r="AK72" s="40">
        <f t="shared" ca="1" si="34"/>
        <v>2.4234604750469044</v>
      </c>
      <c r="AL72" s="39">
        <f t="shared" ca="1" si="35"/>
        <v>1.2903000000000001E-2</v>
      </c>
      <c r="AM72" s="40">
        <f t="shared" ca="1" si="36"/>
        <v>2.5499098750469043</v>
      </c>
      <c r="AN72" s="50"/>
      <c r="AO72" s="41">
        <f t="shared" si="37"/>
        <v>51</v>
      </c>
      <c r="AP72" s="42">
        <f t="shared" si="54"/>
        <v>32.085698813630209</v>
      </c>
      <c r="AQ72" s="43">
        <f t="shared" si="55"/>
        <v>1.5894931974595135</v>
      </c>
      <c r="AR72" s="41">
        <f t="shared" si="38"/>
        <v>0</v>
      </c>
      <c r="AS72" s="42">
        <f t="shared" si="56"/>
        <v>32.085698813630209</v>
      </c>
      <c r="AT72" s="50"/>
      <c r="AU72" s="42">
        <f t="shared" si="39"/>
        <v>30</v>
      </c>
      <c r="AV72" s="42">
        <f t="shared" si="40"/>
        <v>5</v>
      </c>
      <c r="AW72" s="42">
        <f t="shared" si="41"/>
        <v>3.1456567464343346</v>
      </c>
      <c r="AX72" s="42">
        <f t="shared" si="57"/>
        <v>30.164468441634899</v>
      </c>
      <c r="AY72" s="50"/>
      <c r="AZ72" s="42">
        <f t="shared" si="58"/>
        <v>32.085698813630209</v>
      </c>
      <c r="BA72" s="50"/>
      <c r="BB72" s="44">
        <f t="shared" si="42"/>
        <v>0</v>
      </c>
      <c r="BC72" s="41">
        <f t="shared" ca="1" si="43"/>
        <v>1.2799999999999999E-2</v>
      </c>
      <c r="BD72" s="41">
        <f t="shared" ca="1" si="44"/>
        <v>2.4133297897541</v>
      </c>
      <c r="BE72" s="41">
        <f t="shared" ca="1" si="45"/>
        <v>5.3622566027750401E-3</v>
      </c>
      <c r="BF72" s="41">
        <f t="shared" ca="1" si="46"/>
        <v>1.8771256602775042E-2</v>
      </c>
      <c r="BG72" s="41">
        <f t="shared" ca="1" si="47"/>
        <v>4.6041365427712727E-2</v>
      </c>
      <c r="BH72" s="41">
        <f t="shared" si="59"/>
        <v>33.241365427712729</v>
      </c>
      <c r="BI72" s="41">
        <f t="shared" si="60"/>
        <v>0.62719557410778737</v>
      </c>
      <c r="BJ72" s="42">
        <f t="shared" ca="1" si="48"/>
        <v>25.180005777230505</v>
      </c>
      <c r="BK72" s="42">
        <f t="shared" ca="1" si="49"/>
        <v>28.875821676305499</v>
      </c>
      <c r="BL72" s="42">
        <f t="shared" ca="1" si="50"/>
        <v>26.587280850455286</v>
      </c>
      <c r="BM72" s="42">
        <f t="shared" ca="1" si="51"/>
        <v>30.887419622580349</v>
      </c>
      <c r="BN72" s="42">
        <f t="shared" si="61"/>
        <v>33.376464394820722</v>
      </c>
      <c r="BO72" s="42">
        <f t="shared" si="62"/>
        <v>33.481164488391606</v>
      </c>
      <c r="BP72" s="42">
        <f t="shared" ca="1" si="52"/>
        <v>31.258620578703688</v>
      </c>
      <c r="BQ72" s="42">
        <f t="shared" ca="1" si="53"/>
        <v>34.449526209855328</v>
      </c>
      <c r="BR72" s="42">
        <f t="shared" si="63"/>
        <v>34.449526209855328</v>
      </c>
    </row>
    <row r="73" spans="1:70" s="38" customFormat="1">
      <c r="A73" s="51">
        <v>941</v>
      </c>
      <c r="B73" s="51">
        <v>0</v>
      </c>
      <c r="C73" s="51">
        <v>21</v>
      </c>
      <c r="D73" s="51">
        <v>72</v>
      </c>
      <c r="E73" s="51">
        <v>59</v>
      </c>
      <c r="F73" s="51">
        <v>82</v>
      </c>
      <c r="G73" s="51">
        <v>69</v>
      </c>
      <c r="H73" s="51">
        <v>71</v>
      </c>
      <c r="I73" s="51">
        <v>70</v>
      </c>
      <c r="J73" s="51">
        <v>71</v>
      </c>
      <c r="K73" s="51">
        <v>0</v>
      </c>
      <c r="L73" s="51">
        <v>54</v>
      </c>
      <c r="M73" s="51">
        <v>0</v>
      </c>
      <c r="N73" s="51">
        <v>53</v>
      </c>
      <c r="O73" s="51">
        <v>0</v>
      </c>
      <c r="P73" s="51">
        <v>0</v>
      </c>
      <c r="Q73" s="51">
        <v>6396</v>
      </c>
      <c r="R73" s="51">
        <v>3</v>
      </c>
      <c r="S73" s="51">
        <v>35</v>
      </c>
      <c r="T73" s="51">
        <v>21</v>
      </c>
      <c r="U73" s="51">
        <v>72</v>
      </c>
      <c r="V73" s="51">
        <v>61</v>
      </c>
      <c r="W73" s="51">
        <v>68</v>
      </c>
      <c r="X73" s="51">
        <v>62</v>
      </c>
      <c r="Y73" s="51">
        <v>68</v>
      </c>
      <c r="Z73" s="51">
        <v>40</v>
      </c>
      <c r="AA73" s="51">
        <v>40</v>
      </c>
      <c r="AB73" s="51">
        <v>61</v>
      </c>
      <c r="AC73" s="51">
        <v>21</v>
      </c>
      <c r="AD73" s="51">
        <v>68</v>
      </c>
      <c r="AE73" s="51">
        <v>72</v>
      </c>
      <c r="AF73" s="51">
        <v>33.565167958399996</v>
      </c>
      <c r="AG73" s="37"/>
      <c r="AI73" s="39">
        <f t="shared" si="32"/>
        <v>6.3959999999999998E-3</v>
      </c>
      <c r="AJ73" s="40">
        <f t="shared" ca="1" si="33"/>
        <v>2.3607796750469046</v>
      </c>
      <c r="AK73" s="40">
        <f t="shared" ca="1" si="34"/>
        <v>2.4234604750469044</v>
      </c>
      <c r="AL73" s="39">
        <f t="shared" ca="1" si="35"/>
        <v>1.3156000000000001E-2</v>
      </c>
      <c r="AM73" s="40">
        <f t="shared" ca="1" si="36"/>
        <v>2.5523892750469046</v>
      </c>
      <c r="AN73" s="50"/>
      <c r="AO73" s="41">
        <f t="shared" si="37"/>
        <v>52</v>
      </c>
      <c r="AP73" s="42">
        <f t="shared" si="54"/>
        <v>32.73113965611708</v>
      </c>
      <c r="AQ73" s="43">
        <f t="shared" si="55"/>
        <v>1.5887011740601518</v>
      </c>
      <c r="AR73" s="41">
        <f t="shared" si="38"/>
        <v>0.5</v>
      </c>
      <c r="AS73" s="42">
        <f t="shared" si="56"/>
        <v>32.734958426554329</v>
      </c>
      <c r="AT73" s="50"/>
      <c r="AU73" s="42">
        <f t="shared" si="39"/>
        <v>29</v>
      </c>
      <c r="AV73" s="42">
        <f t="shared" si="40"/>
        <v>1</v>
      </c>
      <c r="AW73" s="42">
        <f t="shared" si="41"/>
        <v>0.62944499338686688</v>
      </c>
      <c r="AX73" s="42">
        <f t="shared" si="57"/>
        <v>29.006830247369322</v>
      </c>
      <c r="AY73" s="50"/>
      <c r="AZ73" s="42">
        <f t="shared" si="58"/>
        <v>32.734958426554329</v>
      </c>
      <c r="BA73" s="50"/>
      <c r="BB73" s="44">
        <f t="shared" si="42"/>
        <v>1</v>
      </c>
      <c r="BC73" s="41">
        <f t="shared" ca="1" si="43"/>
        <v>1.2799999999999999E-2</v>
      </c>
      <c r="BD73" s="41">
        <f t="shared" ca="1" si="44"/>
        <v>2.4133297897541</v>
      </c>
      <c r="BE73" s="41">
        <f t="shared" ca="1" si="45"/>
        <v>5.3622566027750401E-3</v>
      </c>
      <c r="BF73" s="41">
        <f t="shared" ca="1" si="46"/>
        <v>1.8518256602775042E-2</v>
      </c>
      <c r="BG73" s="41">
        <f t="shared" ca="1" si="47"/>
        <v>4.5397860360404947E-2</v>
      </c>
      <c r="BH73" s="41">
        <f t="shared" si="59"/>
        <v>32.597860360404951</v>
      </c>
      <c r="BI73" s="41">
        <f t="shared" si="60"/>
        <v>0.62688193000778747</v>
      </c>
      <c r="BJ73" s="42">
        <f t="shared" ca="1" si="48"/>
        <v>27.421820856599663</v>
      </c>
      <c r="BK73" s="42">
        <f t="shared" ca="1" si="49"/>
        <v>27.897777384961216</v>
      </c>
      <c r="BL73" s="42">
        <f t="shared" ca="1" si="50"/>
        <v>27.421820856599663</v>
      </c>
      <c r="BM73" s="42">
        <f t="shared" ca="1" si="51"/>
        <v>32.449287497438895</v>
      </c>
      <c r="BN73" s="42">
        <f t="shared" si="61"/>
        <v>33.565167958412786</v>
      </c>
      <c r="BO73" s="42">
        <f t="shared" si="62"/>
        <v>33.340973292278981</v>
      </c>
      <c r="BP73" s="42">
        <f t="shared" ca="1" si="52"/>
        <v>30.486402127642332</v>
      </c>
      <c r="BQ73" s="42">
        <f t="shared" ca="1" si="53"/>
        <v>29.543721114439755</v>
      </c>
      <c r="BR73" s="42">
        <f t="shared" si="63"/>
        <v>33.565167958412786</v>
      </c>
    </row>
    <row r="74" spans="1:70" s="38" customFormat="1">
      <c r="A74" s="51">
        <v>984</v>
      </c>
      <c r="B74" s="51">
        <v>0</v>
      </c>
      <c r="C74" s="51">
        <v>21</v>
      </c>
      <c r="D74" s="51">
        <v>71</v>
      </c>
      <c r="E74" s="51">
        <v>36</v>
      </c>
      <c r="F74" s="51">
        <v>61</v>
      </c>
      <c r="G74" s="51">
        <v>47</v>
      </c>
      <c r="H74" s="51">
        <v>49</v>
      </c>
      <c r="I74" s="51">
        <v>46</v>
      </c>
      <c r="J74" s="51">
        <v>51</v>
      </c>
      <c r="K74" s="51">
        <v>0</v>
      </c>
      <c r="L74" s="51">
        <v>49</v>
      </c>
      <c r="M74" s="51">
        <v>0</v>
      </c>
      <c r="N74" s="51">
        <v>50</v>
      </c>
      <c r="O74" s="51">
        <v>0</v>
      </c>
      <c r="P74" s="51">
        <v>0</v>
      </c>
      <c r="Q74" s="51">
        <v>6396</v>
      </c>
      <c r="R74" s="51">
        <v>3</v>
      </c>
      <c r="S74" s="51">
        <v>35</v>
      </c>
      <c r="T74" s="51">
        <v>21</v>
      </c>
      <c r="U74" s="51">
        <v>72</v>
      </c>
      <c r="V74" s="51">
        <v>39</v>
      </c>
      <c r="W74" s="51">
        <v>46</v>
      </c>
      <c r="X74" s="51">
        <v>41</v>
      </c>
      <c r="Y74" s="51">
        <v>46</v>
      </c>
      <c r="Z74" s="51">
        <v>45</v>
      </c>
      <c r="AA74" s="51">
        <v>43</v>
      </c>
      <c r="AB74" s="51">
        <v>39</v>
      </c>
      <c r="AC74" s="51">
        <v>21</v>
      </c>
      <c r="AD74" s="51">
        <v>46</v>
      </c>
      <c r="AE74" s="51">
        <v>72</v>
      </c>
      <c r="AF74" s="51">
        <v>33.565167958399996</v>
      </c>
      <c r="AG74" s="37"/>
      <c r="AI74" s="39">
        <f t="shared" si="32"/>
        <v>6.3959999999999998E-3</v>
      </c>
      <c r="AJ74" s="40">
        <f t="shared" ca="1" si="33"/>
        <v>2.3607796750469046</v>
      </c>
      <c r="AK74" s="40">
        <f t="shared" ca="1" si="34"/>
        <v>2.4234604750469044</v>
      </c>
      <c r="AL74" s="39">
        <f t="shared" ca="1" si="35"/>
        <v>1.2903000000000001E-2</v>
      </c>
      <c r="AM74" s="40">
        <f t="shared" ca="1" si="36"/>
        <v>2.5499098750469043</v>
      </c>
      <c r="AN74" s="50"/>
      <c r="AO74" s="41">
        <f t="shared" si="37"/>
        <v>51</v>
      </c>
      <c r="AP74" s="42">
        <f t="shared" si="54"/>
        <v>32.085698813630209</v>
      </c>
      <c r="AQ74" s="43">
        <f t="shared" si="55"/>
        <v>1.5894931974595135</v>
      </c>
      <c r="AR74" s="41">
        <f t="shared" si="38"/>
        <v>0.5</v>
      </c>
      <c r="AS74" s="42">
        <f t="shared" si="56"/>
        <v>32.089594393806088</v>
      </c>
      <c r="AT74" s="50"/>
      <c r="AU74" s="42">
        <f t="shared" si="39"/>
        <v>31</v>
      </c>
      <c r="AV74" s="42">
        <f t="shared" si="40"/>
        <v>1</v>
      </c>
      <c r="AW74" s="42">
        <f t="shared" si="41"/>
        <v>0.62913134928686687</v>
      </c>
      <c r="AX74" s="42">
        <f t="shared" si="57"/>
        <v>31.006383314644349</v>
      </c>
      <c r="AY74" s="50"/>
      <c r="AZ74" s="42">
        <f t="shared" si="58"/>
        <v>32.089594393806088</v>
      </c>
      <c r="BA74" s="50"/>
      <c r="BB74" s="44">
        <f t="shared" si="42"/>
        <v>2</v>
      </c>
      <c r="BC74" s="41">
        <f t="shared" ca="1" si="43"/>
        <v>1.2799999999999999E-2</v>
      </c>
      <c r="BD74" s="41">
        <f t="shared" ca="1" si="44"/>
        <v>2.4133297897541</v>
      </c>
      <c r="BE74" s="41">
        <f t="shared" ca="1" si="45"/>
        <v>5.3622566027750401E-3</v>
      </c>
      <c r="BF74" s="41">
        <f t="shared" ca="1" si="46"/>
        <v>1.8518256602775042E-2</v>
      </c>
      <c r="BG74" s="41">
        <f t="shared" ca="1" si="47"/>
        <v>4.5397860360404947E-2</v>
      </c>
      <c r="BH74" s="41">
        <f t="shared" si="59"/>
        <v>32.597860360404951</v>
      </c>
      <c r="BI74" s="41">
        <f t="shared" si="60"/>
        <v>0.62688193000778747</v>
      </c>
      <c r="BJ74" s="42">
        <f t="shared" ca="1" si="48"/>
        <v>26.032342552164984</v>
      </c>
      <c r="BK74" s="42">
        <f t="shared" ca="1" si="49"/>
        <v>26.296330208932435</v>
      </c>
      <c r="BL74" s="42">
        <f t="shared" ca="1" si="50"/>
        <v>25.866910678886768</v>
      </c>
      <c r="BM74" s="42">
        <f t="shared" ca="1" si="51"/>
        <v>32.088671813480531</v>
      </c>
      <c r="BN74" s="42">
        <f t="shared" si="61"/>
        <v>33.565167958412786</v>
      </c>
      <c r="BO74" s="42">
        <f t="shared" si="62"/>
        <v>33.145444635371241</v>
      </c>
      <c r="BP74" s="42">
        <f t="shared" ca="1" si="52"/>
        <v>31.309041294079002</v>
      </c>
      <c r="BQ74" s="42">
        <f t="shared" ca="1" si="53"/>
        <v>31.899674879229124</v>
      </c>
      <c r="BR74" s="42">
        <f t="shared" si="63"/>
        <v>33.565167958412786</v>
      </c>
    </row>
    <row r="75" spans="1:70" s="38" customFormat="1">
      <c r="A75" s="51">
        <v>953</v>
      </c>
      <c r="B75" s="51">
        <v>0</v>
      </c>
      <c r="C75" s="51">
        <v>22</v>
      </c>
      <c r="D75" s="51">
        <v>72</v>
      </c>
      <c r="E75" s="51">
        <v>19</v>
      </c>
      <c r="F75" s="51">
        <v>43</v>
      </c>
      <c r="G75" s="51">
        <v>30</v>
      </c>
      <c r="H75" s="51">
        <v>34</v>
      </c>
      <c r="I75" s="51">
        <v>31</v>
      </c>
      <c r="J75" s="51">
        <v>33</v>
      </c>
      <c r="K75" s="51">
        <v>0</v>
      </c>
      <c r="L75" s="51">
        <v>49</v>
      </c>
      <c r="M75" s="51">
        <v>0</v>
      </c>
      <c r="N75" s="51">
        <v>57</v>
      </c>
      <c r="O75" s="51">
        <v>0</v>
      </c>
      <c r="P75" s="51">
        <v>0</v>
      </c>
      <c r="Q75" s="51">
        <v>6396</v>
      </c>
      <c r="R75" s="51">
        <v>3</v>
      </c>
      <c r="S75" s="51">
        <v>35</v>
      </c>
      <c r="T75" s="51">
        <v>21</v>
      </c>
      <c r="U75" s="51">
        <v>72</v>
      </c>
      <c r="V75" s="51">
        <v>24</v>
      </c>
      <c r="W75" s="51">
        <v>28</v>
      </c>
      <c r="X75" s="51">
        <v>23</v>
      </c>
      <c r="Y75" s="51">
        <v>30</v>
      </c>
      <c r="Z75" s="51">
        <v>46</v>
      </c>
      <c r="AA75" s="51">
        <v>37</v>
      </c>
      <c r="AB75" s="51">
        <v>11</v>
      </c>
      <c r="AC75" s="51">
        <v>30</v>
      </c>
      <c r="AD75" s="51">
        <v>30</v>
      </c>
      <c r="AE75" s="51">
        <v>72</v>
      </c>
      <c r="AF75" s="51">
        <v>33.565187088099997</v>
      </c>
      <c r="AG75" s="37"/>
      <c r="AI75" s="39">
        <f t="shared" si="32"/>
        <v>6.3959999999999998E-3</v>
      </c>
      <c r="AJ75" s="40">
        <f t="shared" ca="1" si="33"/>
        <v>2.3607796750469046</v>
      </c>
      <c r="AK75" s="40">
        <f t="shared" ca="1" si="34"/>
        <v>2.4234604750469044</v>
      </c>
      <c r="AL75" s="39">
        <f t="shared" ca="1" si="35"/>
        <v>1.2903000000000001E-2</v>
      </c>
      <c r="AM75" s="40">
        <f t="shared" ca="1" si="36"/>
        <v>2.5499098750469043</v>
      </c>
      <c r="AN75" s="50"/>
      <c r="AO75" s="41">
        <f t="shared" si="37"/>
        <v>51</v>
      </c>
      <c r="AP75" s="42">
        <f t="shared" si="54"/>
        <v>32.085698813630209</v>
      </c>
      <c r="AQ75" s="43">
        <f t="shared" si="55"/>
        <v>1.5894931974595135</v>
      </c>
      <c r="AR75" s="41">
        <f t="shared" si="38"/>
        <v>0</v>
      </c>
      <c r="AS75" s="42">
        <f t="shared" si="56"/>
        <v>32.085698813630209</v>
      </c>
      <c r="AT75" s="50"/>
      <c r="AU75" s="42">
        <f t="shared" si="39"/>
        <v>30</v>
      </c>
      <c r="AV75" s="42">
        <f t="shared" si="40"/>
        <v>8</v>
      </c>
      <c r="AW75" s="42">
        <f t="shared" si="41"/>
        <v>5.033050794294935</v>
      </c>
      <c r="AX75" s="42">
        <f t="shared" si="57"/>
        <v>30.419263638325514</v>
      </c>
      <c r="AY75" s="50"/>
      <c r="AZ75" s="42">
        <f t="shared" si="58"/>
        <v>32.085698813630209</v>
      </c>
      <c r="BA75" s="50"/>
      <c r="BB75" s="44">
        <f t="shared" si="42"/>
        <v>3</v>
      </c>
      <c r="BC75" s="41">
        <f t="shared" ca="1" si="43"/>
        <v>1.2799999999999999E-2</v>
      </c>
      <c r="BD75" s="41">
        <f t="shared" ca="1" si="44"/>
        <v>2.4133297897541</v>
      </c>
      <c r="BE75" s="41">
        <f t="shared" ca="1" si="45"/>
        <v>5.3622566027750401E-3</v>
      </c>
      <c r="BF75" s="41">
        <f t="shared" ca="1" si="46"/>
        <v>1.8518256602775042E-2</v>
      </c>
      <c r="BG75" s="41">
        <f t="shared" ca="1" si="47"/>
        <v>4.5397860360404947E-2</v>
      </c>
      <c r="BH75" s="41">
        <f t="shared" si="59"/>
        <v>32.597860360404951</v>
      </c>
      <c r="BI75" s="41">
        <f t="shared" si="60"/>
        <v>0.62688193000778747</v>
      </c>
      <c r="BJ75" s="42">
        <f t="shared" ca="1" si="48"/>
        <v>28.866993549808644</v>
      </c>
      <c r="BK75" s="42">
        <f t="shared" ca="1" si="49"/>
        <v>25.583138635773615</v>
      </c>
      <c r="BL75" s="42">
        <f t="shared" ca="1" si="50"/>
        <v>26.200822803685774</v>
      </c>
      <c r="BM75" s="42">
        <f t="shared" ca="1" si="51"/>
        <v>32.664827050806885</v>
      </c>
      <c r="BN75" s="42">
        <f t="shared" si="61"/>
        <v>33.340973292278981</v>
      </c>
      <c r="BO75" s="42">
        <f t="shared" si="62"/>
        <v>33.145444635371241</v>
      </c>
      <c r="BP75" s="42">
        <f t="shared" ca="1" si="52"/>
        <v>31.087196419985812</v>
      </c>
      <c r="BQ75" s="42">
        <f t="shared" ca="1" si="53"/>
        <v>36.800624764001675</v>
      </c>
      <c r="BR75" s="42">
        <f t="shared" si="63"/>
        <v>36.800624764001675</v>
      </c>
    </row>
    <row r="76" spans="1:70">
      <c r="A76" s="51">
        <v>1022</v>
      </c>
      <c r="B76" s="51">
        <v>0</v>
      </c>
      <c r="C76" s="51">
        <v>22</v>
      </c>
      <c r="D76" s="51">
        <v>73</v>
      </c>
      <c r="E76" s="51">
        <v>80</v>
      </c>
      <c r="F76" s="51">
        <v>105</v>
      </c>
      <c r="G76" s="51">
        <v>92</v>
      </c>
      <c r="H76" s="51">
        <v>93</v>
      </c>
      <c r="I76" s="51">
        <v>91</v>
      </c>
      <c r="J76" s="51">
        <v>94</v>
      </c>
      <c r="K76" s="51">
        <v>0</v>
      </c>
      <c r="L76" s="51">
        <v>56</v>
      </c>
      <c r="M76" s="51">
        <v>0</v>
      </c>
      <c r="N76" s="51">
        <v>53</v>
      </c>
      <c r="O76" s="51">
        <v>0</v>
      </c>
      <c r="P76" s="51">
        <v>0</v>
      </c>
      <c r="Q76" s="51">
        <v>6371</v>
      </c>
      <c r="R76" s="51">
        <v>3</v>
      </c>
      <c r="S76" s="51">
        <v>35</v>
      </c>
      <c r="T76" s="51">
        <v>22</v>
      </c>
      <c r="U76" s="51">
        <v>73</v>
      </c>
      <c r="V76" s="51">
        <v>84</v>
      </c>
      <c r="W76" s="51">
        <v>90</v>
      </c>
      <c r="X76" s="51">
        <v>83</v>
      </c>
      <c r="Y76" s="51">
        <v>91</v>
      </c>
      <c r="Z76" s="51">
        <v>41</v>
      </c>
      <c r="AA76" s="51">
        <v>44</v>
      </c>
      <c r="AB76" s="51">
        <v>84</v>
      </c>
      <c r="AC76" s="51">
        <v>22</v>
      </c>
      <c r="AD76" s="51">
        <v>91</v>
      </c>
      <c r="AE76" s="51">
        <v>73</v>
      </c>
      <c r="AF76" s="51">
        <v>33.6840436317</v>
      </c>
      <c r="AI76" s="2">
        <f t="shared" si="32"/>
        <v>6.3709999999999999E-3</v>
      </c>
      <c r="AJ76" s="3">
        <f t="shared" ca="1" si="33"/>
        <v>2.37028892781353</v>
      </c>
      <c r="AK76" s="3">
        <f t="shared" ca="1" si="34"/>
        <v>2.4327247278135298</v>
      </c>
      <c r="AL76" s="2">
        <f t="shared" ca="1" si="35"/>
        <v>1.3156000000000001E-2</v>
      </c>
      <c r="AM76" s="3">
        <f t="shared" ca="1" si="36"/>
        <v>2.56165352781353</v>
      </c>
      <c r="AO76" s="7">
        <f t="shared" si="37"/>
        <v>52</v>
      </c>
      <c r="AP76" s="4">
        <f t="shared" si="54"/>
        <v>32.853020165514799</v>
      </c>
      <c r="AQ76" s="32">
        <f t="shared" si="55"/>
        <v>1.5828072955856711</v>
      </c>
      <c r="AR76" s="1">
        <f t="shared" si="38"/>
        <v>0</v>
      </c>
      <c r="AS76" s="4">
        <f t="shared" si="56"/>
        <v>32.853020165514799</v>
      </c>
      <c r="AU76" s="4">
        <f t="shared" si="39"/>
        <v>31</v>
      </c>
      <c r="AV76" s="4">
        <f t="shared" si="40"/>
        <v>3</v>
      </c>
      <c r="AW76" s="4">
        <f t="shared" si="41"/>
        <v>1.8953665480104693</v>
      </c>
      <c r="AX76" s="4">
        <f t="shared" si="57"/>
        <v>31.057888118017893</v>
      </c>
      <c r="AZ76" s="4">
        <f t="shared" si="58"/>
        <v>32.853020165514799</v>
      </c>
      <c r="BB76" s="24">
        <f t="shared" si="42"/>
        <v>0</v>
      </c>
      <c r="BC76" s="1">
        <f t="shared" ca="1" si="43"/>
        <v>1.2799999999999999E-2</v>
      </c>
      <c r="BD76" s="1">
        <f t="shared" ca="1" si="44"/>
        <v>2.4226327830101311</v>
      </c>
      <c r="BE76" s="1">
        <f t="shared" ca="1" si="45"/>
        <v>5.3412097139388893E-3</v>
      </c>
      <c r="BF76" s="1">
        <f t="shared" ca="1" si="46"/>
        <v>1.8497209713938891E-2</v>
      </c>
      <c r="BG76" s="1">
        <f t="shared" ca="1" si="47"/>
        <v>4.5520250539681263E-2</v>
      </c>
      <c r="BH76" s="1">
        <f t="shared" si="59"/>
        <v>32.720250539681267</v>
      </c>
      <c r="BI76" s="1">
        <f t="shared" si="60"/>
        <v>0.62923558730156282</v>
      </c>
      <c r="BJ76" s="4">
        <f t="shared" ca="1" si="48"/>
        <v>27.50170325441805</v>
      </c>
      <c r="BK76" s="4">
        <f t="shared" ca="1" si="49"/>
        <v>29.086480447112535</v>
      </c>
      <c r="BL76" s="4">
        <f t="shared" ca="1" si="50"/>
        <v>28.830120622221177</v>
      </c>
      <c r="BM76" s="4">
        <f t="shared" ca="1" si="51"/>
        <v>32.100466079335739</v>
      </c>
      <c r="BN76" s="4">
        <f t="shared" si="61"/>
        <v>33.684043631659073</v>
      </c>
      <c r="BO76" s="4">
        <f t="shared" si="62"/>
        <v>33.684043631659073</v>
      </c>
      <c r="BP76" s="4">
        <f t="shared" ca="1" si="52"/>
        <v>32.061088950801711</v>
      </c>
      <c r="BQ76" s="4">
        <f t="shared" ca="1" si="53"/>
        <v>36.965388169348152</v>
      </c>
      <c r="BR76" s="4">
        <f t="shared" si="63"/>
        <v>36.965388169348152</v>
      </c>
    </row>
    <row r="77" spans="1:70">
      <c r="A77" s="51">
        <v>919</v>
      </c>
      <c r="B77" s="51">
        <v>0</v>
      </c>
      <c r="C77" s="51">
        <v>22</v>
      </c>
      <c r="D77" s="51">
        <v>72</v>
      </c>
      <c r="E77" s="51">
        <v>23</v>
      </c>
      <c r="F77" s="51">
        <v>45</v>
      </c>
      <c r="G77" s="51">
        <v>33</v>
      </c>
      <c r="H77" s="51">
        <v>35</v>
      </c>
      <c r="I77" s="51">
        <v>33</v>
      </c>
      <c r="J77" s="51">
        <v>35</v>
      </c>
      <c r="K77" s="51">
        <v>0</v>
      </c>
      <c r="L77" s="51">
        <v>57</v>
      </c>
      <c r="M77" s="51">
        <v>0</v>
      </c>
      <c r="N77" s="51">
        <v>57</v>
      </c>
      <c r="O77" s="51">
        <v>0</v>
      </c>
      <c r="P77" s="51">
        <v>0</v>
      </c>
      <c r="Q77" s="51">
        <v>6371</v>
      </c>
      <c r="R77" s="51">
        <v>3</v>
      </c>
      <c r="S77" s="51">
        <v>35</v>
      </c>
      <c r="T77" s="51">
        <v>21</v>
      </c>
      <c r="U77" s="51">
        <v>72</v>
      </c>
      <c r="V77" s="51">
        <v>27</v>
      </c>
      <c r="W77" s="51">
        <v>30</v>
      </c>
      <c r="X77" s="51">
        <v>25</v>
      </c>
      <c r="Y77" s="51">
        <v>32</v>
      </c>
      <c r="Z77" s="51">
        <v>37</v>
      </c>
      <c r="AA77" s="51">
        <v>36</v>
      </c>
      <c r="AB77" s="51">
        <v>27</v>
      </c>
      <c r="AC77" s="51">
        <v>21</v>
      </c>
      <c r="AD77" s="51">
        <v>32</v>
      </c>
      <c r="AE77" s="51">
        <v>72</v>
      </c>
      <c r="AF77" s="51">
        <v>33.265820227100001</v>
      </c>
      <c r="AI77" s="2">
        <f t="shared" si="32"/>
        <v>6.3709999999999999E-3</v>
      </c>
      <c r="AJ77" s="3">
        <f t="shared" ca="1" si="33"/>
        <v>2.37028892781353</v>
      </c>
      <c r="AK77" s="3">
        <f t="shared" ca="1" si="34"/>
        <v>2.4327247278135298</v>
      </c>
      <c r="AL77" s="2">
        <f t="shared" ca="1" si="35"/>
        <v>1.2903000000000001E-2</v>
      </c>
      <c r="AM77" s="3">
        <f t="shared" ca="1" si="36"/>
        <v>2.5591741278135296</v>
      </c>
      <c r="AO77" s="7">
        <f t="shared" si="37"/>
        <v>51</v>
      </c>
      <c r="AP77" s="4">
        <f t="shared" si="54"/>
        <v>32.205235467077976</v>
      </c>
      <c r="AQ77" s="32">
        <f t="shared" si="55"/>
        <v>1.5835934518204378</v>
      </c>
      <c r="AR77" s="1">
        <f t="shared" si="38"/>
        <v>0</v>
      </c>
      <c r="AS77" s="4">
        <f t="shared" si="56"/>
        <v>32.205235467077976</v>
      </c>
      <c r="AU77" s="4">
        <f t="shared" si="39"/>
        <v>28</v>
      </c>
      <c r="AV77" s="4">
        <f t="shared" si="40"/>
        <v>0</v>
      </c>
      <c r="AW77" s="4">
        <f t="shared" si="41"/>
        <v>0</v>
      </c>
      <c r="AX77" s="4">
        <f t="shared" si="57"/>
        <v>28</v>
      </c>
      <c r="AZ77" s="4">
        <f t="shared" si="58"/>
        <v>32.205235467077976</v>
      </c>
      <c r="BB77" s="24">
        <f t="shared" si="42"/>
        <v>1</v>
      </c>
      <c r="BC77" s="1">
        <f t="shared" ca="1" si="43"/>
        <v>1.2799999999999999E-2</v>
      </c>
      <c r="BD77" s="1">
        <f t="shared" ca="1" si="44"/>
        <v>2.4226327830101311</v>
      </c>
      <c r="BE77" s="1">
        <f t="shared" ca="1" si="45"/>
        <v>5.3412097139388893E-3</v>
      </c>
      <c r="BF77" s="1">
        <f t="shared" ca="1" si="46"/>
        <v>1.8497209713938891E-2</v>
      </c>
      <c r="BG77" s="1">
        <f t="shared" ca="1" si="47"/>
        <v>4.5520250539681263E-2</v>
      </c>
      <c r="BH77" s="1">
        <f t="shared" si="59"/>
        <v>32.720250539681267</v>
      </c>
      <c r="BI77" s="1">
        <f t="shared" si="60"/>
        <v>0.62923558730156282</v>
      </c>
      <c r="BJ77" s="4">
        <f t="shared" ca="1" si="48"/>
        <v>29.428529251447664</v>
      </c>
      <c r="BK77" s="4">
        <f t="shared" ca="1" si="49"/>
        <v>28.249572278236545</v>
      </c>
      <c r="BL77" s="4">
        <f t="shared" ca="1" si="50"/>
        <v>28.933283635416469</v>
      </c>
      <c r="BM77" s="4">
        <f t="shared" ca="1" si="51"/>
        <v>32.031833133670489</v>
      </c>
      <c r="BN77" s="4">
        <f t="shared" si="61"/>
        <v>33.265820227066584</v>
      </c>
      <c r="BO77" s="4">
        <f t="shared" si="62"/>
        <v>33.265820227066584</v>
      </c>
      <c r="BP77" s="4">
        <f t="shared" ca="1" si="52"/>
        <v>31.235135878912764</v>
      </c>
      <c r="BQ77" s="4">
        <f t="shared" ca="1" si="53"/>
        <v>34.124710471709498</v>
      </c>
      <c r="BR77" s="4">
        <f t="shared" si="63"/>
        <v>34.124710471709498</v>
      </c>
    </row>
    <row r="78" spans="1:70">
      <c r="A78" s="51">
        <v>924</v>
      </c>
      <c r="B78" s="51">
        <v>0</v>
      </c>
      <c r="C78" s="51">
        <v>21</v>
      </c>
      <c r="D78" s="51">
        <v>71</v>
      </c>
      <c r="E78" s="51">
        <v>44</v>
      </c>
      <c r="F78" s="51">
        <v>67</v>
      </c>
      <c r="G78" s="51">
        <v>55</v>
      </c>
      <c r="H78" s="51">
        <v>56</v>
      </c>
      <c r="I78" s="51">
        <v>53</v>
      </c>
      <c r="J78" s="51">
        <v>57</v>
      </c>
      <c r="K78" s="51">
        <v>0</v>
      </c>
      <c r="L78" s="51">
        <v>54</v>
      </c>
      <c r="M78" s="51">
        <v>0</v>
      </c>
      <c r="N78" s="51">
        <v>54</v>
      </c>
      <c r="O78" s="51">
        <v>0</v>
      </c>
      <c r="P78" s="51">
        <v>0</v>
      </c>
      <c r="Q78" s="51">
        <v>6371</v>
      </c>
      <c r="R78" s="51">
        <v>3</v>
      </c>
      <c r="S78" s="51">
        <v>35</v>
      </c>
      <c r="T78" s="51">
        <v>21</v>
      </c>
      <c r="U78" s="51">
        <v>72</v>
      </c>
      <c r="V78" s="51">
        <v>47</v>
      </c>
      <c r="W78" s="51">
        <v>53</v>
      </c>
      <c r="X78" s="51">
        <v>47</v>
      </c>
      <c r="Y78" s="51">
        <v>52</v>
      </c>
      <c r="Z78" s="51">
        <v>40</v>
      </c>
      <c r="AA78" s="51">
        <v>38</v>
      </c>
      <c r="AB78" s="51">
        <v>53</v>
      </c>
      <c r="AC78" s="51">
        <v>21</v>
      </c>
      <c r="AD78" s="51">
        <v>47</v>
      </c>
      <c r="AE78" s="51">
        <v>72</v>
      </c>
      <c r="AF78" s="51">
        <v>33.460645471699998</v>
      </c>
      <c r="AI78" s="2">
        <f t="shared" si="32"/>
        <v>6.3709999999999999E-3</v>
      </c>
      <c r="AJ78" s="3">
        <f t="shared" ca="1" si="33"/>
        <v>2.37028892781353</v>
      </c>
      <c r="AK78" s="3">
        <f t="shared" ca="1" si="34"/>
        <v>2.4327247278135298</v>
      </c>
      <c r="AL78" s="2">
        <f t="shared" ca="1" si="35"/>
        <v>1.2903000000000001E-2</v>
      </c>
      <c r="AM78" s="3">
        <f t="shared" ca="1" si="36"/>
        <v>2.5591741278135296</v>
      </c>
      <c r="AO78" s="7">
        <f t="shared" si="37"/>
        <v>51</v>
      </c>
      <c r="AP78" s="4">
        <f t="shared" si="54"/>
        <v>32.205235467077976</v>
      </c>
      <c r="AQ78" s="32">
        <f t="shared" si="55"/>
        <v>1.5835934518204378</v>
      </c>
      <c r="AR78" s="1">
        <f t="shared" si="38"/>
        <v>0.5</v>
      </c>
      <c r="AS78" s="4">
        <f t="shared" si="56"/>
        <v>32.209116589716295</v>
      </c>
      <c r="AU78" s="4">
        <f t="shared" si="39"/>
        <v>29</v>
      </c>
      <c r="AV78" s="4">
        <f t="shared" si="40"/>
        <v>0</v>
      </c>
      <c r="AW78" s="4">
        <f t="shared" si="41"/>
        <v>0</v>
      </c>
      <c r="AX78" s="4">
        <f t="shared" si="57"/>
        <v>29</v>
      </c>
      <c r="AZ78" s="4">
        <f t="shared" si="58"/>
        <v>32.209116589716295</v>
      </c>
      <c r="BB78" s="24">
        <f t="shared" si="42"/>
        <v>2</v>
      </c>
      <c r="BC78" s="1">
        <f t="shared" ca="1" si="43"/>
        <v>1.2799999999999999E-2</v>
      </c>
      <c r="BD78" s="1">
        <f t="shared" ca="1" si="44"/>
        <v>2.4226327830101311</v>
      </c>
      <c r="BE78" s="1">
        <f t="shared" ca="1" si="45"/>
        <v>5.3412097139388893E-3</v>
      </c>
      <c r="BF78" s="1">
        <f t="shared" ca="1" si="46"/>
        <v>1.8497209713938891E-2</v>
      </c>
      <c r="BG78" s="1">
        <f t="shared" ca="1" si="47"/>
        <v>4.5520250539681263E-2</v>
      </c>
      <c r="BH78" s="1">
        <f t="shared" si="59"/>
        <v>32.720250539681267</v>
      </c>
      <c r="BI78" s="1">
        <f t="shared" si="60"/>
        <v>0.62923558730156282</v>
      </c>
      <c r="BJ78" s="4">
        <f t="shared" ca="1" si="48"/>
        <v>28.443335683429602</v>
      </c>
      <c r="BK78" s="4">
        <f t="shared" ca="1" si="49"/>
        <v>27.958963902865115</v>
      </c>
      <c r="BL78" s="4">
        <f t="shared" ca="1" si="50"/>
        <v>26.836092396096394</v>
      </c>
      <c r="BM78" s="4">
        <f t="shared" ca="1" si="51"/>
        <v>32.151262222838383</v>
      </c>
      <c r="BN78" s="4">
        <f t="shared" si="61"/>
        <v>33.265820227066584</v>
      </c>
      <c r="BO78" s="4">
        <f t="shared" si="62"/>
        <v>33.460645471650906</v>
      </c>
      <c r="BP78" s="4">
        <f t="shared" ca="1" si="52"/>
        <v>30.909964665628927</v>
      </c>
      <c r="BQ78" s="4">
        <f t="shared" ca="1" si="53"/>
        <v>29.433654125115208</v>
      </c>
      <c r="BR78" s="4">
        <f t="shared" si="63"/>
        <v>33.460645471650906</v>
      </c>
    </row>
    <row r="79" spans="1:70">
      <c r="A79" s="51">
        <v>874</v>
      </c>
      <c r="B79" s="51">
        <v>0</v>
      </c>
      <c r="C79" s="51">
        <v>21</v>
      </c>
      <c r="D79" s="51">
        <v>71</v>
      </c>
      <c r="E79" s="51">
        <v>65</v>
      </c>
      <c r="F79" s="51">
        <v>88</v>
      </c>
      <c r="G79" s="51">
        <v>77</v>
      </c>
      <c r="H79" s="51">
        <v>78</v>
      </c>
      <c r="I79" s="51">
        <v>76</v>
      </c>
      <c r="J79" s="51">
        <v>78</v>
      </c>
      <c r="K79" s="51">
        <v>0</v>
      </c>
      <c r="L79" s="51">
        <v>49</v>
      </c>
      <c r="M79" s="51">
        <v>0</v>
      </c>
      <c r="N79" s="51">
        <v>50</v>
      </c>
      <c r="O79" s="51">
        <v>0</v>
      </c>
      <c r="P79" s="51">
        <v>0</v>
      </c>
      <c r="Q79" s="51">
        <v>6371</v>
      </c>
      <c r="R79" s="51">
        <v>3</v>
      </c>
      <c r="S79" s="51">
        <v>35</v>
      </c>
      <c r="T79" s="51">
        <v>21</v>
      </c>
      <c r="U79" s="51">
        <v>72</v>
      </c>
      <c r="V79" s="51">
        <v>69</v>
      </c>
      <c r="W79" s="51">
        <v>75</v>
      </c>
      <c r="X79" s="51">
        <v>70</v>
      </c>
      <c r="Y79" s="51">
        <v>72</v>
      </c>
      <c r="Z79" s="51">
        <v>45</v>
      </c>
      <c r="AA79" s="51">
        <v>43</v>
      </c>
      <c r="AB79" s="51">
        <v>75</v>
      </c>
      <c r="AC79" s="51">
        <v>21</v>
      </c>
      <c r="AD79" s="51">
        <v>70</v>
      </c>
      <c r="AE79" s="51">
        <v>72</v>
      </c>
      <c r="AF79" s="51">
        <v>33.265820227100001</v>
      </c>
      <c r="AH79" s="8"/>
      <c r="AI79" s="2">
        <f t="shared" si="32"/>
        <v>6.3709999999999999E-3</v>
      </c>
      <c r="AJ79" s="3">
        <f t="shared" ca="1" si="33"/>
        <v>2.37028892781353</v>
      </c>
      <c r="AK79" s="3">
        <f t="shared" ca="1" si="34"/>
        <v>2.4327247278135298</v>
      </c>
      <c r="AL79" s="2">
        <f t="shared" ca="1" si="35"/>
        <v>1.2903000000000001E-2</v>
      </c>
      <c r="AM79" s="3">
        <f t="shared" ca="1" si="36"/>
        <v>2.5591741278135296</v>
      </c>
      <c r="AO79" s="7">
        <f t="shared" si="37"/>
        <v>51</v>
      </c>
      <c r="AP79" s="4">
        <f t="shared" si="54"/>
        <v>32.205235467077976</v>
      </c>
      <c r="AQ79" s="32">
        <f t="shared" si="55"/>
        <v>1.5835934518204378</v>
      </c>
      <c r="AR79" s="1">
        <f t="shared" si="38"/>
        <v>0.5</v>
      </c>
      <c r="AS79" s="4">
        <f t="shared" si="56"/>
        <v>32.209116589716295</v>
      </c>
      <c r="AU79" s="4">
        <f t="shared" si="39"/>
        <v>29</v>
      </c>
      <c r="AV79" s="4">
        <f t="shared" si="40"/>
        <v>1</v>
      </c>
      <c r="AW79" s="4">
        <f t="shared" si="41"/>
        <v>0.6314752052368231</v>
      </c>
      <c r="AX79" s="4">
        <f t="shared" si="57"/>
        <v>29.006874373755419</v>
      </c>
      <c r="AZ79" s="4">
        <f t="shared" si="58"/>
        <v>32.209116589716295</v>
      </c>
      <c r="BB79" s="24">
        <f t="shared" si="42"/>
        <v>3</v>
      </c>
      <c r="BC79" s="1">
        <f t="shared" ca="1" si="43"/>
        <v>1.2799999999999999E-2</v>
      </c>
      <c r="BD79" s="1">
        <f t="shared" ca="1" si="44"/>
        <v>2.4226327830101311</v>
      </c>
      <c r="BE79" s="1">
        <f t="shared" ca="1" si="45"/>
        <v>5.3412097139388893E-3</v>
      </c>
      <c r="BF79" s="1">
        <f t="shared" ca="1" si="46"/>
        <v>1.8497209713938891E-2</v>
      </c>
      <c r="BG79" s="1">
        <f t="shared" ca="1" si="47"/>
        <v>4.5520250539681263E-2</v>
      </c>
      <c r="BH79" s="1">
        <f t="shared" si="59"/>
        <v>32.720250539681267</v>
      </c>
      <c r="BI79" s="1">
        <f t="shared" si="60"/>
        <v>0.62923558730156282</v>
      </c>
      <c r="BJ79" s="4">
        <f t="shared" ca="1" si="48"/>
        <v>24.74557903735672</v>
      </c>
      <c r="BK79" s="4">
        <f t="shared" ca="1" si="49"/>
        <v>26.343564182904153</v>
      </c>
      <c r="BL79" s="4">
        <f t="shared" ca="1" si="50"/>
        <v>23.799473537710163</v>
      </c>
      <c r="BM79" s="4">
        <f t="shared" ca="1" si="51"/>
        <v>29.754725370839306</v>
      </c>
      <c r="BN79" s="4">
        <f t="shared" si="61"/>
        <v>32.963840725551265</v>
      </c>
      <c r="BO79" s="4">
        <f t="shared" si="62"/>
        <v>33.265820227066584</v>
      </c>
      <c r="BP79" s="4">
        <f t="shared" ca="1" si="52"/>
        <v>29.332591665108801</v>
      </c>
      <c r="BQ79" s="4">
        <f t="shared" ca="1" si="53"/>
        <v>31.612892460682826</v>
      </c>
      <c r="BR79" s="4">
        <f t="shared" si="63"/>
        <v>33.265820227066584</v>
      </c>
    </row>
    <row r="80" spans="1:70" s="38" customFormat="1">
      <c r="A80" s="51">
        <v>1049</v>
      </c>
      <c r="B80" s="51">
        <v>0</v>
      </c>
      <c r="C80" s="51">
        <v>22</v>
      </c>
      <c r="D80" s="51">
        <v>72</v>
      </c>
      <c r="E80" s="51">
        <v>55</v>
      </c>
      <c r="F80" s="51">
        <v>81</v>
      </c>
      <c r="G80" s="51">
        <v>66</v>
      </c>
      <c r="H80" s="51">
        <v>70</v>
      </c>
      <c r="I80" s="51">
        <v>66</v>
      </c>
      <c r="J80" s="51">
        <v>70</v>
      </c>
      <c r="K80" s="51">
        <v>0</v>
      </c>
      <c r="L80" s="51">
        <v>56</v>
      </c>
      <c r="M80" s="51">
        <v>0</v>
      </c>
      <c r="N80" s="51">
        <v>50</v>
      </c>
      <c r="O80" s="51">
        <v>0</v>
      </c>
      <c r="P80" s="51">
        <v>0</v>
      </c>
      <c r="Q80" s="51">
        <v>6393</v>
      </c>
      <c r="R80" s="51">
        <v>3</v>
      </c>
      <c r="S80" s="51">
        <v>34</v>
      </c>
      <c r="T80" s="51">
        <v>22</v>
      </c>
      <c r="U80" s="51">
        <v>73</v>
      </c>
      <c r="V80" s="51">
        <v>58</v>
      </c>
      <c r="W80" s="51">
        <v>67</v>
      </c>
      <c r="X80" s="51">
        <v>60</v>
      </c>
      <c r="Y80" s="51">
        <v>63</v>
      </c>
      <c r="Z80" s="51">
        <v>41</v>
      </c>
      <c r="AA80" s="51">
        <v>44</v>
      </c>
      <c r="AB80" s="51">
        <v>67</v>
      </c>
      <c r="AC80" s="51">
        <v>22</v>
      </c>
      <c r="AD80" s="51">
        <v>60</v>
      </c>
      <c r="AE80" s="51">
        <v>73</v>
      </c>
      <c r="AF80" s="51">
        <v>33.579382171299997</v>
      </c>
      <c r="AG80" s="37"/>
      <c r="AI80" s="39">
        <f t="shared" si="32"/>
        <v>6.3929999999999994E-3</v>
      </c>
      <c r="AJ80" s="40">
        <f t="shared" ca="1" si="33"/>
        <v>2.3619169091037073</v>
      </c>
      <c r="AK80" s="40">
        <f t="shared" ca="1" si="34"/>
        <v>2.4245683091037074</v>
      </c>
      <c r="AL80" s="39">
        <f t="shared" ca="1" si="35"/>
        <v>1.2903000000000001E-2</v>
      </c>
      <c r="AM80" s="40">
        <f t="shared" ca="1" si="36"/>
        <v>2.5510177091037072</v>
      </c>
      <c r="AN80" s="50"/>
      <c r="AO80" s="41">
        <f t="shared" si="37"/>
        <v>51</v>
      </c>
      <c r="AP80" s="42">
        <f t="shared" si="54"/>
        <v>32.099993196465135</v>
      </c>
      <c r="AQ80" s="43">
        <f t="shared" si="55"/>
        <v>1.5887853834690575</v>
      </c>
      <c r="AR80" s="41">
        <f t="shared" si="38"/>
        <v>0</v>
      </c>
      <c r="AS80" s="42">
        <f t="shared" si="56"/>
        <v>32.099993196465135</v>
      </c>
      <c r="AT80" s="50"/>
      <c r="AU80" s="42">
        <f t="shared" si="39"/>
        <v>32</v>
      </c>
      <c r="AV80" s="42">
        <f t="shared" si="40"/>
        <v>6</v>
      </c>
      <c r="AW80" s="42">
        <f t="shared" si="41"/>
        <v>3.776469787819428</v>
      </c>
      <c r="AX80" s="42">
        <f t="shared" si="57"/>
        <v>32.22206889785808</v>
      </c>
      <c r="AY80" s="50"/>
      <c r="AZ80" s="42">
        <f t="shared" si="58"/>
        <v>32.22206889785808</v>
      </c>
      <c r="BA80" s="50"/>
      <c r="BB80" s="44">
        <f t="shared" si="42"/>
        <v>0</v>
      </c>
      <c r="BC80" s="41">
        <f t="shared" ca="1" si="43"/>
        <v>1.2799999999999999E-2</v>
      </c>
      <c r="BD80" s="41">
        <f t="shared" ca="1" si="44"/>
        <v>2.4144422721427841</v>
      </c>
      <c r="BE80" s="41">
        <f t="shared" ca="1" si="45"/>
        <v>5.3597309223547681E-3</v>
      </c>
      <c r="BF80" s="41">
        <f t="shared" ca="1" si="46"/>
        <v>1.851573092235477E-2</v>
      </c>
      <c r="BG80" s="41">
        <f t="shared" ca="1" si="47"/>
        <v>4.5412496178710432E-2</v>
      </c>
      <c r="BH80" s="41">
        <f t="shared" si="59"/>
        <v>32.61249617871043</v>
      </c>
      <c r="BI80" s="41">
        <f t="shared" si="60"/>
        <v>0.62716338805212368</v>
      </c>
      <c r="BJ80" s="42">
        <f t="shared" ca="1" si="48"/>
        <v>26.739493708402872</v>
      </c>
      <c r="BK80" s="42">
        <f t="shared" ca="1" si="49"/>
        <v>30.378183722178782</v>
      </c>
      <c r="BL80" s="42">
        <f t="shared" ca="1" si="50"/>
        <v>26.783215523455681</v>
      </c>
      <c r="BM80" s="42">
        <f t="shared" ca="1" si="51"/>
        <v>32.554474696702584</v>
      </c>
      <c r="BN80" s="42">
        <f t="shared" si="61"/>
        <v>33.159838766290804</v>
      </c>
      <c r="BO80" s="42">
        <f t="shared" si="62"/>
        <v>33.579382171302711</v>
      </c>
      <c r="BP80" s="42">
        <f t="shared" ca="1" si="52"/>
        <v>33.022317176235532</v>
      </c>
      <c r="BQ80" s="42">
        <f t="shared" ca="1" si="53"/>
        <v>32.494000171421717</v>
      </c>
      <c r="BR80" s="42">
        <f t="shared" si="63"/>
        <v>33.579382171302711</v>
      </c>
    </row>
    <row r="81" spans="1:70" s="38" customFormat="1">
      <c r="A81" s="51">
        <v>965</v>
      </c>
      <c r="B81" s="51">
        <v>0</v>
      </c>
      <c r="C81" s="51">
        <v>21</v>
      </c>
      <c r="D81" s="51">
        <v>71</v>
      </c>
      <c r="E81" s="51">
        <v>21</v>
      </c>
      <c r="F81" s="51">
        <v>46</v>
      </c>
      <c r="G81" s="51">
        <v>32</v>
      </c>
      <c r="H81" s="51">
        <v>35</v>
      </c>
      <c r="I81" s="51">
        <v>33</v>
      </c>
      <c r="J81" s="51">
        <v>35</v>
      </c>
      <c r="K81" s="51">
        <v>0</v>
      </c>
      <c r="L81" s="51">
        <v>46</v>
      </c>
      <c r="M81" s="51">
        <v>0</v>
      </c>
      <c r="N81" s="51">
        <v>51</v>
      </c>
      <c r="O81" s="51">
        <v>0</v>
      </c>
      <c r="P81" s="51">
        <v>0</v>
      </c>
      <c r="Q81" s="51">
        <v>6393</v>
      </c>
      <c r="R81" s="51">
        <v>3</v>
      </c>
      <c r="S81" s="51">
        <v>34</v>
      </c>
      <c r="T81" s="51">
        <v>21</v>
      </c>
      <c r="U81" s="51">
        <v>71</v>
      </c>
      <c r="V81" s="51">
        <v>24</v>
      </c>
      <c r="W81" s="51">
        <v>32</v>
      </c>
      <c r="X81" s="51">
        <v>25</v>
      </c>
      <c r="Y81" s="51">
        <v>32</v>
      </c>
      <c r="Z81" s="51">
        <v>46</v>
      </c>
      <c r="AA81" s="51">
        <v>43</v>
      </c>
      <c r="AB81" s="51">
        <v>24</v>
      </c>
      <c r="AC81" s="51">
        <v>21</v>
      </c>
      <c r="AD81" s="51">
        <v>32</v>
      </c>
      <c r="AE81" s="51">
        <v>71</v>
      </c>
      <c r="AF81" s="51">
        <v>33.212023492699998</v>
      </c>
      <c r="AG81" s="37"/>
      <c r="AI81" s="39">
        <f t="shared" si="32"/>
        <v>6.3929999999999994E-3</v>
      </c>
      <c r="AJ81" s="40">
        <f t="shared" ca="1" si="33"/>
        <v>2.3619169091037073</v>
      </c>
      <c r="AK81" s="40">
        <f t="shared" ca="1" si="34"/>
        <v>2.4245683091037074</v>
      </c>
      <c r="AL81" s="39">
        <f t="shared" ca="1" si="35"/>
        <v>1.2903000000000001E-2</v>
      </c>
      <c r="AM81" s="40">
        <f t="shared" ca="1" si="36"/>
        <v>2.5510177091037072</v>
      </c>
      <c r="AN81" s="50"/>
      <c r="AO81" s="41">
        <f t="shared" si="37"/>
        <v>51</v>
      </c>
      <c r="AP81" s="42">
        <f t="shared" si="54"/>
        <v>32.099993196465135</v>
      </c>
      <c r="AQ81" s="43">
        <f t="shared" si="55"/>
        <v>1.5887853834690575</v>
      </c>
      <c r="AR81" s="41">
        <f t="shared" si="38"/>
        <v>0.5</v>
      </c>
      <c r="AS81" s="42">
        <f t="shared" si="56"/>
        <v>32.103887042118558</v>
      </c>
      <c r="AT81" s="50"/>
      <c r="AU81" s="42">
        <f t="shared" si="39"/>
        <v>31</v>
      </c>
      <c r="AV81" s="42">
        <f t="shared" si="40"/>
        <v>5</v>
      </c>
      <c r="AW81" s="42">
        <f t="shared" si="41"/>
        <v>3.1470581565161897</v>
      </c>
      <c r="AX81" s="42">
        <f t="shared" si="57"/>
        <v>31.159332069871059</v>
      </c>
      <c r="AY81" s="50"/>
      <c r="AZ81" s="42">
        <f t="shared" si="58"/>
        <v>32.103887042118558</v>
      </c>
      <c r="BA81" s="50"/>
      <c r="BB81" s="44">
        <f t="shared" si="42"/>
        <v>1</v>
      </c>
      <c r="BC81" s="41">
        <f t="shared" ca="1" si="43"/>
        <v>1.2799999999999999E-2</v>
      </c>
      <c r="BD81" s="41">
        <f t="shared" ca="1" si="44"/>
        <v>2.4144422721427841</v>
      </c>
      <c r="BE81" s="41">
        <f t="shared" ca="1" si="45"/>
        <v>5.3597309223547681E-3</v>
      </c>
      <c r="BF81" s="41">
        <f t="shared" ca="1" si="46"/>
        <v>1.826273092235477E-2</v>
      </c>
      <c r="BG81" s="41">
        <f t="shared" ca="1" si="47"/>
        <v>4.476933694155831E-2</v>
      </c>
      <c r="BH81" s="41">
        <f t="shared" si="59"/>
        <v>31.969336941558311</v>
      </c>
      <c r="BI81" s="41">
        <f t="shared" si="60"/>
        <v>0.62684974395212378</v>
      </c>
      <c r="BJ81" s="42">
        <f t="shared" ca="1" si="48"/>
        <v>26.295684928434191</v>
      </c>
      <c r="BK81" s="42">
        <f t="shared" ca="1" si="49"/>
        <v>25.799764468094704</v>
      </c>
      <c r="BL81" s="42">
        <f t="shared" ca="1" si="50"/>
        <v>25.799764468094704</v>
      </c>
      <c r="BM81" s="42">
        <f t="shared" ca="1" si="51"/>
        <v>32.459450365565687</v>
      </c>
      <c r="BN81" s="42">
        <f t="shared" si="61"/>
        <v>33.2120234927486</v>
      </c>
      <c r="BO81" s="42">
        <f t="shared" si="62"/>
        <v>32.955098307892889</v>
      </c>
      <c r="BP81" s="42">
        <f t="shared" ca="1" si="52"/>
        <v>31.101238715264792</v>
      </c>
      <c r="BQ81" s="42">
        <f t="shared" ca="1" si="53"/>
        <v>35.623944637987371</v>
      </c>
      <c r="BR81" s="42">
        <f t="shared" si="63"/>
        <v>35.623944637987371</v>
      </c>
    </row>
    <row r="82" spans="1:70" s="38" customFormat="1">
      <c r="A82" s="51">
        <v>1008</v>
      </c>
      <c r="B82" s="51">
        <v>0</v>
      </c>
      <c r="C82" s="51">
        <v>21</v>
      </c>
      <c r="D82" s="51">
        <v>71</v>
      </c>
      <c r="E82" s="51">
        <v>18</v>
      </c>
      <c r="F82" s="51">
        <v>43</v>
      </c>
      <c r="G82" s="51">
        <v>29</v>
      </c>
      <c r="H82" s="51">
        <v>31</v>
      </c>
      <c r="I82" s="51">
        <v>29</v>
      </c>
      <c r="J82" s="51">
        <v>30</v>
      </c>
      <c r="K82" s="51">
        <v>0</v>
      </c>
      <c r="L82" s="51">
        <v>56</v>
      </c>
      <c r="M82" s="51">
        <v>0</v>
      </c>
      <c r="N82" s="51">
        <v>53</v>
      </c>
      <c r="O82" s="51">
        <v>0</v>
      </c>
      <c r="P82" s="51">
        <v>0</v>
      </c>
      <c r="Q82" s="51">
        <v>6393</v>
      </c>
      <c r="R82" s="51">
        <v>3</v>
      </c>
      <c r="S82" s="51">
        <v>34</v>
      </c>
      <c r="T82" s="51">
        <v>21</v>
      </c>
      <c r="U82" s="51">
        <v>71</v>
      </c>
      <c r="V82" s="51">
        <v>21</v>
      </c>
      <c r="W82" s="51">
        <v>28</v>
      </c>
      <c r="X82" s="51">
        <v>21</v>
      </c>
      <c r="Y82" s="51">
        <v>27</v>
      </c>
      <c r="Z82" s="51">
        <v>36</v>
      </c>
      <c r="AA82" s="51">
        <v>40</v>
      </c>
      <c r="AB82" s="51">
        <v>10</v>
      </c>
      <c r="AC82" s="51">
        <v>36</v>
      </c>
      <c r="AD82" s="51">
        <v>40</v>
      </c>
      <c r="AE82" s="51">
        <v>53</v>
      </c>
      <c r="AF82" s="51">
        <v>32.989585551899999</v>
      </c>
      <c r="AG82" s="37"/>
      <c r="AI82" s="39">
        <f t="shared" si="32"/>
        <v>6.3929999999999994E-3</v>
      </c>
      <c r="AJ82" s="40">
        <f t="shared" ca="1" si="33"/>
        <v>2.3619169091037073</v>
      </c>
      <c r="AK82" s="40">
        <f t="shared" ca="1" si="34"/>
        <v>2.4245683091037074</v>
      </c>
      <c r="AL82" s="39">
        <f t="shared" ca="1" si="35"/>
        <v>1.2903000000000001E-2</v>
      </c>
      <c r="AM82" s="40">
        <f t="shared" ca="1" si="36"/>
        <v>2.5510177091037072</v>
      </c>
      <c r="AN82" s="50"/>
      <c r="AO82" s="41">
        <f t="shared" si="37"/>
        <v>51</v>
      </c>
      <c r="AP82" s="42">
        <f t="shared" si="54"/>
        <v>32.099993196465135</v>
      </c>
      <c r="AQ82" s="43">
        <f t="shared" si="55"/>
        <v>1.5887853834690575</v>
      </c>
      <c r="AR82" s="41">
        <f t="shared" si="38"/>
        <v>0.5</v>
      </c>
      <c r="AS82" s="42">
        <f t="shared" si="56"/>
        <v>32.103887042118558</v>
      </c>
      <c r="AT82" s="50"/>
      <c r="AU82" s="42">
        <f t="shared" si="39"/>
        <v>31</v>
      </c>
      <c r="AV82" s="42">
        <f t="shared" si="40"/>
        <v>3</v>
      </c>
      <c r="AW82" s="42">
        <f t="shared" si="41"/>
        <v>1.888234893909714</v>
      </c>
      <c r="AX82" s="42">
        <f t="shared" si="57"/>
        <v>31.057453711059093</v>
      </c>
      <c r="AY82" s="50"/>
      <c r="AZ82" s="42">
        <f t="shared" si="58"/>
        <v>32.103887042118558</v>
      </c>
      <c r="BA82" s="50"/>
      <c r="BB82" s="44">
        <f t="shared" si="42"/>
        <v>2</v>
      </c>
      <c r="BC82" s="41">
        <f t="shared" ca="1" si="43"/>
        <v>1.2799999999999999E-2</v>
      </c>
      <c r="BD82" s="41">
        <f t="shared" ca="1" si="44"/>
        <v>2.4144422721427841</v>
      </c>
      <c r="BE82" s="41">
        <f t="shared" ca="1" si="45"/>
        <v>5.3597309223547681E-3</v>
      </c>
      <c r="BF82" s="41">
        <f t="shared" ca="1" si="46"/>
        <v>1.826273092235477E-2</v>
      </c>
      <c r="BG82" s="41">
        <f t="shared" ca="1" si="47"/>
        <v>4.476933694155831E-2</v>
      </c>
      <c r="BH82" s="41">
        <f t="shared" si="59"/>
        <v>31.969336941558311</v>
      </c>
      <c r="BI82" s="41">
        <f t="shared" si="60"/>
        <v>0.62684974395212378</v>
      </c>
      <c r="BJ82" s="42">
        <f t="shared" ca="1" si="48"/>
        <v>28.326157097789871</v>
      </c>
      <c r="BK82" s="42">
        <f t="shared" ca="1" si="49"/>
        <v>29.50001728024451</v>
      </c>
      <c r="BL82" s="42">
        <f t="shared" ca="1" si="50"/>
        <v>28.866087707459158</v>
      </c>
      <c r="BM82" s="42">
        <f t="shared" ca="1" si="51"/>
        <v>33.225175921666782</v>
      </c>
      <c r="BN82" s="42">
        <f t="shared" si="61"/>
        <v>32.726724621979585</v>
      </c>
      <c r="BO82" s="42">
        <f t="shared" si="62"/>
        <v>32.955098307892889</v>
      </c>
      <c r="BP82" s="42">
        <f t="shared" ca="1" si="52"/>
        <v>32.780479463110844</v>
      </c>
      <c r="BQ82" s="42">
        <f t="shared" ca="1" si="53"/>
        <v>37.268113918277464</v>
      </c>
      <c r="BR82" s="42">
        <f t="shared" si="63"/>
        <v>37.268113918277464</v>
      </c>
    </row>
    <row r="83" spans="1:70" s="38" customFormat="1">
      <c r="A83" s="51">
        <v>883</v>
      </c>
      <c r="B83" s="51">
        <v>0</v>
      </c>
      <c r="C83" s="51">
        <v>21</v>
      </c>
      <c r="D83" s="51">
        <v>71</v>
      </c>
      <c r="E83" s="51">
        <v>31</v>
      </c>
      <c r="F83" s="51">
        <v>53</v>
      </c>
      <c r="G83" s="51">
        <v>41</v>
      </c>
      <c r="H83" s="51">
        <v>42</v>
      </c>
      <c r="I83" s="51">
        <v>41</v>
      </c>
      <c r="J83" s="51">
        <v>42</v>
      </c>
      <c r="K83" s="51">
        <v>0</v>
      </c>
      <c r="L83" s="51">
        <v>56</v>
      </c>
      <c r="M83" s="51">
        <v>0</v>
      </c>
      <c r="N83" s="51">
        <v>50</v>
      </c>
      <c r="O83" s="51">
        <v>0</v>
      </c>
      <c r="P83" s="51">
        <v>0</v>
      </c>
      <c r="Q83" s="51">
        <v>6393</v>
      </c>
      <c r="R83" s="51">
        <v>3</v>
      </c>
      <c r="S83" s="51">
        <v>34</v>
      </c>
      <c r="T83" s="51">
        <v>21</v>
      </c>
      <c r="U83" s="51">
        <v>71</v>
      </c>
      <c r="V83" s="51">
        <v>33</v>
      </c>
      <c r="W83" s="51">
        <v>39</v>
      </c>
      <c r="X83" s="51">
        <v>33</v>
      </c>
      <c r="Y83" s="51">
        <v>39</v>
      </c>
      <c r="Z83" s="51">
        <v>37</v>
      </c>
      <c r="AA83" s="51">
        <v>42</v>
      </c>
      <c r="AB83" s="51">
        <v>33</v>
      </c>
      <c r="AC83" s="51">
        <v>21</v>
      </c>
      <c r="AD83" s="51">
        <v>39</v>
      </c>
      <c r="AE83" s="51">
        <v>71</v>
      </c>
      <c r="AF83" s="51">
        <v>32.726724621999999</v>
      </c>
      <c r="AG83" s="37"/>
      <c r="AI83" s="39">
        <f t="shared" si="32"/>
        <v>6.3929999999999994E-3</v>
      </c>
      <c r="AJ83" s="40">
        <f t="shared" ca="1" si="33"/>
        <v>2.3619169091037073</v>
      </c>
      <c r="AK83" s="40">
        <f t="shared" ca="1" si="34"/>
        <v>2.4245683091037074</v>
      </c>
      <c r="AL83" s="39">
        <f t="shared" ca="1" si="35"/>
        <v>1.2903000000000001E-2</v>
      </c>
      <c r="AM83" s="40">
        <f t="shared" ca="1" si="36"/>
        <v>2.5510177091037072</v>
      </c>
      <c r="AN83" s="50"/>
      <c r="AO83" s="41">
        <f t="shared" si="37"/>
        <v>51</v>
      </c>
      <c r="AP83" s="42">
        <f t="shared" si="54"/>
        <v>32.099993196465135</v>
      </c>
      <c r="AQ83" s="43">
        <f t="shared" si="55"/>
        <v>1.5887853834690575</v>
      </c>
      <c r="AR83" s="41">
        <f t="shared" si="38"/>
        <v>0</v>
      </c>
      <c r="AS83" s="42">
        <f t="shared" si="56"/>
        <v>32.099993196465135</v>
      </c>
      <c r="AT83" s="50"/>
      <c r="AU83" s="42">
        <f t="shared" si="39"/>
        <v>28</v>
      </c>
      <c r="AV83" s="42">
        <f t="shared" si="40"/>
        <v>6</v>
      </c>
      <c r="AW83" s="42">
        <f t="shared" si="41"/>
        <v>3.776469787819428</v>
      </c>
      <c r="AX83" s="42">
        <f t="shared" si="57"/>
        <v>28.253525869496588</v>
      </c>
      <c r="AY83" s="50"/>
      <c r="AZ83" s="42">
        <f t="shared" si="58"/>
        <v>32.099993196465135</v>
      </c>
      <c r="BA83" s="50"/>
      <c r="BB83" s="44">
        <f t="shared" si="42"/>
        <v>3</v>
      </c>
      <c r="BC83" s="41">
        <f t="shared" ca="1" si="43"/>
        <v>1.2799999999999999E-2</v>
      </c>
      <c r="BD83" s="41">
        <f t="shared" ca="1" si="44"/>
        <v>2.4144422721427841</v>
      </c>
      <c r="BE83" s="41">
        <f t="shared" ca="1" si="45"/>
        <v>5.3597309223547681E-3</v>
      </c>
      <c r="BF83" s="41">
        <f t="shared" ca="1" si="46"/>
        <v>1.826273092235477E-2</v>
      </c>
      <c r="BG83" s="41">
        <f t="shared" ca="1" si="47"/>
        <v>4.476933694155831E-2</v>
      </c>
      <c r="BH83" s="41">
        <f t="shared" si="59"/>
        <v>31.969336941558311</v>
      </c>
      <c r="BI83" s="41">
        <f t="shared" si="60"/>
        <v>0.62684974395212378</v>
      </c>
      <c r="BJ83" s="42">
        <f t="shared" ca="1" si="48"/>
        <v>26.031644998800189</v>
      </c>
      <c r="BK83" s="42">
        <f t="shared" ca="1" si="49"/>
        <v>28.253336431910562</v>
      </c>
      <c r="BL83" s="42">
        <f t="shared" ca="1" si="50"/>
        <v>27.755219992439851</v>
      </c>
      <c r="BM83" s="42">
        <f t="shared" ca="1" si="51"/>
        <v>30.490105630246003</v>
      </c>
      <c r="BN83" s="42">
        <f t="shared" si="61"/>
        <v>32.726724621979585</v>
      </c>
      <c r="BO83" s="42">
        <f t="shared" si="62"/>
        <v>32.726724621979585</v>
      </c>
      <c r="BP83" s="42">
        <f t="shared" ca="1" si="52"/>
        <v>29.536615163824877</v>
      </c>
      <c r="BQ83" s="42">
        <f t="shared" ca="1" si="53"/>
        <v>30.187957116765638</v>
      </c>
      <c r="BR83" s="42">
        <f t="shared" si="63"/>
        <v>32.726724621979585</v>
      </c>
    </row>
    <row r="84" spans="1:70">
      <c r="A84" s="51">
        <v>1047</v>
      </c>
      <c r="B84" s="51">
        <v>0</v>
      </c>
      <c r="C84" s="51">
        <v>23</v>
      </c>
      <c r="D84" s="51">
        <v>74</v>
      </c>
      <c r="E84" s="51">
        <v>53</v>
      </c>
      <c r="F84" s="51">
        <v>78</v>
      </c>
      <c r="G84" s="51">
        <v>64</v>
      </c>
      <c r="H84" s="51">
        <v>66</v>
      </c>
      <c r="I84" s="51">
        <v>64</v>
      </c>
      <c r="J84" s="51">
        <v>66</v>
      </c>
      <c r="K84" s="51">
        <v>0</v>
      </c>
      <c r="L84" s="51">
        <v>58</v>
      </c>
      <c r="M84" s="51">
        <v>0</v>
      </c>
      <c r="N84" s="51">
        <v>58</v>
      </c>
      <c r="O84" s="51">
        <v>0</v>
      </c>
      <c r="P84" s="51">
        <v>0</v>
      </c>
      <c r="Q84" s="51">
        <v>6434</v>
      </c>
      <c r="R84" s="51">
        <v>3</v>
      </c>
      <c r="S84" s="51">
        <v>34</v>
      </c>
      <c r="T84" s="51">
        <v>23</v>
      </c>
      <c r="U84" s="51">
        <v>74</v>
      </c>
      <c r="V84" s="51">
        <v>56</v>
      </c>
      <c r="W84" s="51">
        <v>63</v>
      </c>
      <c r="X84" s="51">
        <v>56</v>
      </c>
      <c r="Y84" s="51">
        <v>63</v>
      </c>
      <c r="Z84" s="51">
        <v>40</v>
      </c>
      <c r="AA84" s="51">
        <v>41</v>
      </c>
      <c r="AB84" s="51">
        <v>56</v>
      </c>
      <c r="AC84" s="51">
        <v>23</v>
      </c>
      <c r="AD84" s="51">
        <v>63</v>
      </c>
      <c r="AE84" s="51">
        <v>74</v>
      </c>
      <c r="AF84" s="51">
        <v>33.386310261200002</v>
      </c>
      <c r="AI84" s="2">
        <f t="shared" si="32"/>
        <v>6.4339999999999996E-3</v>
      </c>
      <c r="AJ84" s="3">
        <f t="shared" ca="1" si="33"/>
        <v>2.3464653179359654</v>
      </c>
      <c r="AK84" s="3">
        <f t="shared" ca="1" si="34"/>
        <v>2.4095185179359655</v>
      </c>
      <c r="AL84" s="2">
        <f t="shared" ca="1" si="35"/>
        <v>1.3156000000000001E-2</v>
      </c>
      <c r="AM84" s="3">
        <f t="shared" ca="1" si="36"/>
        <v>2.5384473179359657</v>
      </c>
      <c r="AO84" s="7">
        <f t="shared" si="37"/>
        <v>52</v>
      </c>
      <c r="AP84" s="4">
        <f t="shared" si="54"/>
        <v>32.547719268365569</v>
      </c>
      <c r="AQ84" s="32">
        <f t="shared" si="55"/>
        <v>1.5976541880321822</v>
      </c>
      <c r="AR84" s="1">
        <f t="shared" si="38"/>
        <v>0</v>
      </c>
      <c r="AS84" s="4">
        <f t="shared" si="56"/>
        <v>32.547719268365569</v>
      </c>
      <c r="AU84" s="4">
        <f t="shared" si="39"/>
        <v>31</v>
      </c>
      <c r="AV84" s="4">
        <f t="shared" si="40"/>
        <v>0</v>
      </c>
      <c r="AW84" s="4">
        <f t="shared" si="41"/>
        <v>0</v>
      </c>
      <c r="AX84" s="4">
        <f t="shared" si="57"/>
        <v>31</v>
      </c>
      <c r="AZ84" s="4">
        <f t="shared" si="58"/>
        <v>32.547719268365569</v>
      </c>
      <c r="BB84" s="24">
        <f t="shared" si="42"/>
        <v>0</v>
      </c>
      <c r="BC84" s="1">
        <f t="shared" ca="1" si="43"/>
        <v>1.2799999999999999E-2</v>
      </c>
      <c r="BD84" s="1">
        <f t="shared" ca="1" si="44"/>
        <v>2.399328966247924</v>
      </c>
      <c r="BE84" s="1">
        <f t="shared" ca="1" si="45"/>
        <v>5.3942498277508837E-3</v>
      </c>
      <c r="BF84" s="1">
        <f t="shared" ca="1" si="46"/>
        <v>1.8550249827750886E-2</v>
      </c>
      <c r="BG84" s="1">
        <f t="shared" ca="1" si="47"/>
        <v>4.5213665526357728E-2</v>
      </c>
      <c r="BH84" s="1">
        <f t="shared" si="59"/>
        <v>32.413665526357732</v>
      </c>
      <c r="BI84" s="1">
        <f t="shared" si="60"/>
        <v>0.6233397216607256</v>
      </c>
      <c r="BJ84" s="4">
        <f t="shared" ca="1" si="48"/>
        <v>29.140463008361447</v>
      </c>
      <c r="BK84" s="4">
        <f t="shared" ca="1" si="49"/>
        <v>29.403467848974749</v>
      </c>
      <c r="BL84" s="4">
        <f t="shared" ca="1" si="50"/>
        <v>28.930549606516063</v>
      </c>
      <c r="BM84" s="4">
        <f t="shared" ca="1" si="51"/>
        <v>34.34478012079407</v>
      </c>
      <c r="BN84" s="4">
        <f t="shared" si="61"/>
        <v>33.386310261162308</v>
      </c>
      <c r="BO84" s="4">
        <f t="shared" si="62"/>
        <v>33.386310261162308</v>
      </c>
      <c r="BP84" s="4">
        <f t="shared" ca="1" si="52"/>
        <v>32.968029670977046</v>
      </c>
      <c r="BQ84" s="4">
        <f t="shared" ca="1" si="53"/>
        <v>31.056351551291414</v>
      </c>
      <c r="BR84" s="4">
        <f t="shared" si="63"/>
        <v>34.34478012079407</v>
      </c>
    </row>
    <row r="85" spans="1:70">
      <c r="A85" s="51">
        <v>983</v>
      </c>
      <c r="B85" s="51">
        <v>0</v>
      </c>
      <c r="C85" s="51">
        <v>22</v>
      </c>
      <c r="D85" s="51">
        <v>72</v>
      </c>
      <c r="E85" s="51">
        <v>41</v>
      </c>
      <c r="F85" s="51">
        <v>66</v>
      </c>
      <c r="G85" s="51">
        <v>53</v>
      </c>
      <c r="H85" s="51">
        <v>56</v>
      </c>
      <c r="I85" s="51">
        <v>52</v>
      </c>
      <c r="J85" s="51">
        <v>54</v>
      </c>
      <c r="K85" s="51">
        <v>0</v>
      </c>
      <c r="L85" s="51">
        <v>49</v>
      </c>
      <c r="M85" s="51">
        <v>0</v>
      </c>
      <c r="N85" s="51">
        <v>52</v>
      </c>
      <c r="O85" s="51">
        <v>0</v>
      </c>
      <c r="P85" s="51">
        <v>0</v>
      </c>
      <c r="Q85" s="51">
        <v>6434</v>
      </c>
      <c r="R85" s="51">
        <v>3</v>
      </c>
      <c r="S85" s="51">
        <v>34</v>
      </c>
      <c r="T85" s="51">
        <v>21</v>
      </c>
      <c r="U85" s="51">
        <v>73</v>
      </c>
      <c r="V85" s="51">
        <v>46</v>
      </c>
      <c r="W85" s="51">
        <v>51</v>
      </c>
      <c r="X85" s="51">
        <v>46</v>
      </c>
      <c r="Y85" s="51">
        <v>49</v>
      </c>
      <c r="Z85" s="51">
        <v>46</v>
      </c>
      <c r="AA85" s="51">
        <v>41</v>
      </c>
      <c r="AB85" s="51">
        <v>51</v>
      </c>
      <c r="AC85" s="51">
        <v>21</v>
      </c>
      <c r="AD85" s="51">
        <v>46</v>
      </c>
      <c r="AE85" s="51">
        <v>73</v>
      </c>
      <c r="AF85" s="51">
        <v>33.593784386899998</v>
      </c>
      <c r="AI85" s="2">
        <f t="shared" si="32"/>
        <v>6.4339999999999996E-3</v>
      </c>
      <c r="AJ85" s="3">
        <f t="shared" ca="1" si="33"/>
        <v>2.3464653179359654</v>
      </c>
      <c r="AK85" s="3">
        <f t="shared" ca="1" si="34"/>
        <v>2.4095185179359655</v>
      </c>
      <c r="AL85" s="2">
        <f t="shared" ca="1" si="35"/>
        <v>1.2903000000000001E-2</v>
      </c>
      <c r="AM85" s="3">
        <f t="shared" ca="1" si="36"/>
        <v>2.5359679179359653</v>
      </c>
      <c r="AO85" s="7">
        <f t="shared" si="37"/>
        <v>51</v>
      </c>
      <c r="AP85" s="4">
        <f t="shared" si="54"/>
        <v>31.90580574102777</v>
      </c>
      <c r="AQ85" s="32">
        <f t="shared" si="55"/>
        <v>1.5984551656195585</v>
      </c>
      <c r="AR85" s="1">
        <f t="shared" si="38"/>
        <v>1.5</v>
      </c>
      <c r="AS85" s="4">
        <f t="shared" si="56"/>
        <v>31.941046319496184</v>
      </c>
      <c r="AU85" s="4">
        <f t="shared" si="39"/>
        <v>31</v>
      </c>
      <c r="AV85" s="4">
        <f t="shared" si="40"/>
        <v>3</v>
      </c>
      <c r="AW85" s="4">
        <f t="shared" si="41"/>
        <v>1.8768121024133984</v>
      </c>
      <c r="AX85" s="4">
        <f t="shared" si="57"/>
        <v>31.056761319683119</v>
      </c>
      <c r="AZ85" s="4">
        <f t="shared" si="58"/>
        <v>31.941046319496184</v>
      </c>
      <c r="BB85" s="24">
        <f t="shared" si="42"/>
        <v>1</v>
      </c>
      <c r="BC85" s="1">
        <f t="shared" ca="1" si="43"/>
        <v>1.2799999999999999E-2</v>
      </c>
      <c r="BD85" s="1">
        <f t="shared" ca="1" si="44"/>
        <v>2.399328966247924</v>
      </c>
      <c r="BE85" s="1">
        <f t="shared" ca="1" si="45"/>
        <v>5.3942498277508837E-3</v>
      </c>
      <c r="BF85" s="1">
        <f t="shared" ca="1" si="46"/>
        <v>1.8803249827750883E-2</v>
      </c>
      <c r="BG85" s="1">
        <f t="shared" ca="1" si="47"/>
        <v>4.5853628385318451E-2</v>
      </c>
      <c r="BH85" s="1">
        <f t="shared" si="59"/>
        <v>33.053628385318454</v>
      </c>
      <c r="BI85" s="1">
        <f t="shared" si="60"/>
        <v>0.6236533657607255</v>
      </c>
      <c r="BJ85" s="4">
        <f t="shared" ca="1" si="48"/>
        <v>27.341534228354448</v>
      </c>
      <c r="BK85" s="4">
        <f t="shared" ca="1" si="49"/>
        <v>26.231688867576882</v>
      </c>
      <c r="BL85" s="4">
        <f t="shared" ca="1" si="50"/>
        <v>24.370714395966115</v>
      </c>
      <c r="BM85" s="4">
        <f t="shared" ca="1" si="51"/>
        <v>31.213429243190721</v>
      </c>
      <c r="BN85" s="4">
        <f t="shared" si="61"/>
        <v>33.294779612346588</v>
      </c>
      <c r="BO85" s="4">
        <f t="shared" si="62"/>
        <v>33.593784386917918</v>
      </c>
      <c r="BP85" s="4">
        <f t="shared" ca="1" si="52"/>
        <v>31.5040382359246</v>
      </c>
      <c r="BQ85" s="4">
        <f t="shared" ca="1" si="53"/>
        <v>31.305881755839579</v>
      </c>
      <c r="BR85" s="4">
        <f t="shared" si="63"/>
        <v>33.593784386917918</v>
      </c>
    </row>
    <row r="86" spans="1:70">
      <c r="A86" s="51">
        <v>956</v>
      </c>
      <c r="B86" s="51">
        <v>0</v>
      </c>
      <c r="C86" s="51">
        <v>21</v>
      </c>
      <c r="D86" s="51">
        <v>72</v>
      </c>
      <c r="E86" s="51">
        <v>44</v>
      </c>
      <c r="F86" s="51">
        <v>67</v>
      </c>
      <c r="G86" s="51">
        <v>55</v>
      </c>
      <c r="H86" s="51">
        <v>56</v>
      </c>
      <c r="I86" s="51">
        <v>53</v>
      </c>
      <c r="J86" s="51">
        <v>56</v>
      </c>
      <c r="K86" s="51">
        <v>0</v>
      </c>
      <c r="L86" s="51">
        <v>58</v>
      </c>
      <c r="M86" s="51">
        <v>0</v>
      </c>
      <c r="N86" s="51">
        <v>53</v>
      </c>
      <c r="O86" s="51">
        <v>0</v>
      </c>
      <c r="P86" s="51">
        <v>0</v>
      </c>
      <c r="Q86" s="51">
        <v>6434</v>
      </c>
      <c r="R86" s="51">
        <v>3</v>
      </c>
      <c r="S86" s="51">
        <v>34</v>
      </c>
      <c r="T86" s="51">
        <v>21</v>
      </c>
      <c r="U86" s="51">
        <v>73</v>
      </c>
      <c r="V86" s="51">
        <v>47</v>
      </c>
      <c r="W86" s="51">
        <v>53</v>
      </c>
      <c r="X86" s="51">
        <v>49</v>
      </c>
      <c r="Y86" s="51">
        <v>49</v>
      </c>
      <c r="Z86" s="51">
        <v>39</v>
      </c>
      <c r="AA86" s="51">
        <v>36</v>
      </c>
      <c r="AB86" s="51">
        <v>53</v>
      </c>
      <c r="AC86" s="51">
        <v>21</v>
      </c>
      <c r="AD86" s="51">
        <v>49</v>
      </c>
      <c r="AE86" s="51">
        <v>73</v>
      </c>
      <c r="AF86" s="51">
        <v>33.429662717900001</v>
      </c>
      <c r="AI86" s="2">
        <f t="shared" si="32"/>
        <v>6.4339999999999996E-3</v>
      </c>
      <c r="AJ86" s="3">
        <f t="shared" ca="1" si="33"/>
        <v>2.3464653179359654</v>
      </c>
      <c r="AK86" s="3">
        <f t="shared" ca="1" si="34"/>
        <v>2.4095185179359655</v>
      </c>
      <c r="AL86" s="2">
        <f t="shared" ca="1" si="35"/>
        <v>1.3156000000000001E-2</v>
      </c>
      <c r="AM86" s="3">
        <f t="shared" ca="1" si="36"/>
        <v>2.5384473179359657</v>
      </c>
      <c r="AO86" s="7">
        <f t="shared" si="37"/>
        <v>52</v>
      </c>
      <c r="AP86" s="4">
        <f t="shared" si="54"/>
        <v>32.547719268365569</v>
      </c>
      <c r="AQ86" s="32">
        <f t="shared" si="55"/>
        <v>1.5976541880321822</v>
      </c>
      <c r="AR86" s="1">
        <f t="shared" si="38"/>
        <v>1</v>
      </c>
      <c r="AS86" s="4">
        <f t="shared" si="56"/>
        <v>32.563077704239433</v>
      </c>
      <c r="AU86" s="4">
        <f t="shared" si="39"/>
        <v>29</v>
      </c>
      <c r="AV86" s="4">
        <f t="shared" si="40"/>
        <v>5</v>
      </c>
      <c r="AW86" s="4">
        <f t="shared" si="41"/>
        <v>3.1295883911889972</v>
      </c>
      <c r="AX86" s="4">
        <f t="shared" si="57"/>
        <v>29.168378828763604</v>
      </c>
      <c r="AZ86" s="4">
        <f t="shared" si="58"/>
        <v>32.563077704239433</v>
      </c>
      <c r="BB86" s="24">
        <f t="shared" si="42"/>
        <v>2</v>
      </c>
      <c r="BC86" s="1">
        <f t="shared" ca="1" si="43"/>
        <v>1.2799999999999999E-2</v>
      </c>
      <c r="BD86" s="1">
        <f t="shared" ca="1" si="44"/>
        <v>2.399328966247924</v>
      </c>
      <c r="BE86" s="1">
        <f t="shared" ca="1" si="45"/>
        <v>5.3942498277508837E-3</v>
      </c>
      <c r="BF86" s="1">
        <f t="shared" ca="1" si="46"/>
        <v>1.8803249827750883E-2</v>
      </c>
      <c r="BG86" s="1">
        <f t="shared" ca="1" si="47"/>
        <v>4.5853628385318451E-2</v>
      </c>
      <c r="BH86" s="1">
        <f t="shared" si="59"/>
        <v>33.053628385318454</v>
      </c>
      <c r="BI86" s="1">
        <f t="shared" si="60"/>
        <v>0.6236533657607255</v>
      </c>
      <c r="BJ86" s="4">
        <f t="shared" ca="1" si="48"/>
        <v>28.59430789129263</v>
      </c>
      <c r="BK86" s="4">
        <f t="shared" ca="1" si="49"/>
        <v>29.759610948096075</v>
      </c>
      <c r="BL86" s="4">
        <f t="shared" ca="1" si="50"/>
        <v>25.931752982882482</v>
      </c>
      <c r="BM86" s="4">
        <f t="shared" ca="1" si="51"/>
        <v>31.615810822439425</v>
      </c>
      <c r="BN86" s="4">
        <f t="shared" si="61"/>
        <v>33.189491551313793</v>
      </c>
      <c r="BO86" s="4">
        <f t="shared" si="62"/>
        <v>33.429662717932558</v>
      </c>
      <c r="BP86" s="4">
        <f t="shared" ca="1" si="52"/>
        <v>32.353533383704111</v>
      </c>
      <c r="BQ86" s="4">
        <f t="shared" ca="1" si="53"/>
        <v>29.326749436489028</v>
      </c>
      <c r="BR86" s="4">
        <f t="shared" si="63"/>
        <v>33.429662717932558</v>
      </c>
    </row>
    <row r="87" spans="1:70">
      <c r="A87" s="51">
        <v>959</v>
      </c>
      <c r="B87" s="51">
        <v>0</v>
      </c>
      <c r="C87" s="51">
        <v>22</v>
      </c>
      <c r="D87" s="51">
        <v>72</v>
      </c>
      <c r="E87" s="51">
        <v>45</v>
      </c>
      <c r="F87" s="51">
        <v>69</v>
      </c>
      <c r="G87" s="51">
        <v>56</v>
      </c>
      <c r="H87" s="51">
        <v>60</v>
      </c>
      <c r="I87" s="51">
        <v>56</v>
      </c>
      <c r="J87" s="51">
        <v>59</v>
      </c>
      <c r="K87" s="51">
        <v>0</v>
      </c>
      <c r="L87" s="51">
        <v>51</v>
      </c>
      <c r="M87" s="51">
        <v>0</v>
      </c>
      <c r="N87" s="51">
        <v>53</v>
      </c>
      <c r="O87" s="51">
        <v>0</v>
      </c>
      <c r="P87" s="51">
        <v>0</v>
      </c>
      <c r="Q87" s="51">
        <v>6434</v>
      </c>
      <c r="R87" s="51">
        <v>3</v>
      </c>
      <c r="S87" s="51">
        <v>34</v>
      </c>
      <c r="T87" s="51">
        <v>21</v>
      </c>
      <c r="U87" s="51">
        <v>72</v>
      </c>
      <c r="V87" s="51">
        <v>50</v>
      </c>
      <c r="W87" s="51">
        <v>55</v>
      </c>
      <c r="X87" s="51">
        <v>48</v>
      </c>
      <c r="Y87" s="51">
        <v>56</v>
      </c>
      <c r="Z87" s="51">
        <v>44</v>
      </c>
      <c r="AA87" s="51">
        <v>40</v>
      </c>
      <c r="AB87" s="51">
        <v>55</v>
      </c>
      <c r="AC87" s="51">
        <v>21</v>
      </c>
      <c r="AD87" s="51">
        <v>48</v>
      </c>
      <c r="AE87" s="51">
        <v>72</v>
      </c>
      <c r="AF87" s="51">
        <v>33.386310261200002</v>
      </c>
      <c r="AH87" s="8"/>
      <c r="AI87" s="2">
        <f t="shared" si="32"/>
        <v>6.4339999999999996E-3</v>
      </c>
      <c r="AJ87" s="3">
        <f t="shared" ca="1" si="33"/>
        <v>2.3464653179359654</v>
      </c>
      <c r="AK87" s="3">
        <f t="shared" ca="1" si="34"/>
        <v>2.4095185179359655</v>
      </c>
      <c r="AL87" s="2">
        <f t="shared" ca="1" si="35"/>
        <v>1.2903000000000001E-2</v>
      </c>
      <c r="AM87" s="3">
        <f t="shared" ca="1" si="36"/>
        <v>2.5359679179359653</v>
      </c>
      <c r="AO87" s="7">
        <f t="shared" si="37"/>
        <v>51</v>
      </c>
      <c r="AP87" s="4">
        <f t="shared" si="54"/>
        <v>31.90580574102777</v>
      </c>
      <c r="AQ87" s="32">
        <f t="shared" si="55"/>
        <v>1.5984551656195585</v>
      </c>
      <c r="AR87" s="1">
        <f t="shared" si="38"/>
        <v>0.5</v>
      </c>
      <c r="AS87" s="4">
        <f t="shared" si="56"/>
        <v>31.909723282789535</v>
      </c>
      <c r="AU87" s="4">
        <f t="shared" si="39"/>
        <v>30</v>
      </c>
      <c r="AV87" s="4">
        <f t="shared" si="40"/>
        <v>2</v>
      </c>
      <c r="AW87" s="4">
        <f t="shared" si="41"/>
        <v>1.2512080682755988</v>
      </c>
      <c r="AX87" s="4">
        <f t="shared" si="57"/>
        <v>30.026080690461715</v>
      </c>
      <c r="AZ87" s="4">
        <f t="shared" si="58"/>
        <v>31.909723282789535</v>
      </c>
      <c r="BB87" s="24">
        <f t="shared" si="42"/>
        <v>3</v>
      </c>
      <c r="BC87" s="1">
        <f t="shared" ca="1" si="43"/>
        <v>1.2799999999999999E-2</v>
      </c>
      <c r="BD87" s="1">
        <f t="shared" ca="1" si="44"/>
        <v>2.399328966247924</v>
      </c>
      <c r="BE87" s="1">
        <f t="shared" ca="1" si="45"/>
        <v>5.3942498277508837E-3</v>
      </c>
      <c r="BF87" s="1">
        <f t="shared" ca="1" si="46"/>
        <v>1.8550249827750886E-2</v>
      </c>
      <c r="BG87" s="1">
        <f t="shared" ca="1" si="47"/>
        <v>4.5213665526357728E-2</v>
      </c>
      <c r="BH87" s="1">
        <f t="shared" si="59"/>
        <v>32.413665526357732</v>
      </c>
      <c r="BI87" s="1">
        <f t="shared" si="60"/>
        <v>0.6233397216607256</v>
      </c>
      <c r="BJ87" s="4">
        <f t="shared" ca="1" si="48"/>
        <v>28.002385129939864</v>
      </c>
      <c r="BK87" s="4">
        <f t="shared" ca="1" si="49"/>
        <v>27.099794550229859</v>
      </c>
      <c r="BL87" s="4">
        <f t="shared" ca="1" si="50"/>
        <v>26.958719844099782</v>
      </c>
      <c r="BM87" s="4">
        <f t="shared" ca="1" si="51"/>
        <v>30.856661727501848</v>
      </c>
      <c r="BN87" s="4">
        <f t="shared" si="61"/>
        <v>33.160906393743097</v>
      </c>
      <c r="BO87" s="4">
        <f t="shared" si="62"/>
        <v>33.386310261162308</v>
      </c>
      <c r="BP87" s="4">
        <f t="shared" ca="1" si="52"/>
        <v>30.918466113932791</v>
      </c>
      <c r="BQ87" s="4">
        <f t="shared" ca="1" si="53"/>
        <v>30.103435660030588</v>
      </c>
      <c r="BR87" s="4">
        <f t="shared" si="63"/>
        <v>33.386310261162308</v>
      </c>
    </row>
    <row r="88" spans="1:70" s="38" customFormat="1">
      <c r="A88" s="51">
        <v>1066</v>
      </c>
      <c r="B88" s="51">
        <v>0</v>
      </c>
      <c r="C88" s="51">
        <v>22</v>
      </c>
      <c r="D88" s="51">
        <v>74</v>
      </c>
      <c r="E88" s="51">
        <v>57</v>
      </c>
      <c r="F88" s="51">
        <v>82</v>
      </c>
      <c r="G88" s="51">
        <v>69</v>
      </c>
      <c r="H88" s="51">
        <v>70</v>
      </c>
      <c r="I88" s="51">
        <v>68</v>
      </c>
      <c r="J88" s="51">
        <v>72</v>
      </c>
      <c r="K88" s="51">
        <v>0</v>
      </c>
      <c r="L88" s="51">
        <v>55</v>
      </c>
      <c r="M88" s="51">
        <v>0</v>
      </c>
      <c r="N88" s="51">
        <v>56</v>
      </c>
      <c r="O88" s="51">
        <v>0</v>
      </c>
      <c r="P88" s="51">
        <v>0</v>
      </c>
      <c r="Q88" s="51">
        <v>6445</v>
      </c>
      <c r="R88" s="51">
        <v>3</v>
      </c>
      <c r="S88" s="51">
        <v>35</v>
      </c>
      <c r="T88" s="51">
        <v>22</v>
      </c>
      <c r="U88" s="51">
        <v>75</v>
      </c>
      <c r="V88" s="51">
        <v>61</v>
      </c>
      <c r="W88" s="51">
        <v>67</v>
      </c>
      <c r="X88" s="51">
        <v>62</v>
      </c>
      <c r="Y88" s="51">
        <v>66</v>
      </c>
      <c r="Z88" s="51">
        <v>42</v>
      </c>
      <c r="AA88" s="51">
        <v>43</v>
      </c>
      <c r="AB88" s="51">
        <v>61</v>
      </c>
      <c r="AC88" s="51">
        <v>22</v>
      </c>
      <c r="AD88" s="51">
        <v>66</v>
      </c>
      <c r="AE88" s="51">
        <v>75</v>
      </c>
      <c r="AF88" s="51">
        <v>34.1701725681</v>
      </c>
      <c r="AG88" s="37"/>
      <c r="AI88" s="39">
        <f t="shared" si="32"/>
        <v>6.4449999999999993E-3</v>
      </c>
      <c r="AJ88" s="40">
        <f t="shared" ca="1" si="33"/>
        <v>2.3423527816136542</v>
      </c>
      <c r="AK88" s="40">
        <f t="shared" ca="1" si="34"/>
        <v>2.4055137816136543</v>
      </c>
      <c r="AL88" s="39">
        <f t="shared" ca="1" si="35"/>
        <v>1.3409000000000001E-2</v>
      </c>
      <c r="AM88" s="40">
        <f t="shared" ca="1" si="36"/>
        <v>2.5369219816136543</v>
      </c>
      <c r="AN88" s="50"/>
      <c r="AO88" s="41">
        <f t="shared" si="37"/>
        <v>53</v>
      </c>
      <c r="AP88" s="42">
        <f t="shared" si="54"/>
        <v>33.136560574557492</v>
      </c>
      <c r="AQ88" s="43">
        <f t="shared" si="55"/>
        <v>1.5994417972483785</v>
      </c>
      <c r="AR88" s="41">
        <f t="shared" si="38"/>
        <v>0.5</v>
      </c>
      <c r="AS88" s="42">
        <f t="shared" si="56"/>
        <v>33.140332628254022</v>
      </c>
      <c r="AT88" s="50"/>
      <c r="AU88" s="42">
        <f t="shared" si="39"/>
        <v>31</v>
      </c>
      <c r="AV88" s="42">
        <f t="shared" si="40"/>
        <v>1</v>
      </c>
      <c r="AW88" s="42">
        <f t="shared" si="41"/>
        <v>0.62521812404825461</v>
      </c>
      <c r="AX88" s="42">
        <f t="shared" si="57"/>
        <v>31.006304160648337</v>
      </c>
      <c r="AY88" s="50"/>
      <c r="AZ88" s="42">
        <f t="shared" si="58"/>
        <v>33.140332628254022</v>
      </c>
      <c r="BA88" s="50"/>
      <c r="BB88" s="44">
        <f t="shared" si="42"/>
        <v>0</v>
      </c>
      <c r="BC88" s="41">
        <f t="shared" ca="1" si="43"/>
        <v>1.2799999999999999E-2</v>
      </c>
      <c r="BD88" s="41">
        <f t="shared" ca="1" si="44"/>
        <v>2.3953071939801842</v>
      </c>
      <c r="BE88" s="41">
        <f t="shared" ca="1" si="45"/>
        <v>5.4035114659724461E-3</v>
      </c>
      <c r="BF88" s="41">
        <f t="shared" ca="1" si="46"/>
        <v>1.9065511465972448E-2</v>
      </c>
      <c r="BG88" s="41">
        <f t="shared" ca="1" si="47"/>
        <v>4.6439273079757301E-2</v>
      </c>
      <c r="BH88" s="41">
        <f t="shared" si="59"/>
        <v>33.639273079757302</v>
      </c>
      <c r="BI88" s="41">
        <f t="shared" si="60"/>
        <v>0.62294950147698713</v>
      </c>
      <c r="BJ88" s="42">
        <f t="shared" ca="1" si="48"/>
        <v>27.324054652159056</v>
      </c>
      <c r="BK88" s="42">
        <f t="shared" ca="1" si="49"/>
        <v>28.453547934964689</v>
      </c>
      <c r="BL88" s="42">
        <f t="shared" ca="1" si="50"/>
        <v>27.795762088623029</v>
      </c>
      <c r="BM88" s="42">
        <f t="shared" ca="1" si="51"/>
        <v>33.171990439273806</v>
      </c>
      <c r="BN88" s="42">
        <f t="shared" si="61"/>
        <v>34.170172568110985</v>
      </c>
      <c r="BO88" s="42">
        <f t="shared" si="62"/>
        <v>34.170172568110985</v>
      </c>
      <c r="BP88" s="42">
        <f t="shared" ca="1" si="52"/>
        <v>32.040336573684463</v>
      </c>
      <c r="BQ88" s="42">
        <f t="shared" ca="1" si="53"/>
        <v>31.224515671665035</v>
      </c>
      <c r="BR88" s="42">
        <f t="shared" si="63"/>
        <v>34.170172568110985</v>
      </c>
    </row>
    <row r="89" spans="1:70" s="38" customFormat="1">
      <c r="A89" s="51">
        <v>991</v>
      </c>
      <c r="B89" s="51">
        <v>0</v>
      </c>
      <c r="C89" s="51">
        <v>21</v>
      </c>
      <c r="D89" s="51">
        <v>72</v>
      </c>
      <c r="E89" s="51">
        <v>40</v>
      </c>
      <c r="F89" s="51">
        <v>64</v>
      </c>
      <c r="G89" s="51">
        <v>52</v>
      </c>
      <c r="H89" s="51">
        <v>53</v>
      </c>
      <c r="I89" s="51">
        <v>50</v>
      </c>
      <c r="J89" s="51">
        <v>54</v>
      </c>
      <c r="K89" s="51">
        <v>0</v>
      </c>
      <c r="L89" s="51">
        <v>49</v>
      </c>
      <c r="M89" s="51">
        <v>0</v>
      </c>
      <c r="N89" s="51">
        <v>55</v>
      </c>
      <c r="O89" s="51">
        <v>0</v>
      </c>
      <c r="P89" s="51">
        <v>0</v>
      </c>
      <c r="Q89" s="51">
        <v>6445</v>
      </c>
      <c r="R89" s="51">
        <v>3</v>
      </c>
      <c r="S89" s="51">
        <v>35</v>
      </c>
      <c r="T89" s="51">
        <v>21</v>
      </c>
      <c r="U89" s="51">
        <v>73</v>
      </c>
      <c r="V89" s="51">
        <v>44</v>
      </c>
      <c r="W89" s="51">
        <v>50</v>
      </c>
      <c r="X89" s="51">
        <v>44</v>
      </c>
      <c r="Y89" s="51">
        <v>49</v>
      </c>
      <c r="Z89" s="51">
        <v>49</v>
      </c>
      <c r="AA89" s="51">
        <v>37</v>
      </c>
      <c r="AB89" s="51">
        <v>50</v>
      </c>
      <c r="AC89" s="51">
        <v>21</v>
      </c>
      <c r="AD89" s="51">
        <v>44</v>
      </c>
      <c r="AE89" s="51">
        <v>73</v>
      </c>
      <c r="AF89" s="51">
        <v>33.733962548100003</v>
      </c>
      <c r="AG89" s="37"/>
      <c r="AI89" s="39">
        <f t="shared" si="32"/>
        <v>6.4449999999999993E-3</v>
      </c>
      <c r="AJ89" s="40">
        <f t="shared" ca="1" si="33"/>
        <v>2.3423527816136542</v>
      </c>
      <c r="AK89" s="40">
        <f t="shared" ca="1" si="34"/>
        <v>2.4055137816136543</v>
      </c>
      <c r="AL89" s="39">
        <f t="shared" ca="1" si="35"/>
        <v>1.3156000000000001E-2</v>
      </c>
      <c r="AM89" s="40">
        <f t="shared" ca="1" si="36"/>
        <v>2.5344425816136544</v>
      </c>
      <c r="AN89" s="50"/>
      <c r="AO89" s="41">
        <f t="shared" si="37"/>
        <v>52</v>
      </c>
      <c r="AP89" s="42">
        <f t="shared" si="54"/>
        <v>32.495032957309235</v>
      </c>
      <c r="AQ89" s="43">
        <f t="shared" si="55"/>
        <v>1.6002445687104139</v>
      </c>
      <c r="AR89" s="41">
        <f t="shared" si="38"/>
        <v>0.5</v>
      </c>
      <c r="AS89" s="42">
        <f t="shared" si="56"/>
        <v>32.498879471400443</v>
      </c>
      <c r="AT89" s="50"/>
      <c r="AU89" s="42">
        <f t="shared" si="39"/>
        <v>30</v>
      </c>
      <c r="AV89" s="42">
        <f t="shared" si="40"/>
        <v>6</v>
      </c>
      <c r="AW89" s="42">
        <f t="shared" si="41"/>
        <v>3.7494268796895271</v>
      </c>
      <c r="AX89" s="42">
        <f t="shared" si="57"/>
        <v>30.233395474642581</v>
      </c>
      <c r="AY89" s="50"/>
      <c r="AZ89" s="42">
        <f t="shared" si="58"/>
        <v>32.498879471400443</v>
      </c>
      <c r="BA89" s="50"/>
      <c r="BB89" s="44">
        <f t="shared" si="42"/>
        <v>1</v>
      </c>
      <c r="BC89" s="41">
        <f t="shared" ca="1" si="43"/>
        <v>1.2799999999999999E-2</v>
      </c>
      <c r="BD89" s="41">
        <f t="shared" ca="1" si="44"/>
        <v>2.3953071939801842</v>
      </c>
      <c r="BE89" s="41">
        <f t="shared" ca="1" si="45"/>
        <v>5.4035114659724461E-3</v>
      </c>
      <c r="BF89" s="41">
        <f t="shared" ca="1" si="46"/>
        <v>1.8812511465972445E-2</v>
      </c>
      <c r="BG89" s="41">
        <f t="shared" ca="1" si="47"/>
        <v>4.5799700440980307E-2</v>
      </c>
      <c r="BH89" s="41">
        <f t="shared" si="59"/>
        <v>32.999700440980305</v>
      </c>
      <c r="BI89" s="41">
        <f t="shared" si="60"/>
        <v>0.6226358573769869</v>
      </c>
      <c r="BJ89" s="42">
        <f t="shared" ca="1" si="48"/>
        <v>29.235725363167695</v>
      </c>
      <c r="BK89" s="42">
        <f t="shared" ca="1" si="49"/>
        <v>26.211352894496216</v>
      </c>
      <c r="BL89" s="42">
        <f t="shared" ca="1" si="50"/>
        <v>23.796998378098756</v>
      </c>
      <c r="BM89" s="42">
        <f t="shared" ca="1" si="51"/>
        <v>32.417624501838198</v>
      </c>
      <c r="BN89" s="42">
        <f t="shared" si="61"/>
        <v>33.540724935433872</v>
      </c>
      <c r="BO89" s="42">
        <f t="shared" si="62"/>
        <v>33.733962548067723</v>
      </c>
      <c r="BP89" s="42">
        <f t="shared" ca="1" si="52"/>
        <v>31.072771753428697</v>
      </c>
      <c r="BQ89" s="42">
        <f t="shared" ca="1" si="53"/>
        <v>30.916423777150985</v>
      </c>
      <c r="BR89" s="42">
        <f t="shared" si="63"/>
        <v>33.733962548067723</v>
      </c>
    </row>
    <row r="90" spans="1:70" s="38" customFormat="1">
      <c r="A90" s="51">
        <v>997</v>
      </c>
      <c r="B90" s="51">
        <v>0</v>
      </c>
      <c r="C90" s="51">
        <v>21</v>
      </c>
      <c r="D90" s="51">
        <v>72</v>
      </c>
      <c r="E90" s="51">
        <v>46</v>
      </c>
      <c r="F90" s="51">
        <v>70</v>
      </c>
      <c r="G90" s="51">
        <v>56</v>
      </c>
      <c r="H90" s="51">
        <v>60</v>
      </c>
      <c r="I90" s="51">
        <v>55</v>
      </c>
      <c r="J90" s="51">
        <v>59</v>
      </c>
      <c r="K90" s="51">
        <v>0</v>
      </c>
      <c r="L90" s="51">
        <v>54</v>
      </c>
      <c r="M90" s="51">
        <v>0</v>
      </c>
      <c r="N90" s="51">
        <v>55</v>
      </c>
      <c r="O90" s="51">
        <v>0</v>
      </c>
      <c r="P90" s="51">
        <v>0</v>
      </c>
      <c r="Q90" s="51">
        <v>6445</v>
      </c>
      <c r="R90" s="51">
        <v>3</v>
      </c>
      <c r="S90" s="51">
        <v>35</v>
      </c>
      <c r="T90" s="51">
        <v>20</v>
      </c>
      <c r="U90" s="51">
        <v>73</v>
      </c>
      <c r="V90" s="51">
        <v>50</v>
      </c>
      <c r="W90" s="51">
        <v>54</v>
      </c>
      <c r="X90" s="51">
        <v>49</v>
      </c>
      <c r="Y90" s="51">
        <v>53</v>
      </c>
      <c r="Z90" s="51">
        <v>42</v>
      </c>
      <c r="AA90" s="51">
        <v>37</v>
      </c>
      <c r="AB90" s="51">
        <v>54</v>
      </c>
      <c r="AC90" s="51">
        <v>20</v>
      </c>
      <c r="AD90" s="51">
        <v>49</v>
      </c>
      <c r="AE90" s="51">
        <v>73</v>
      </c>
      <c r="AF90" s="51">
        <v>34.1701725681</v>
      </c>
      <c r="AG90" s="37"/>
      <c r="AI90" s="39">
        <f t="shared" si="32"/>
        <v>6.4449999999999993E-3</v>
      </c>
      <c r="AJ90" s="40">
        <f t="shared" ca="1" si="33"/>
        <v>2.3423527816136542</v>
      </c>
      <c r="AK90" s="40">
        <f t="shared" ca="1" si="34"/>
        <v>2.4055137816136543</v>
      </c>
      <c r="AL90" s="39">
        <f t="shared" ca="1" si="35"/>
        <v>1.3156000000000001E-2</v>
      </c>
      <c r="AM90" s="40">
        <f t="shared" ca="1" si="36"/>
        <v>2.5344425816136544</v>
      </c>
      <c r="AN90" s="50"/>
      <c r="AO90" s="41">
        <f t="shared" si="37"/>
        <v>52</v>
      </c>
      <c r="AP90" s="42">
        <f t="shared" si="54"/>
        <v>32.495032957309235</v>
      </c>
      <c r="AQ90" s="43">
        <f t="shared" si="55"/>
        <v>1.6002445687104139</v>
      </c>
      <c r="AR90" s="41">
        <f t="shared" si="38"/>
        <v>1</v>
      </c>
      <c r="AS90" s="42">
        <f t="shared" si="56"/>
        <v>32.510416283040939</v>
      </c>
      <c r="AT90" s="50"/>
      <c r="AU90" s="42">
        <f t="shared" si="39"/>
        <v>30</v>
      </c>
      <c r="AV90" s="42">
        <f t="shared" si="40"/>
        <v>1</v>
      </c>
      <c r="AW90" s="42">
        <f t="shared" si="41"/>
        <v>0.62490447994825449</v>
      </c>
      <c r="AX90" s="42">
        <f t="shared" si="57"/>
        <v>30.006507720977119</v>
      </c>
      <c r="AY90" s="50"/>
      <c r="AZ90" s="42">
        <f t="shared" si="58"/>
        <v>32.510416283040939</v>
      </c>
      <c r="BA90" s="50"/>
      <c r="BB90" s="44">
        <f t="shared" si="42"/>
        <v>2</v>
      </c>
      <c r="BC90" s="41">
        <f t="shared" ca="1" si="43"/>
        <v>1.2799999999999999E-2</v>
      </c>
      <c r="BD90" s="41">
        <f t="shared" ca="1" si="44"/>
        <v>2.3953071939801842</v>
      </c>
      <c r="BE90" s="41">
        <f t="shared" ca="1" si="45"/>
        <v>5.4035114659724461E-3</v>
      </c>
      <c r="BF90" s="41">
        <f t="shared" ca="1" si="46"/>
        <v>1.9065511465972448E-2</v>
      </c>
      <c r="BG90" s="41">
        <f t="shared" ca="1" si="47"/>
        <v>4.6439273079757301E-2</v>
      </c>
      <c r="BH90" s="41">
        <f t="shared" si="59"/>
        <v>33.639273079757302</v>
      </c>
      <c r="BI90" s="41">
        <f t="shared" si="60"/>
        <v>0.62294950147698713</v>
      </c>
      <c r="BJ90" s="42">
        <f t="shared" ca="1" si="48"/>
        <v>29.870762719145528</v>
      </c>
      <c r="BK90" s="42">
        <f t="shared" ca="1" si="49"/>
        <v>27.647440201640237</v>
      </c>
      <c r="BL90" s="42">
        <f t="shared" ca="1" si="50"/>
        <v>25.561292364506869</v>
      </c>
      <c r="BM90" s="42">
        <f t="shared" ca="1" si="51"/>
        <v>32.847125315345224</v>
      </c>
      <c r="BN90" s="42">
        <f t="shared" si="61"/>
        <v>33.876255597903445</v>
      </c>
      <c r="BO90" s="42">
        <f t="shared" si="62"/>
        <v>34.170172568110985</v>
      </c>
      <c r="BP90" s="42">
        <f t="shared" ca="1" si="52"/>
        <v>32.027073084665389</v>
      </c>
      <c r="BQ90" s="42">
        <f t="shared" ca="1" si="53"/>
        <v>30.231943022737646</v>
      </c>
      <c r="BR90" s="42">
        <f t="shared" si="63"/>
        <v>34.170172568110985</v>
      </c>
    </row>
    <row r="91" spans="1:70" s="38" customFormat="1">
      <c r="A91" s="51">
        <v>984</v>
      </c>
      <c r="B91" s="51">
        <v>0</v>
      </c>
      <c r="C91" s="51">
        <v>21</v>
      </c>
      <c r="D91" s="51">
        <v>72</v>
      </c>
      <c r="E91" s="51">
        <v>50</v>
      </c>
      <c r="F91" s="51">
        <v>74</v>
      </c>
      <c r="G91" s="51">
        <v>61</v>
      </c>
      <c r="H91" s="51">
        <v>63</v>
      </c>
      <c r="I91" s="51">
        <v>60</v>
      </c>
      <c r="J91" s="51">
        <v>63</v>
      </c>
      <c r="K91" s="51">
        <v>0</v>
      </c>
      <c r="L91" s="51">
        <v>48</v>
      </c>
      <c r="M91" s="51">
        <v>0</v>
      </c>
      <c r="N91" s="51">
        <v>56</v>
      </c>
      <c r="O91" s="51">
        <v>0</v>
      </c>
      <c r="P91" s="51">
        <v>0</v>
      </c>
      <c r="Q91" s="51">
        <v>6445</v>
      </c>
      <c r="R91" s="51">
        <v>3</v>
      </c>
      <c r="S91" s="51">
        <v>35</v>
      </c>
      <c r="T91" s="51">
        <v>20</v>
      </c>
      <c r="U91" s="51">
        <v>73</v>
      </c>
      <c r="V91" s="51">
        <v>55</v>
      </c>
      <c r="W91" s="51">
        <v>58</v>
      </c>
      <c r="X91" s="51">
        <v>55</v>
      </c>
      <c r="Y91" s="51">
        <v>58</v>
      </c>
      <c r="Z91" s="51">
        <v>47</v>
      </c>
      <c r="AA91" s="51">
        <v>36</v>
      </c>
      <c r="AB91" s="51">
        <v>55</v>
      </c>
      <c r="AC91" s="51">
        <v>20</v>
      </c>
      <c r="AD91" s="51">
        <v>58</v>
      </c>
      <c r="AE91" s="51">
        <v>73</v>
      </c>
      <c r="AF91" s="51">
        <v>33.876255597899998</v>
      </c>
      <c r="AG91" s="37"/>
      <c r="AI91" s="39">
        <f t="shared" si="32"/>
        <v>6.4449999999999993E-3</v>
      </c>
      <c r="AJ91" s="40">
        <f t="shared" ca="1" si="33"/>
        <v>2.3423527816136542</v>
      </c>
      <c r="AK91" s="40">
        <f t="shared" ca="1" si="34"/>
        <v>2.4055137816136543</v>
      </c>
      <c r="AL91" s="39">
        <f t="shared" ca="1" si="35"/>
        <v>1.3156000000000001E-2</v>
      </c>
      <c r="AM91" s="40">
        <f t="shared" ca="1" si="36"/>
        <v>2.5344425816136544</v>
      </c>
      <c r="AN91" s="50"/>
      <c r="AO91" s="41">
        <f t="shared" si="37"/>
        <v>52</v>
      </c>
      <c r="AP91" s="42">
        <f t="shared" si="54"/>
        <v>32.495032957309235</v>
      </c>
      <c r="AQ91" s="43">
        <f t="shared" si="55"/>
        <v>1.6002445687104139</v>
      </c>
      <c r="AR91" s="41">
        <f t="shared" si="38"/>
        <v>0.5</v>
      </c>
      <c r="AS91" s="42">
        <f t="shared" si="56"/>
        <v>32.498879471400443</v>
      </c>
      <c r="AT91" s="50"/>
      <c r="AU91" s="42">
        <f t="shared" si="39"/>
        <v>30</v>
      </c>
      <c r="AV91" s="42">
        <f t="shared" si="40"/>
        <v>8</v>
      </c>
      <c r="AW91" s="42">
        <f t="shared" si="41"/>
        <v>4.9992358395860359</v>
      </c>
      <c r="AX91" s="42">
        <f t="shared" si="57"/>
        <v>30.413687033633416</v>
      </c>
      <c r="AY91" s="50"/>
      <c r="AZ91" s="42">
        <f t="shared" si="58"/>
        <v>32.498879471400443</v>
      </c>
      <c r="BA91" s="50"/>
      <c r="BB91" s="44">
        <f t="shared" si="42"/>
        <v>3</v>
      </c>
      <c r="BC91" s="41">
        <f t="shared" ca="1" si="43"/>
        <v>1.2799999999999999E-2</v>
      </c>
      <c r="BD91" s="41">
        <f t="shared" ca="1" si="44"/>
        <v>2.3953071939801842</v>
      </c>
      <c r="BE91" s="41">
        <f t="shared" ca="1" si="45"/>
        <v>5.4035114659724461E-3</v>
      </c>
      <c r="BF91" s="41">
        <f t="shared" ca="1" si="46"/>
        <v>1.9065511465972448E-2</v>
      </c>
      <c r="BG91" s="41">
        <f t="shared" ca="1" si="47"/>
        <v>4.6439273079757301E-2</v>
      </c>
      <c r="BH91" s="41">
        <f t="shared" si="59"/>
        <v>33.639273079757302</v>
      </c>
      <c r="BI91" s="41">
        <f t="shared" si="60"/>
        <v>0.62294950147698713</v>
      </c>
      <c r="BJ91" s="42">
        <f t="shared" ca="1" si="48"/>
        <v>29.143908823762406</v>
      </c>
      <c r="BK91" s="42">
        <f t="shared" ca="1" si="49"/>
        <v>24.80652282060807</v>
      </c>
      <c r="BL91" s="42">
        <f t="shared" ca="1" si="50"/>
        <v>23.91443441383511</v>
      </c>
      <c r="BM91" s="42">
        <f t="shared" ca="1" si="51"/>
        <v>32.561671723415778</v>
      </c>
      <c r="BN91" s="42">
        <f t="shared" si="61"/>
        <v>33.876255597903445</v>
      </c>
      <c r="BO91" s="42">
        <f t="shared" si="62"/>
        <v>33.876255597903445</v>
      </c>
      <c r="BP91" s="42">
        <f t="shared" ca="1" si="52"/>
        <v>31.073834133479281</v>
      </c>
      <c r="BQ91" s="42">
        <f t="shared" ca="1" si="53"/>
        <v>30.025859926496057</v>
      </c>
      <c r="BR91" s="42">
        <f t="shared" si="63"/>
        <v>33.876255597903445</v>
      </c>
    </row>
    <row r="92" spans="1:70">
      <c r="A92" s="51">
        <v>1052</v>
      </c>
      <c r="B92" s="51">
        <v>0</v>
      </c>
      <c r="C92" s="51">
        <v>23</v>
      </c>
      <c r="D92" s="51">
        <v>74</v>
      </c>
      <c r="E92" s="51">
        <v>56</v>
      </c>
      <c r="F92" s="51">
        <v>81</v>
      </c>
      <c r="G92" s="51">
        <v>67</v>
      </c>
      <c r="H92" s="51">
        <v>71</v>
      </c>
      <c r="I92" s="51">
        <v>66</v>
      </c>
      <c r="J92" s="51">
        <v>71</v>
      </c>
      <c r="K92" s="51">
        <v>0</v>
      </c>
      <c r="L92" s="51">
        <v>56</v>
      </c>
      <c r="M92" s="51">
        <v>0</v>
      </c>
      <c r="N92" s="51">
        <v>54</v>
      </c>
      <c r="O92" s="51">
        <v>0</v>
      </c>
      <c r="P92" s="51">
        <v>0</v>
      </c>
      <c r="Q92" s="51">
        <v>6412</v>
      </c>
      <c r="R92" s="51">
        <v>3</v>
      </c>
      <c r="S92" s="51">
        <v>35</v>
      </c>
      <c r="T92" s="51">
        <v>23</v>
      </c>
      <c r="U92" s="51">
        <v>75</v>
      </c>
      <c r="V92" s="51">
        <v>59</v>
      </c>
      <c r="W92" s="51">
        <v>68</v>
      </c>
      <c r="X92" s="51">
        <v>61</v>
      </c>
      <c r="Y92" s="51">
        <v>65</v>
      </c>
      <c r="Z92" s="51">
        <v>43</v>
      </c>
      <c r="AA92" s="51">
        <v>39</v>
      </c>
      <c r="AB92" s="51">
        <v>68</v>
      </c>
      <c r="AC92" s="51">
        <v>23</v>
      </c>
      <c r="AD92" s="51">
        <v>61</v>
      </c>
      <c r="AE92" s="51">
        <v>75</v>
      </c>
      <c r="AF92" s="51">
        <v>34.113358050800002</v>
      </c>
      <c r="AI92" s="2">
        <f t="shared" si="32"/>
        <v>6.4119999999999993E-3</v>
      </c>
      <c r="AJ92" s="3">
        <f t="shared" ca="1" si="33"/>
        <v>2.3547321669369934</v>
      </c>
      <c r="AK92" s="3">
        <f t="shared" ca="1" si="34"/>
        <v>2.4175697669369933</v>
      </c>
      <c r="AL92" s="2">
        <f t="shared" ca="1" si="35"/>
        <v>1.3156000000000001E-2</v>
      </c>
      <c r="AM92" s="3">
        <f t="shared" ca="1" si="36"/>
        <v>2.5464985669369935</v>
      </c>
      <c r="AO92" s="7">
        <f t="shared" si="37"/>
        <v>52</v>
      </c>
      <c r="AP92" s="4">
        <f t="shared" si="54"/>
        <v>32.653641500223088</v>
      </c>
      <c r="AQ92" s="32">
        <f t="shared" si="55"/>
        <v>1.592471700274064</v>
      </c>
      <c r="AR92" s="1">
        <f t="shared" si="38"/>
        <v>0.5</v>
      </c>
      <c r="AS92" s="4">
        <f t="shared" si="56"/>
        <v>32.657469332835504</v>
      </c>
      <c r="AU92" s="4">
        <f t="shared" si="39"/>
        <v>31</v>
      </c>
      <c r="AV92" s="4">
        <f t="shared" si="40"/>
        <v>2</v>
      </c>
      <c r="AW92" s="4">
        <f t="shared" si="41"/>
        <v>1.2559092884701188</v>
      </c>
      <c r="AX92" s="4">
        <f t="shared" si="57"/>
        <v>31.025430023464068</v>
      </c>
      <c r="AZ92" s="4">
        <f t="shared" si="58"/>
        <v>32.657469332835504</v>
      </c>
      <c r="BB92" s="24">
        <f t="shared" si="42"/>
        <v>0</v>
      </c>
      <c r="BC92" s="1">
        <f t="shared" ca="1" si="43"/>
        <v>1.2799999999999999E-2</v>
      </c>
      <c r="BD92" s="1">
        <f t="shared" ca="1" si="44"/>
        <v>2.4074142929723976</v>
      </c>
      <c r="BE92" s="1">
        <f t="shared" ca="1" si="45"/>
        <v>5.3757271464698192E-3</v>
      </c>
      <c r="BF92" s="1">
        <f t="shared" ca="1" si="46"/>
        <v>1.878472714646982E-2</v>
      </c>
      <c r="BG92" s="1">
        <f t="shared" ca="1" si="47"/>
        <v>4.5962044531366909E-2</v>
      </c>
      <c r="BH92" s="1">
        <f t="shared" si="59"/>
        <v>33.162044531366909</v>
      </c>
      <c r="BI92" s="1">
        <f t="shared" si="60"/>
        <v>0.6256989534220172</v>
      </c>
      <c r="BJ92" s="4">
        <f t="shared" ca="1" si="48"/>
        <v>29.325115137865275</v>
      </c>
      <c r="BK92" s="4">
        <f t="shared" ca="1" si="49"/>
        <v>29.89269229163374</v>
      </c>
      <c r="BL92" s="4">
        <f t="shared" ca="1" si="50"/>
        <v>27.392382287075744</v>
      </c>
      <c r="BM92" s="4">
        <f t="shared" ca="1" si="51"/>
        <v>32.816080823902929</v>
      </c>
      <c r="BN92" s="4">
        <f t="shared" si="61"/>
        <v>33.892789756825302</v>
      </c>
      <c r="BO92" s="4">
        <f t="shared" si="62"/>
        <v>34.113358050774799</v>
      </c>
      <c r="BP92" s="4">
        <f t="shared" ca="1" si="52"/>
        <v>32.982506490889136</v>
      </c>
      <c r="BQ92" s="4">
        <f t="shared" ca="1" si="53"/>
        <v>31.226494687865348</v>
      </c>
      <c r="BR92" s="4">
        <f t="shared" si="63"/>
        <v>34.113358050774799</v>
      </c>
    </row>
    <row r="93" spans="1:70">
      <c r="A93" s="51">
        <v>974</v>
      </c>
      <c r="B93" s="51">
        <v>0</v>
      </c>
      <c r="C93" s="51">
        <v>22</v>
      </c>
      <c r="D93" s="51">
        <v>72</v>
      </c>
      <c r="E93" s="51">
        <v>39</v>
      </c>
      <c r="F93" s="51">
        <v>63</v>
      </c>
      <c r="G93" s="51">
        <v>49</v>
      </c>
      <c r="H93" s="51">
        <v>52</v>
      </c>
      <c r="I93" s="51">
        <v>49</v>
      </c>
      <c r="J93" s="51">
        <v>52</v>
      </c>
      <c r="K93" s="51">
        <v>0</v>
      </c>
      <c r="L93" s="51">
        <v>54</v>
      </c>
      <c r="M93" s="51">
        <v>0</v>
      </c>
      <c r="N93" s="51">
        <v>52</v>
      </c>
      <c r="O93" s="51">
        <v>0</v>
      </c>
      <c r="P93" s="51">
        <v>0</v>
      </c>
      <c r="Q93" s="51">
        <v>6412</v>
      </c>
      <c r="R93" s="51">
        <v>3</v>
      </c>
      <c r="S93" s="51">
        <v>35</v>
      </c>
      <c r="T93" s="51">
        <v>21</v>
      </c>
      <c r="U93" s="51">
        <v>73</v>
      </c>
      <c r="V93" s="51">
        <v>44</v>
      </c>
      <c r="W93" s="51">
        <v>47</v>
      </c>
      <c r="X93" s="51">
        <v>43</v>
      </c>
      <c r="Y93" s="51">
        <v>48</v>
      </c>
      <c r="Z93" s="51">
        <v>40</v>
      </c>
      <c r="AA93" s="51">
        <v>43</v>
      </c>
      <c r="AB93" s="51">
        <v>44</v>
      </c>
      <c r="AC93" s="51">
        <v>21</v>
      </c>
      <c r="AD93" s="51">
        <v>48</v>
      </c>
      <c r="AE93" s="51">
        <v>73</v>
      </c>
      <c r="AF93" s="51">
        <v>33.536863262700003</v>
      </c>
      <c r="AI93" s="2">
        <f t="shared" si="32"/>
        <v>6.4119999999999993E-3</v>
      </c>
      <c r="AJ93" s="3">
        <f t="shared" ca="1" si="33"/>
        <v>2.3547321669369934</v>
      </c>
      <c r="AK93" s="3">
        <f t="shared" ca="1" si="34"/>
        <v>2.4175697669369933</v>
      </c>
      <c r="AL93" s="2">
        <f t="shared" ca="1" si="35"/>
        <v>1.2903000000000001E-2</v>
      </c>
      <c r="AM93" s="3">
        <f t="shared" ca="1" si="36"/>
        <v>2.5440191669369931</v>
      </c>
      <c r="AO93" s="7">
        <f t="shared" si="37"/>
        <v>51</v>
      </c>
      <c r="AP93" s="4">
        <f t="shared" si="54"/>
        <v>32.009691006888033</v>
      </c>
      <c r="AQ93" s="32">
        <f t="shared" si="55"/>
        <v>1.59326748855606</v>
      </c>
      <c r="AR93" s="1">
        <f t="shared" si="38"/>
        <v>0</v>
      </c>
      <c r="AS93" s="4">
        <f t="shared" si="56"/>
        <v>32.009691006888033</v>
      </c>
      <c r="AU93" s="4">
        <f t="shared" si="39"/>
        <v>30</v>
      </c>
      <c r="AV93" s="4">
        <f t="shared" si="40"/>
        <v>2</v>
      </c>
      <c r="AW93" s="4">
        <f t="shared" si="41"/>
        <v>1.255282000270119</v>
      </c>
      <c r="AX93" s="4">
        <f t="shared" si="57"/>
        <v>30.02625072998962</v>
      </c>
      <c r="AZ93" s="4">
        <f t="shared" si="58"/>
        <v>32.009691006888033</v>
      </c>
      <c r="BB93" s="24">
        <f t="shared" si="42"/>
        <v>1</v>
      </c>
      <c r="BC93" s="1">
        <f t="shared" ca="1" si="43"/>
        <v>1.2799999999999999E-2</v>
      </c>
      <c r="BD93" s="1">
        <f t="shared" ca="1" si="44"/>
        <v>2.4074142929723976</v>
      </c>
      <c r="BE93" s="1">
        <f t="shared" ca="1" si="45"/>
        <v>5.3757271464698192E-3</v>
      </c>
      <c r="BF93" s="1">
        <f t="shared" ca="1" si="46"/>
        <v>1.878472714646982E-2</v>
      </c>
      <c r="BG93" s="1">
        <f t="shared" ca="1" si="47"/>
        <v>4.5962044531366909E-2</v>
      </c>
      <c r="BH93" s="1">
        <f t="shared" si="59"/>
        <v>33.162044531366909</v>
      </c>
      <c r="BI93" s="1">
        <f t="shared" si="60"/>
        <v>0.6256989534220172</v>
      </c>
      <c r="BJ93" s="4">
        <f t="shared" ca="1" si="48"/>
        <v>26.461872803737545</v>
      </c>
      <c r="BK93" s="4">
        <f t="shared" ca="1" si="49"/>
        <v>27.231838947127667</v>
      </c>
      <c r="BL93" s="4">
        <f t="shared" ca="1" si="50"/>
        <v>27.867060348057873</v>
      </c>
      <c r="BM93" s="4">
        <f t="shared" ca="1" si="51"/>
        <v>30.494182406500578</v>
      </c>
      <c r="BN93" s="4">
        <f t="shared" si="61"/>
        <v>33.536863262689941</v>
      </c>
      <c r="BO93" s="4">
        <f t="shared" si="62"/>
        <v>33.536863262689941</v>
      </c>
      <c r="BP93" s="4">
        <f t="shared" ca="1" si="52"/>
        <v>30.925327515891091</v>
      </c>
      <c r="BQ93" s="4">
        <f t="shared" ca="1" si="53"/>
        <v>30.523948525795053</v>
      </c>
      <c r="BR93" s="4">
        <f t="shared" si="63"/>
        <v>33.536863262689941</v>
      </c>
    </row>
    <row r="94" spans="1:70">
      <c r="A94" s="51">
        <v>942</v>
      </c>
      <c r="B94" s="51">
        <v>0</v>
      </c>
      <c r="C94" s="51">
        <v>22</v>
      </c>
      <c r="D94" s="51">
        <v>72</v>
      </c>
      <c r="E94" s="51">
        <v>44</v>
      </c>
      <c r="F94" s="51">
        <v>67</v>
      </c>
      <c r="G94" s="51">
        <v>53</v>
      </c>
      <c r="H94" s="51">
        <v>57</v>
      </c>
      <c r="I94" s="51">
        <v>53</v>
      </c>
      <c r="J94" s="51">
        <v>56</v>
      </c>
      <c r="K94" s="51">
        <v>0</v>
      </c>
      <c r="L94" s="51">
        <v>57</v>
      </c>
      <c r="M94" s="51">
        <v>0</v>
      </c>
      <c r="N94" s="51">
        <v>51</v>
      </c>
      <c r="O94" s="51">
        <v>0</v>
      </c>
      <c r="P94" s="51">
        <v>0</v>
      </c>
      <c r="Q94" s="51">
        <v>6412</v>
      </c>
      <c r="R94" s="51">
        <v>3</v>
      </c>
      <c r="S94" s="51">
        <v>35</v>
      </c>
      <c r="T94" s="51">
        <v>21</v>
      </c>
      <c r="U94" s="51">
        <v>73</v>
      </c>
      <c r="V94" s="51">
        <v>47</v>
      </c>
      <c r="W94" s="51">
        <v>52</v>
      </c>
      <c r="X94" s="51">
        <v>47</v>
      </c>
      <c r="Y94" s="51">
        <v>52</v>
      </c>
      <c r="Z94" s="51">
        <v>36</v>
      </c>
      <c r="AA94" s="51">
        <v>41</v>
      </c>
      <c r="AB94" s="51">
        <v>47</v>
      </c>
      <c r="AC94" s="51">
        <v>21</v>
      </c>
      <c r="AD94" s="51">
        <v>52</v>
      </c>
      <c r="AE94" s="51">
        <v>73</v>
      </c>
      <c r="AF94" s="51">
        <v>33.700462867699997</v>
      </c>
      <c r="AI94" s="2">
        <f t="shared" si="32"/>
        <v>6.4119999999999993E-3</v>
      </c>
      <c r="AJ94" s="3">
        <f t="shared" ca="1" si="33"/>
        <v>2.3547321669369934</v>
      </c>
      <c r="AK94" s="3">
        <f t="shared" ca="1" si="34"/>
        <v>2.4175697669369933</v>
      </c>
      <c r="AL94" s="2">
        <f t="shared" ca="1" si="35"/>
        <v>1.2903000000000001E-2</v>
      </c>
      <c r="AM94" s="3">
        <f t="shared" ca="1" si="36"/>
        <v>2.5440191669369931</v>
      </c>
      <c r="AO94" s="7">
        <f t="shared" si="37"/>
        <v>51</v>
      </c>
      <c r="AP94" s="4">
        <f t="shared" si="54"/>
        <v>32.009691006888033</v>
      </c>
      <c r="AQ94" s="32">
        <f t="shared" si="55"/>
        <v>1.59326748855606</v>
      </c>
      <c r="AR94" s="1">
        <f t="shared" si="38"/>
        <v>0.5</v>
      </c>
      <c r="AS94" s="4">
        <f t="shared" si="56"/>
        <v>32.013595836088903</v>
      </c>
      <c r="AU94" s="4">
        <f t="shared" si="39"/>
        <v>29</v>
      </c>
      <c r="AV94" s="4">
        <f t="shared" si="40"/>
        <v>6</v>
      </c>
      <c r="AW94" s="4">
        <f t="shared" si="41"/>
        <v>3.7658460008103569</v>
      </c>
      <c r="AX94" s="4">
        <f t="shared" si="57"/>
        <v>29.243488097383651</v>
      </c>
      <c r="AZ94" s="4">
        <f t="shared" si="58"/>
        <v>32.013595836088903</v>
      </c>
      <c r="BB94" s="24">
        <f t="shared" si="42"/>
        <v>2</v>
      </c>
      <c r="BC94" s="1">
        <f t="shared" ca="1" si="43"/>
        <v>1.2799999999999999E-2</v>
      </c>
      <c r="BD94" s="1">
        <f t="shared" ca="1" si="44"/>
        <v>2.4074142929723976</v>
      </c>
      <c r="BE94" s="1">
        <f t="shared" ca="1" si="45"/>
        <v>5.3757271464698192E-3</v>
      </c>
      <c r="BF94" s="1">
        <f t="shared" ca="1" si="46"/>
        <v>1.878472714646982E-2</v>
      </c>
      <c r="BG94" s="1">
        <f t="shared" ca="1" si="47"/>
        <v>4.5962044531366909E-2</v>
      </c>
      <c r="BH94" s="1">
        <f t="shared" si="59"/>
        <v>33.162044531366909</v>
      </c>
      <c r="BI94" s="1">
        <f t="shared" si="60"/>
        <v>0.6256989534220172</v>
      </c>
      <c r="BJ94" s="4">
        <f t="shared" ca="1" si="48"/>
        <v>27.392382287075744</v>
      </c>
      <c r="BK94" s="4">
        <f t="shared" ca="1" si="49"/>
        <v>28.722158307638637</v>
      </c>
      <c r="BL94" s="4">
        <f t="shared" ca="1" si="50"/>
        <v>29.228835357785993</v>
      </c>
      <c r="BM94" s="4">
        <f t="shared" ca="1" si="51"/>
        <v>30.858235728589293</v>
      </c>
      <c r="BN94" s="4">
        <f t="shared" si="61"/>
        <v>33.700462867746523</v>
      </c>
      <c r="BO94" s="4">
        <f t="shared" si="62"/>
        <v>33.700462867746523</v>
      </c>
      <c r="BP94" s="4">
        <f t="shared" ca="1" si="52"/>
        <v>30.889209493131656</v>
      </c>
      <c r="BQ94" s="4">
        <f t="shared" ca="1" si="53"/>
        <v>29.168261509864369</v>
      </c>
      <c r="BR94" s="4">
        <f t="shared" si="63"/>
        <v>33.700462867746523</v>
      </c>
    </row>
    <row r="95" spans="1:70">
      <c r="A95" s="51">
        <v>969</v>
      </c>
      <c r="B95" s="51">
        <v>0</v>
      </c>
      <c r="C95" s="51">
        <v>22</v>
      </c>
      <c r="D95" s="51">
        <v>72</v>
      </c>
      <c r="E95" s="51">
        <v>47</v>
      </c>
      <c r="F95" s="51">
        <v>71</v>
      </c>
      <c r="G95" s="51">
        <v>58</v>
      </c>
      <c r="H95" s="51">
        <v>61</v>
      </c>
      <c r="I95" s="51">
        <v>58</v>
      </c>
      <c r="J95" s="51">
        <v>61</v>
      </c>
      <c r="K95" s="51">
        <v>0</v>
      </c>
      <c r="L95" s="51">
        <v>55</v>
      </c>
      <c r="M95" s="51">
        <v>0</v>
      </c>
      <c r="N95" s="51">
        <v>57</v>
      </c>
      <c r="O95" s="51">
        <v>0</v>
      </c>
      <c r="P95" s="51">
        <v>0</v>
      </c>
      <c r="Q95" s="51">
        <v>6412</v>
      </c>
      <c r="R95" s="51">
        <v>3</v>
      </c>
      <c r="S95" s="51">
        <v>35</v>
      </c>
      <c r="T95" s="51">
        <v>21</v>
      </c>
      <c r="U95" s="51">
        <v>73</v>
      </c>
      <c r="V95" s="51">
        <v>52</v>
      </c>
      <c r="W95" s="51">
        <v>57</v>
      </c>
      <c r="X95" s="51">
        <v>52</v>
      </c>
      <c r="Y95" s="51">
        <v>56</v>
      </c>
      <c r="Z95" s="51">
        <v>41</v>
      </c>
      <c r="AA95" s="51">
        <v>36</v>
      </c>
      <c r="AB95" s="51">
        <v>57</v>
      </c>
      <c r="AC95" s="51">
        <v>21</v>
      </c>
      <c r="AD95" s="51">
        <v>52</v>
      </c>
      <c r="AE95" s="51">
        <v>73</v>
      </c>
      <c r="AF95" s="51">
        <v>33.700462867699997</v>
      </c>
      <c r="AH95" s="8"/>
      <c r="AI95" s="2">
        <f t="shared" si="32"/>
        <v>6.4119999999999993E-3</v>
      </c>
      <c r="AJ95" s="3">
        <f t="shared" ca="1" si="33"/>
        <v>2.3547321669369934</v>
      </c>
      <c r="AK95" s="3">
        <f t="shared" ca="1" si="34"/>
        <v>2.4175697669369933</v>
      </c>
      <c r="AL95" s="2">
        <f t="shared" ca="1" si="35"/>
        <v>1.2903000000000001E-2</v>
      </c>
      <c r="AM95" s="3">
        <f t="shared" ca="1" si="36"/>
        <v>2.5440191669369931</v>
      </c>
      <c r="AO95" s="7">
        <f t="shared" si="37"/>
        <v>51</v>
      </c>
      <c r="AP95" s="4">
        <f t="shared" si="54"/>
        <v>32.009691006888033</v>
      </c>
      <c r="AQ95" s="32">
        <f t="shared" si="55"/>
        <v>1.59326748855606</v>
      </c>
      <c r="AR95" s="1">
        <f t="shared" si="38"/>
        <v>0</v>
      </c>
      <c r="AS95" s="4">
        <f t="shared" si="56"/>
        <v>32.009691006888033</v>
      </c>
      <c r="AU95" s="4">
        <f t="shared" si="39"/>
        <v>30</v>
      </c>
      <c r="AV95" s="4">
        <f t="shared" si="40"/>
        <v>2</v>
      </c>
      <c r="AW95" s="4">
        <f t="shared" si="41"/>
        <v>1.255282000270119</v>
      </c>
      <c r="AX95" s="4">
        <f t="shared" si="57"/>
        <v>30.02625072998962</v>
      </c>
      <c r="AZ95" s="4">
        <f t="shared" si="58"/>
        <v>32.009691006888033</v>
      </c>
      <c r="BB95" s="24">
        <f t="shared" si="42"/>
        <v>3</v>
      </c>
      <c r="BC95" s="1">
        <f t="shared" ca="1" si="43"/>
        <v>1.2799999999999999E-2</v>
      </c>
      <c r="BD95" s="1">
        <f t="shared" ca="1" si="44"/>
        <v>2.4074142929723976</v>
      </c>
      <c r="BE95" s="1">
        <f t="shared" ca="1" si="45"/>
        <v>5.3757271464698192E-3</v>
      </c>
      <c r="BF95" s="1">
        <f t="shared" ca="1" si="46"/>
        <v>1.878472714646982E-2</v>
      </c>
      <c r="BG95" s="1">
        <f t="shared" ca="1" si="47"/>
        <v>4.5962044531366909E-2</v>
      </c>
      <c r="BH95" s="1">
        <f t="shared" si="59"/>
        <v>33.162044531366909</v>
      </c>
      <c r="BI95" s="1">
        <f t="shared" si="60"/>
        <v>0.6256989534220172</v>
      </c>
      <c r="BJ95" s="4">
        <f t="shared" ca="1" si="48"/>
        <v>29.228835357785993</v>
      </c>
      <c r="BK95" s="4">
        <f t="shared" ca="1" si="49"/>
        <v>28.992869742126672</v>
      </c>
      <c r="BL95" s="4">
        <f t="shared" ca="1" si="50"/>
        <v>27.392382287075744</v>
      </c>
      <c r="BM95" s="4">
        <f t="shared" ca="1" si="51"/>
        <v>32.633761319361504</v>
      </c>
      <c r="BN95" s="4">
        <f t="shared" si="61"/>
        <v>33.536863262689941</v>
      </c>
      <c r="BO95" s="4">
        <f t="shared" si="62"/>
        <v>33.700462867746523</v>
      </c>
      <c r="BP95" s="4">
        <f t="shared" ca="1" si="52"/>
        <v>32.505379126005636</v>
      </c>
      <c r="BQ95" s="4">
        <f t="shared" ca="1" si="53"/>
        <v>30.233987009511047</v>
      </c>
      <c r="BR95" s="4">
        <f t="shared" si="63"/>
        <v>33.700462867746523</v>
      </c>
    </row>
    <row r="96" spans="1:70" s="38" customFormat="1">
      <c r="A96" s="51">
        <v>1081</v>
      </c>
      <c r="B96" s="51">
        <v>0</v>
      </c>
      <c r="C96" s="51">
        <v>22</v>
      </c>
      <c r="D96" s="51">
        <v>74</v>
      </c>
      <c r="E96" s="51">
        <v>55</v>
      </c>
      <c r="F96" s="51">
        <v>81</v>
      </c>
      <c r="G96" s="51">
        <v>67</v>
      </c>
      <c r="H96" s="51">
        <v>68</v>
      </c>
      <c r="I96" s="51">
        <v>66</v>
      </c>
      <c r="J96" s="51">
        <v>68</v>
      </c>
      <c r="K96" s="51">
        <v>0</v>
      </c>
      <c r="L96" s="51">
        <v>59</v>
      </c>
      <c r="M96" s="51">
        <v>0</v>
      </c>
      <c r="N96" s="51">
        <v>51</v>
      </c>
      <c r="O96" s="51">
        <v>0</v>
      </c>
      <c r="P96" s="51">
        <v>0</v>
      </c>
      <c r="Q96" s="51">
        <v>6421</v>
      </c>
      <c r="R96" s="51">
        <v>3</v>
      </c>
      <c r="S96" s="51">
        <v>35</v>
      </c>
      <c r="T96" s="51">
        <v>22</v>
      </c>
      <c r="U96" s="51">
        <v>74</v>
      </c>
      <c r="V96" s="51">
        <v>59</v>
      </c>
      <c r="W96" s="51">
        <v>65</v>
      </c>
      <c r="X96" s="51">
        <v>58</v>
      </c>
      <c r="Y96" s="51">
        <v>65</v>
      </c>
      <c r="Z96" s="51">
        <v>40</v>
      </c>
      <c r="AA96" s="51">
        <v>44</v>
      </c>
      <c r="AB96" s="51">
        <v>65</v>
      </c>
      <c r="AC96" s="51">
        <v>22</v>
      </c>
      <c r="AD96" s="51">
        <v>58</v>
      </c>
      <c r="AE96" s="51">
        <v>74</v>
      </c>
      <c r="AF96" s="51">
        <v>34.070156324099997</v>
      </c>
      <c r="AG96" s="37"/>
      <c r="AI96" s="39">
        <f t="shared" si="32"/>
        <v>6.4209999999999996E-3</v>
      </c>
      <c r="AJ96" s="40">
        <f t="shared" ca="1" si="33"/>
        <v>2.3513435164460361</v>
      </c>
      <c r="AK96" s="40">
        <f t="shared" ca="1" si="34"/>
        <v>2.414269316446036</v>
      </c>
      <c r="AL96" s="39">
        <f t="shared" ca="1" si="35"/>
        <v>1.3409000000000001E-2</v>
      </c>
      <c r="AM96" s="40">
        <f t="shared" ca="1" si="36"/>
        <v>2.5456775164460361</v>
      </c>
      <c r="AN96" s="50"/>
      <c r="AO96" s="41">
        <f t="shared" si="37"/>
        <v>53</v>
      </c>
      <c r="AP96" s="42">
        <f t="shared" si="54"/>
        <v>33.253963541124897</v>
      </c>
      <c r="AQ96" s="43">
        <f t="shared" si="55"/>
        <v>1.5937949752803255</v>
      </c>
      <c r="AR96" s="41">
        <f t="shared" si="38"/>
        <v>0.5</v>
      </c>
      <c r="AS96" s="42">
        <f t="shared" si="56"/>
        <v>33.257722279110816</v>
      </c>
      <c r="AT96" s="50"/>
      <c r="AU96" s="42">
        <f t="shared" si="39"/>
        <v>32</v>
      </c>
      <c r="AV96" s="42">
        <f t="shared" si="40"/>
        <v>8</v>
      </c>
      <c r="AW96" s="42">
        <f t="shared" si="41"/>
        <v>5.0194661948867765</v>
      </c>
      <c r="AX96" s="42">
        <f t="shared" si="57"/>
        <v>32.391280321741078</v>
      </c>
      <c r="AY96" s="50"/>
      <c r="AZ96" s="42">
        <f t="shared" si="58"/>
        <v>33.257722279110816</v>
      </c>
      <c r="BA96" s="50"/>
      <c r="BB96" s="44">
        <f t="shared" si="42"/>
        <v>0</v>
      </c>
      <c r="BC96" s="41">
        <f t="shared" ca="1" si="43"/>
        <v>1.2799999999999999E-2</v>
      </c>
      <c r="BD96" s="41">
        <f t="shared" ca="1" si="44"/>
        <v>2.4040999006557131</v>
      </c>
      <c r="BE96" s="41">
        <f t="shared" ca="1" si="45"/>
        <v>5.3833045111915286E-3</v>
      </c>
      <c r="BF96" s="41">
        <f t="shared" ca="1" si="46"/>
        <v>1.8792304511191529E-2</v>
      </c>
      <c r="BG96" s="41">
        <f t="shared" ca="1" si="47"/>
        <v>4.5917601844792412E-2</v>
      </c>
      <c r="BH96" s="41">
        <f t="shared" si="59"/>
        <v>33.117601844792411</v>
      </c>
      <c r="BI96" s="41">
        <f t="shared" si="60"/>
        <v>0.6248604121658945</v>
      </c>
      <c r="BJ96" s="42">
        <f t="shared" ca="1" si="48"/>
        <v>28.569616095410495</v>
      </c>
      <c r="BK96" s="42">
        <f t="shared" ca="1" si="49"/>
        <v>30.410698316471425</v>
      </c>
      <c r="BL96" s="42">
        <f t="shared" ca="1" si="50"/>
        <v>28.97070770619629</v>
      </c>
      <c r="BM96" s="42">
        <f t="shared" ca="1" si="51"/>
        <v>32.053166477321994</v>
      </c>
      <c r="BN96" s="42">
        <f t="shared" si="61"/>
        <v>33.849306520964319</v>
      </c>
      <c r="BO96" s="42">
        <f t="shared" si="62"/>
        <v>34.070156324123282</v>
      </c>
      <c r="BP96" s="42">
        <f t="shared" ca="1" si="52"/>
        <v>33.525443127290437</v>
      </c>
      <c r="BQ96" s="42">
        <f t="shared" ca="1" si="53"/>
        <v>32.490406173362352</v>
      </c>
      <c r="BR96" s="42">
        <f t="shared" si="63"/>
        <v>34.070156324123282</v>
      </c>
    </row>
    <row r="97" spans="1:70" s="38" customFormat="1">
      <c r="A97" s="51">
        <v>1002</v>
      </c>
      <c r="B97" s="51">
        <v>0</v>
      </c>
      <c r="C97" s="51">
        <v>21</v>
      </c>
      <c r="D97" s="51">
        <v>72</v>
      </c>
      <c r="E97" s="51">
        <v>36</v>
      </c>
      <c r="F97" s="51">
        <v>61</v>
      </c>
      <c r="G97" s="51">
        <v>47</v>
      </c>
      <c r="H97" s="51">
        <v>49</v>
      </c>
      <c r="I97" s="51">
        <v>46</v>
      </c>
      <c r="J97" s="51">
        <v>49</v>
      </c>
      <c r="K97" s="51">
        <v>0</v>
      </c>
      <c r="L97" s="51">
        <v>53</v>
      </c>
      <c r="M97" s="51">
        <v>0</v>
      </c>
      <c r="N97" s="51">
        <v>52</v>
      </c>
      <c r="O97" s="51">
        <v>0</v>
      </c>
      <c r="P97" s="51">
        <v>0</v>
      </c>
      <c r="Q97" s="51">
        <v>6421</v>
      </c>
      <c r="R97" s="51">
        <v>3</v>
      </c>
      <c r="S97" s="51">
        <v>35</v>
      </c>
      <c r="T97" s="51">
        <v>21</v>
      </c>
      <c r="U97" s="51">
        <v>73</v>
      </c>
      <c r="V97" s="51">
        <v>39</v>
      </c>
      <c r="W97" s="51">
        <v>46</v>
      </c>
      <c r="X97" s="51">
        <v>42</v>
      </c>
      <c r="Y97" s="51">
        <v>43</v>
      </c>
      <c r="Z97" s="51">
        <v>41</v>
      </c>
      <c r="AA97" s="51">
        <v>42</v>
      </c>
      <c r="AB97" s="51">
        <v>39</v>
      </c>
      <c r="AC97" s="51">
        <v>21</v>
      </c>
      <c r="AD97" s="51">
        <v>43</v>
      </c>
      <c r="AE97" s="51">
        <v>73</v>
      </c>
      <c r="AF97" s="51">
        <v>33.492917937199998</v>
      </c>
      <c r="AG97" s="37"/>
      <c r="AI97" s="39">
        <f t="shared" si="32"/>
        <v>6.4209999999999996E-3</v>
      </c>
      <c r="AJ97" s="40">
        <f t="shared" ca="1" si="33"/>
        <v>2.3513435164460361</v>
      </c>
      <c r="AK97" s="40">
        <f t="shared" ca="1" si="34"/>
        <v>2.414269316446036</v>
      </c>
      <c r="AL97" s="39">
        <f t="shared" ca="1" si="35"/>
        <v>1.3156000000000001E-2</v>
      </c>
      <c r="AM97" s="40">
        <f t="shared" ca="1" si="36"/>
        <v>2.5431981164460362</v>
      </c>
      <c r="AN97" s="50"/>
      <c r="AO97" s="41">
        <f t="shared" si="37"/>
        <v>52</v>
      </c>
      <c r="AP97" s="42">
        <f t="shared" si="54"/>
        <v>32.610220773564052</v>
      </c>
      <c r="AQ97" s="43">
        <f t="shared" si="55"/>
        <v>1.594592086973988</v>
      </c>
      <c r="AR97" s="41">
        <f t="shared" si="38"/>
        <v>0.5</v>
      </c>
      <c r="AS97" s="42">
        <f t="shared" si="56"/>
        <v>32.614053702362554</v>
      </c>
      <c r="AT97" s="50"/>
      <c r="AU97" s="42">
        <f t="shared" si="39"/>
        <v>31</v>
      </c>
      <c r="AV97" s="42">
        <f t="shared" si="40"/>
        <v>1</v>
      </c>
      <c r="AW97" s="42">
        <f t="shared" si="41"/>
        <v>0.62711963026084716</v>
      </c>
      <c r="AX97" s="42">
        <f t="shared" si="57"/>
        <v>31.006342561331842</v>
      </c>
      <c r="AY97" s="50"/>
      <c r="AZ97" s="42">
        <f t="shared" si="58"/>
        <v>32.614053702362554</v>
      </c>
      <c r="BA97" s="50"/>
      <c r="BB97" s="44">
        <f t="shared" si="42"/>
        <v>1</v>
      </c>
      <c r="BC97" s="41">
        <f t="shared" ca="1" si="43"/>
        <v>1.2799999999999999E-2</v>
      </c>
      <c r="BD97" s="41">
        <f t="shared" ca="1" si="44"/>
        <v>2.4040999006557131</v>
      </c>
      <c r="BE97" s="41">
        <f t="shared" ca="1" si="45"/>
        <v>5.3833045111915286E-3</v>
      </c>
      <c r="BF97" s="41">
        <f t="shared" ca="1" si="46"/>
        <v>1.8792304511191529E-2</v>
      </c>
      <c r="BG97" s="41">
        <f t="shared" ca="1" si="47"/>
        <v>4.5917601844792412E-2</v>
      </c>
      <c r="BH97" s="41">
        <f t="shared" si="59"/>
        <v>33.117601844792411</v>
      </c>
      <c r="BI97" s="41">
        <f t="shared" si="60"/>
        <v>0.6248604121658945</v>
      </c>
      <c r="BJ97" s="42">
        <f t="shared" ca="1" si="48"/>
        <v>26.245406217560106</v>
      </c>
      <c r="BK97" s="42">
        <f t="shared" ca="1" si="49"/>
        <v>28.039269467654311</v>
      </c>
      <c r="BL97" s="42">
        <f t="shared" ca="1" si="50"/>
        <v>26.099820541140343</v>
      </c>
      <c r="BM97" s="42">
        <f t="shared" ca="1" si="51"/>
        <v>32.799715662254492</v>
      </c>
      <c r="BN97" s="42">
        <f t="shared" si="61"/>
        <v>33.492917937232605</v>
      </c>
      <c r="BO97" s="42">
        <f t="shared" si="62"/>
        <v>33.492917937232605</v>
      </c>
      <c r="BP97" s="42">
        <f t="shared" ca="1" si="52"/>
        <v>31.893963018033162</v>
      </c>
      <c r="BQ97" s="42">
        <f t="shared" ca="1" si="53"/>
        <v>32.21068618951881</v>
      </c>
      <c r="BR97" s="42">
        <f t="shared" si="63"/>
        <v>33.492917937232605</v>
      </c>
    </row>
    <row r="98" spans="1:70" s="38" customFormat="1">
      <c r="A98" s="51">
        <v>953</v>
      </c>
      <c r="B98" s="51">
        <v>0</v>
      </c>
      <c r="C98" s="51">
        <v>21</v>
      </c>
      <c r="D98" s="51">
        <v>72</v>
      </c>
      <c r="E98" s="51">
        <v>39</v>
      </c>
      <c r="F98" s="51">
        <v>62</v>
      </c>
      <c r="G98" s="51">
        <v>49</v>
      </c>
      <c r="H98" s="51">
        <v>51</v>
      </c>
      <c r="I98" s="51">
        <v>49</v>
      </c>
      <c r="J98" s="51">
        <v>51</v>
      </c>
      <c r="K98" s="51">
        <v>0</v>
      </c>
      <c r="L98" s="51">
        <v>57</v>
      </c>
      <c r="M98" s="51">
        <v>0</v>
      </c>
      <c r="N98" s="51">
        <v>52</v>
      </c>
      <c r="O98" s="51">
        <v>0</v>
      </c>
      <c r="P98" s="51">
        <v>0</v>
      </c>
      <c r="Q98" s="51">
        <v>6421</v>
      </c>
      <c r="R98" s="51">
        <v>3</v>
      </c>
      <c r="S98" s="51">
        <v>35</v>
      </c>
      <c r="T98" s="51">
        <v>21</v>
      </c>
      <c r="U98" s="51">
        <v>72</v>
      </c>
      <c r="V98" s="51">
        <v>41</v>
      </c>
      <c r="W98" s="51">
        <v>48</v>
      </c>
      <c r="X98" s="51">
        <v>41</v>
      </c>
      <c r="Y98" s="51">
        <v>48</v>
      </c>
      <c r="Z98" s="51">
        <v>37</v>
      </c>
      <c r="AA98" s="51">
        <v>42</v>
      </c>
      <c r="AB98" s="51">
        <v>41</v>
      </c>
      <c r="AC98" s="51">
        <v>21</v>
      </c>
      <c r="AD98" s="51">
        <v>48</v>
      </c>
      <c r="AE98" s="51">
        <v>72</v>
      </c>
      <c r="AF98" s="51">
        <v>33.4472514793</v>
      </c>
      <c r="AG98" s="37"/>
      <c r="AI98" s="39">
        <f t="shared" si="32"/>
        <v>6.4209999999999996E-3</v>
      </c>
      <c r="AJ98" s="40">
        <f t="shared" ca="1" si="33"/>
        <v>2.3513435164460361</v>
      </c>
      <c r="AK98" s="40">
        <f t="shared" ca="1" si="34"/>
        <v>2.414269316446036</v>
      </c>
      <c r="AL98" s="39">
        <f t="shared" ca="1" si="35"/>
        <v>1.3156000000000001E-2</v>
      </c>
      <c r="AM98" s="40">
        <f t="shared" ca="1" si="36"/>
        <v>2.5431981164460362</v>
      </c>
      <c r="AN98" s="50"/>
      <c r="AO98" s="41">
        <f t="shared" si="37"/>
        <v>52</v>
      </c>
      <c r="AP98" s="42">
        <f t="shared" si="54"/>
        <v>32.610220773564052</v>
      </c>
      <c r="AQ98" s="43">
        <f t="shared" si="55"/>
        <v>1.594592086973988</v>
      </c>
      <c r="AR98" s="41">
        <f t="shared" si="38"/>
        <v>0</v>
      </c>
      <c r="AS98" s="42">
        <f t="shared" si="56"/>
        <v>32.610220773564052</v>
      </c>
      <c r="AT98" s="50"/>
      <c r="AU98" s="42">
        <f t="shared" si="39"/>
        <v>29</v>
      </c>
      <c r="AV98" s="42">
        <f t="shared" si="40"/>
        <v>5</v>
      </c>
      <c r="AW98" s="42">
        <f t="shared" si="41"/>
        <v>3.1355981513042357</v>
      </c>
      <c r="AX98" s="42">
        <f t="shared" si="57"/>
        <v>29.169024251189182</v>
      </c>
      <c r="AY98" s="50"/>
      <c r="AZ98" s="42">
        <f t="shared" si="58"/>
        <v>32.610220773564052</v>
      </c>
      <c r="BA98" s="50"/>
      <c r="BB98" s="44">
        <f t="shared" si="42"/>
        <v>2</v>
      </c>
      <c r="BC98" s="41">
        <f t="shared" ca="1" si="43"/>
        <v>1.2799999999999999E-2</v>
      </c>
      <c r="BD98" s="41">
        <f t="shared" ca="1" si="44"/>
        <v>2.4040999006557131</v>
      </c>
      <c r="BE98" s="41">
        <f t="shared" ca="1" si="45"/>
        <v>5.3833045111915286E-3</v>
      </c>
      <c r="BF98" s="41">
        <f t="shared" ca="1" si="46"/>
        <v>1.853930451119153E-2</v>
      </c>
      <c r="BG98" s="41">
        <f t="shared" ca="1" si="47"/>
        <v>4.5276431939426515E-2</v>
      </c>
      <c r="BH98" s="41">
        <f t="shared" si="59"/>
        <v>32.476431939426519</v>
      </c>
      <c r="BI98" s="41">
        <f t="shared" si="60"/>
        <v>0.6245467680658946</v>
      </c>
      <c r="BJ98" s="42">
        <f t="shared" ca="1" si="48"/>
        <v>27.126488485371521</v>
      </c>
      <c r="BK98" s="42">
        <f t="shared" ca="1" si="49"/>
        <v>29.291471678145978</v>
      </c>
      <c r="BL98" s="42">
        <f t="shared" ca="1" si="50"/>
        <v>28.80131994353756</v>
      </c>
      <c r="BM98" s="42">
        <f t="shared" ca="1" si="51"/>
        <v>32.006562975014852</v>
      </c>
      <c r="BN98" s="42">
        <f t="shared" si="61"/>
        <v>33.447251479250177</v>
      </c>
      <c r="BO98" s="42">
        <f t="shared" si="62"/>
        <v>33.447251479250177</v>
      </c>
      <c r="BP98" s="42">
        <f t="shared" ca="1" si="52"/>
        <v>30.6733600762681</v>
      </c>
      <c r="BQ98" s="42">
        <f t="shared" ca="1" si="53"/>
        <v>29.95277028643968</v>
      </c>
      <c r="BR98" s="42">
        <f t="shared" si="63"/>
        <v>33.447251479250177</v>
      </c>
    </row>
    <row r="99" spans="1:70" s="38" customFormat="1">
      <c r="A99" s="51">
        <v>974</v>
      </c>
      <c r="B99" s="51">
        <v>0</v>
      </c>
      <c r="C99" s="51">
        <v>21</v>
      </c>
      <c r="D99" s="51">
        <v>72</v>
      </c>
      <c r="E99" s="51">
        <v>43</v>
      </c>
      <c r="F99" s="51">
        <v>67</v>
      </c>
      <c r="G99" s="51">
        <v>55</v>
      </c>
      <c r="H99" s="51">
        <v>57</v>
      </c>
      <c r="I99" s="51">
        <v>54</v>
      </c>
      <c r="J99" s="51">
        <v>57</v>
      </c>
      <c r="K99" s="51">
        <v>0</v>
      </c>
      <c r="L99" s="51">
        <v>49</v>
      </c>
      <c r="M99" s="51">
        <v>0</v>
      </c>
      <c r="N99" s="51">
        <v>54</v>
      </c>
      <c r="O99" s="51">
        <v>0</v>
      </c>
      <c r="P99" s="51">
        <v>0</v>
      </c>
      <c r="Q99" s="51">
        <v>6421</v>
      </c>
      <c r="R99" s="51">
        <v>3</v>
      </c>
      <c r="S99" s="51">
        <v>35</v>
      </c>
      <c r="T99" s="51">
        <v>20</v>
      </c>
      <c r="U99" s="51">
        <v>72</v>
      </c>
      <c r="V99" s="51">
        <v>50</v>
      </c>
      <c r="W99" s="51">
        <v>50</v>
      </c>
      <c r="X99" s="51">
        <v>46</v>
      </c>
      <c r="Y99" s="51">
        <v>54</v>
      </c>
      <c r="Z99" s="51">
        <v>46</v>
      </c>
      <c r="AA99" s="51">
        <v>38</v>
      </c>
      <c r="AB99" s="51">
        <v>50</v>
      </c>
      <c r="AC99" s="51">
        <v>20</v>
      </c>
      <c r="AD99" s="51">
        <v>54</v>
      </c>
      <c r="AE99" s="51">
        <v>72</v>
      </c>
      <c r="AF99" s="51">
        <v>33.492917937199998</v>
      </c>
      <c r="AG99" s="37"/>
      <c r="AI99" s="39">
        <f t="shared" si="32"/>
        <v>6.4209999999999996E-3</v>
      </c>
      <c r="AJ99" s="40">
        <f t="shared" ca="1" si="33"/>
        <v>2.3513435164460361</v>
      </c>
      <c r="AK99" s="40">
        <f t="shared" ca="1" si="34"/>
        <v>2.414269316446036</v>
      </c>
      <c r="AL99" s="39">
        <f t="shared" ca="1" si="35"/>
        <v>1.3156000000000001E-2</v>
      </c>
      <c r="AM99" s="40">
        <f t="shared" ca="1" si="36"/>
        <v>2.5431981164460362</v>
      </c>
      <c r="AN99" s="50"/>
      <c r="AO99" s="41">
        <f t="shared" si="37"/>
        <v>52</v>
      </c>
      <c r="AP99" s="42">
        <f t="shared" si="54"/>
        <v>32.610220773564052</v>
      </c>
      <c r="AQ99" s="43">
        <f t="shared" si="55"/>
        <v>1.594592086973988</v>
      </c>
      <c r="AR99" s="41">
        <f t="shared" si="38"/>
        <v>0.5</v>
      </c>
      <c r="AS99" s="42">
        <f t="shared" si="56"/>
        <v>32.614053702362554</v>
      </c>
      <c r="AT99" s="50"/>
      <c r="AU99" s="42">
        <f t="shared" si="39"/>
        <v>30</v>
      </c>
      <c r="AV99" s="42">
        <f t="shared" si="40"/>
        <v>5</v>
      </c>
      <c r="AW99" s="42">
        <f t="shared" si="41"/>
        <v>3.1355981513042357</v>
      </c>
      <c r="AX99" s="42">
        <f t="shared" si="57"/>
        <v>30.163421154876687</v>
      </c>
      <c r="AY99" s="50"/>
      <c r="AZ99" s="42">
        <f t="shared" si="58"/>
        <v>32.614053702362554</v>
      </c>
      <c r="BA99" s="50"/>
      <c r="BB99" s="44">
        <f t="shared" si="42"/>
        <v>3</v>
      </c>
      <c r="BC99" s="41">
        <f t="shared" ca="1" si="43"/>
        <v>1.2799999999999999E-2</v>
      </c>
      <c r="BD99" s="41">
        <f t="shared" ca="1" si="44"/>
        <v>2.4040999006557131</v>
      </c>
      <c r="BE99" s="41">
        <f t="shared" ca="1" si="45"/>
        <v>5.3833045111915286E-3</v>
      </c>
      <c r="BF99" s="41">
        <f t="shared" ca="1" si="46"/>
        <v>1.8792304511191529E-2</v>
      </c>
      <c r="BG99" s="41">
        <f t="shared" ca="1" si="47"/>
        <v>4.5917601844792412E-2</v>
      </c>
      <c r="BH99" s="41">
        <f t="shared" si="59"/>
        <v>33.117601844792411</v>
      </c>
      <c r="BI99" s="41">
        <f t="shared" si="60"/>
        <v>0.6248604121658945</v>
      </c>
      <c r="BJ99" s="42">
        <f t="shared" ca="1" si="48"/>
        <v>28.97070770619629</v>
      </c>
      <c r="BK99" s="42">
        <f t="shared" ca="1" si="49"/>
        <v>24.645597603282383</v>
      </c>
      <c r="BL99" s="42">
        <f t="shared" ca="1" si="50"/>
        <v>26.165596492160542</v>
      </c>
      <c r="BM99" s="42">
        <f t="shared" ca="1" si="51"/>
        <v>30.31999183703487</v>
      </c>
      <c r="BN99" s="42">
        <f t="shared" si="61"/>
        <v>33.492917937232605</v>
      </c>
      <c r="BO99" s="42">
        <f t="shared" si="62"/>
        <v>33.492917937232605</v>
      </c>
      <c r="BP99" s="42">
        <f t="shared" ca="1" si="52"/>
        <v>30.922885974560444</v>
      </c>
      <c r="BQ99" s="42">
        <f t="shared" ca="1" si="53"/>
        <v>30.162248977277926</v>
      </c>
      <c r="BR99" s="42">
        <f t="shared" si="63"/>
        <v>33.492917937232605</v>
      </c>
    </row>
    <row r="100" spans="1:70">
      <c r="A100" s="51">
        <v>1088</v>
      </c>
      <c r="B100" s="51">
        <v>0</v>
      </c>
      <c r="C100" s="51">
        <v>23</v>
      </c>
      <c r="D100" s="51">
        <v>74</v>
      </c>
      <c r="E100" s="51">
        <v>53</v>
      </c>
      <c r="F100" s="51">
        <v>80</v>
      </c>
      <c r="G100" s="51">
        <v>64</v>
      </c>
      <c r="H100" s="51">
        <v>68</v>
      </c>
      <c r="I100" s="51">
        <v>66</v>
      </c>
      <c r="J100" s="51">
        <v>67</v>
      </c>
      <c r="K100" s="51">
        <v>0</v>
      </c>
      <c r="L100" s="51">
        <v>52</v>
      </c>
      <c r="M100" s="51">
        <v>0</v>
      </c>
      <c r="N100" s="51">
        <v>52</v>
      </c>
      <c r="O100" s="51">
        <v>0</v>
      </c>
      <c r="P100" s="51">
        <v>0</v>
      </c>
      <c r="Q100" s="51">
        <v>6425</v>
      </c>
      <c r="R100" s="51">
        <v>3</v>
      </c>
      <c r="S100" s="51">
        <v>34</v>
      </c>
      <c r="T100" s="51">
        <v>22</v>
      </c>
      <c r="U100" s="51">
        <v>74</v>
      </c>
      <c r="V100" s="51">
        <v>58</v>
      </c>
      <c r="W100" s="51">
        <v>63</v>
      </c>
      <c r="X100" s="51">
        <v>58</v>
      </c>
      <c r="Y100" s="51">
        <v>64</v>
      </c>
      <c r="Z100" s="51">
        <v>44</v>
      </c>
      <c r="AA100" s="51">
        <v>45</v>
      </c>
      <c r="AB100" s="51">
        <v>58</v>
      </c>
      <c r="AC100" s="51">
        <v>22</v>
      </c>
      <c r="AD100" s="51">
        <v>64</v>
      </c>
      <c r="AE100" s="51">
        <v>74</v>
      </c>
      <c r="AF100" s="51">
        <v>33.830020900900003</v>
      </c>
      <c r="AI100" s="2">
        <f t="shared" si="32"/>
        <v>6.4249999999999993E-3</v>
      </c>
      <c r="AJ100" s="3">
        <f t="shared" ca="1" si="33"/>
        <v>2.3498404571984435</v>
      </c>
      <c r="AK100" s="3">
        <f t="shared" ca="1" si="34"/>
        <v>2.4128054571984436</v>
      </c>
      <c r="AL100" s="2">
        <f t="shared" ca="1" si="35"/>
        <v>1.3156000000000001E-2</v>
      </c>
      <c r="AM100" s="3">
        <f t="shared" ca="1" si="36"/>
        <v>2.5417342571984438</v>
      </c>
      <c r="AO100" s="7">
        <f t="shared" si="37"/>
        <v>52</v>
      </c>
      <c r="AP100" s="4">
        <f t="shared" si="54"/>
        <v>32.590962241302726</v>
      </c>
      <c r="AQ100" s="32">
        <f t="shared" si="55"/>
        <v>1.5955343575004999</v>
      </c>
      <c r="AR100" s="1">
        <f t="shared" si="38"/>
        <v>0.5</v>
      </c>
      <c r="AS100" s="4">
        <f t="shared" si="56"/>
        <v>32.594797434775074</v>
      </c>
      <c r="AU100" s="4">
        <f t="shared" si="39"/>
        <v>33</v>
      </c>
      <c r="AV100" s="4">
        <f t="shared" si="40"/>
        <v>0</v>
      </c>
      <c r="AW100" s="4">
        <f t="shared" si="41"/>
        <v>0</v>
      </c>
      <c r="AX100" s="4">
        <f t="shared" si="57"/>
        <v>33</v>
      </c>
      <c r="AZ100" s="4">
        <f t="shared" si="58"/>
        <v>33</v>
      </c>
      <c r="BB100" s="24">
        <f t="shared" si="42"/>
        <v>0</v>
      </c>
      <c r="BC100" s="1">
        <f t="shared" ca="1" si="43"/>
        <v>1.2799999999999999E-2</v>
      </c>
      <c r="BD100" s="1">
        <f t="shared" ca="1" si="44"/>
        <v>2.40262984545822</v>
      </c>
      <c r="BE100" s="1">
        <f t="shared" ca="1" si="45"/>
        <v>5.386672271405768E-3</v>
      </c>
      <c r="BF100" s="1">
        <f t="shared" ca="1" si="46"/>
        <v>1.8795672271405769E-2</v>
      </c>
      <c r="BG100" s="1">
        <f t="shared" ca="1" si="47"/>
        <v>4.5897889874649288E-2</v>
      </c>
      <c r="BH100" s="1">
        <f t="shared" si="59"/>
        <v>33.09788987464929</v>
      </c>
      <c r="BI100" s="1">
        <f t="shared" si="60"/>
        <v>0.62448848820093006</v>
      </c>
      <c r="BJ100" s="4">
        <f t="shared" ca="1" si="48"/>
        <v>27.404147217272332</v>
      </c>
      <c r="BK100" s="4">
        <f t="shared" ca="1" si="49"/>
        <v>27.125199038745489</v>
      </c>
      <c r="BL100" s="4">
        <f t="shared" ca="1" si="50"/>
        <v>27.834805961090499</v>
      </c>
      <c r="BM100" s="4">
        <f t="shared" ca="1" si="51"/>
        <v>32.415681743433368</v>
      </c>
      <c r="BN100" s="4">
        <f t="shared" si="61"/>
        <v>33.830020900886424</v>
      </c>
      <c r="BO100" s="4">
        <f t="shared" si="62"/>
        <v>33.637335122664105</v>
      </c>
      <c r="BP100" s="4">
        <f t="shared" ca="1" si="52"/>
        <v>33.376025764031745</v>
      </c>
      <c r="BQ100" s="4">
        <f t="shared" ca="1" si="53"/>
        <v>33.288275829830518</v>
      </c>
      <c r="BR100" s="4">
        <f t="shared" si="63"/>
        <v>33.830020900886424</v>
      </c>
    </row>
    <row r="101" spans="1:70">
      <c r="A101" s="51">
        <v>971</v>
      </c>
      <c r="B101" s="51">
        <v>0</v>
      </c>
      <c r="C101" s="51">
        <v>21</v>
      </c>
      <c r="D101" s="51">
        <v>72</v>
      </c>
      <c r="E101" s="51">
        <v>31</v>
      </c>
      <c r="F101" s="51">
        <v>55</v>
      </c>
      <c r="G101" s="51">
        <v>43</v>
      </c>
      <c r="H101" s="51">
        <v>44</v>
      </c>
      <c r="I101" s="51">
        <v>42</v>
      </c>
      <c r="J101" s="51">
        <v>44</v>
      </c>
      <c r="K101" s="51">
        <v>0</v>
      </c>
      <c r="L101" s="51">
        <v>52</v>
      </c>
      <c r="M101" s="51">
        <v>0</v>
      </c>
      <c r="N101" s="51">
        <v>52</v>
      </c>
      <c r="O101" s="51">
        <v>0</v>
      </c>
      <c r="P101" s="51">
        <v>0</v>
      </c>
      <c r="Q101" s="51">
        <v>6425</v>
      </c>
      <c r="R101" s="51">
        <v>3</v>
      </c>
      <c r="S101" s="51">
        <v>34</v>
      </c>
      <c r="T101" s="51">
        <v>21</v>
      </c>
      <c r="U101" s="51">
        <v>73</v>
      </c>
      <c r="V101" s="51">
        <v>35</v>
      </c>
      <c r="W101" s="51">
        <v>41</v>
      </c>
      <c r="X101" s="51">
        <v>36</v>
      </c>
      <c r="Y101" s="51">
        <v>38</v>
      </c>
      <c r="Z101" s="51">
        <v>44</v>
      </c>
      <c r="AA101" s="51">
        <v>40</v>
      </c>
      <c r="AB101" s="51">
        <v>41</v>
      </c>
      <c r="AC101" s="51">
        <v>21</v>
      </c>
      <c r="AD101" s="51">
        <v>36</v>
      </c>
      <c r="AE101" s="51">
        <v>73</v>
      </c>
      <c r="AF101" s="51">
        <v>33.637335122700001</v>
      </c>
      <c r="AI101" s="2">
        <f t="shared" si="32"/>
        <v>6.4249999999999993E-3</v>
      </c>
      <c r="AJ101" s="3">
        <f t="shared" ca="1" si="33"/>
        <v>2.3498404571984435</v>
      </c>
      <c r="AK101" s="3">
        <f t="shared" ca="1" si="34"/>
        <v>2.4128054571984436</v>
      </c>
      <c r="AL101" s="2">
        <f t="shared" ca="1" si="35"/>
        <v>1.3156000000000001E-2</v>
      </c>
      <c r="AM101" s="3">
        <f t="shared" ca="1" si="36"/>
        <v>2.5417342571984438</v>
      </c>
      <c r="AO101" s="7">
        <f t="shared" si="37"/>
        <v>52</v>
      </c>
      <c r="AP101" s="4">
        <f t="shared" si="54"/>
        <v>32.590962241302726</v>
      </c>
      <c r="AQ101" s="32">
        <f t="shared" si="55"/>
        <v>1.5955343575004999</v>
      </c>
      <c r="AR101" s="1">
        <f t="shared" si="38"/>
        <v>0.5</v>
      </c>
      <c r="AS101" s="4">
        <f t="shared" si="56"/>
        <v>32.594797434775074</v>
      </c>
      <c r="AU101" s="4">
        <f t="shared" si="39"/>
        <v>30</v>
      </c>
      <c r="AV101" s="4">
        <f t="shared" si="40"/>
        <v>0</v>
      </c>
      <c r="AW101" s="4">
        <f t="shared" si="41"/>
        <v>0</v>
      </c>
      <c r="AX101" s="4">
        <f t="shared" si="57"/>
        <v>30</v>
      </c>
      <c r="AZ101" s="4">
        <f t="shared" si="58"/>
        <v>32.594797434775074</v>
      </c>
      <c r="BB101" s="24">
        <f t="shared" si="42"/>
        <v>1</v>
      </c>
      <c r="BC101" s="1">
        <f t="shared" ca="1" si="43"/>
        <v>1.2799999999999999E-2</v>
      </c>
      <c r="BD101" s="1">
        <f t="shared" ca="1" si="44"/>
        <v>2.40262984545822</v>
      </c>
      <c r="BE101" s="1">
        <f t="shared" ca="1" si="45"/>
        <v>5.386672271405768E-3</v>
      </c>
      <c r="BF101" s="1">
        <f t="shared" ca="1" si="46"/>
        <v>1.8795672271405769E-2</v>
      </c>
      <c r="BG101" s="1">
        <f t="shared" ca="1" si="47"/>
        <v>4.5897889874649288E-2</v>
      </c>
      <c r="BH101" s="1">
        <f t="shared" si="59"/>
        <v>33.09788987464929</v>
      </c>
      <c r="BI101" s="1">
        <f t="shared" si="60"/>
        <v>0.62448848820093006</v>
      </c>
      <c r="BJ101" s="4">
        <f t="shared" ca="1" si="48"/>
        <v>27.199699776122134</v>
      </c>
      <c r="BK101" s="4">
        <f t="shared" ca="1" si="49"/>
        <v>27.574363688414913</v>
      </c>
      <c r="BL101" s="4">
        <f t="shared" ca="1" si="50"/>
        <v>24.637111939225644</v>
      </c>
      <c r="BM101" s="4">
        <f t="shared" ca="1" si="51"/>
        <v>31.230522455139536</v>
      </c>
      <c r="BN101" s="4">
        <f t="shared" si="61"/>
        <v>33.338720943587681</v>
      </c>
      <c r="BO101" s="4">
        <f t="shared" si="62"/>
        <v>33.637335122664105</v>
      </c>
      <c r="BP101" s="4">
        <f t="shared" ca="1" si="52"/>
        <v>31.079054238350572</v>
      </c>
      <c r="BQ101" s="4">
        <f t="shared" ca="1" si="53"/>
        <v>32.036782336778714</v>
      </c>
      <c r="BR101" s="4">
        <f t="shared" si="63"/>
        <v>33.637335122664105</v>
      </c>
    </row>
    <row r="102" spans="1:70">
      <c r="A102" s="51">
        <v>977</v>
      </c>
      <c r="B102" s="51">
        <v>0</v>
      </c>
      <c r="C102" s="51">
        <v>21</v>
      </c>
      <c r="D102" s="51">
        <v>72</v>
      </c>
      <c r="E102" s="51">
        <v>29</v>
      </c>
      <c r="F102" s="51">
        <v>55</v>
      </c>
      <c r="G102" s="51">
        <v>42</v>
      </c>
      <c r="H102" s="51">
        <v>43</v>
      </c>
      <c r="I102" s="51">
        <v>41</v>
      </c>
      <c r="J102" s="51">
        <v>43</v>
      </c>
      <c r="K102" s="51">
        <v>0</v>
      </c>
      <c r="L102" s="51">
        <v>52</v>
      </c>
      <c r="M102" s="51">
        <v>0</v>
      </c>
      <c r="N102" s="51">
        <v>46</v>
      </c>
      <c r="O102" s="51">
        <v>0</v>
      </c>
      <c r="P102" s="51">
        <v>0</v>
      </c>
      <c r="Q102" s="51">
        <v>6425</v>
      </c>
      <c r="R102" s="51">
        <v>3</v>
      </c>
      <c r="S102" s="51">
        <v>34</v>
      </c>
      <c r="T102" s="51">
        <v>21</v>
      </c>
      <c r="U102" s="51">
        <v>72</v>
      </c>
      <c r="V102" s="51">
        <v>34</v>
      </c>
      <c r="W102" s="51">
        <v>40</v>
      </c>
      <c r="X102" s="51">
        <v>33</v>
      </c>
      <c r="Y102" s="51">
        <v>40</v>
      </c>
      <c r="Z102" s="51">
        <v>45</v>
      </c>
      <c r="AA102" s="51">
        <v>46</v>
      </c>
      <c r="AB102" s="51">
        <v>40</v>
      </c>
      <c r="AC102" s="51">
        <v>21</v>
      </c>
      <c r="AD102" s="51">
        <v>33</v>
      </c>
      <c r="AE102" s="51">
        <v>72</v>
      </c>
      <c r="AF102" s="51">
        <v>33.428473105499997</v>
      </c>
      <c r="AI102" s="2">
        <f t="shared" si="32"/>
        <v>6.4249999999999993E-3</v>
      </c>
      <c r="AJ102" s="3">
        <f t="shared" ca="1" si="33"/>
        <v>2.3498404571984435</v>
      </c>
      <c r="AK102" s="3">
        <f t="shared" ca="1" si="34"/>
        <v>2.4128054571984436</v>
      </c>
      <c r="AL102" s="2">
        <f t="shared" ca="1" si="35"/>
        <v>1.3156000000000001E-2</v>
      </c>
      <c r="AM102" s="3">
        <f t="shared" ca="1" si="36"/>
        <v>2.5417342571984438</v>
      </c>
      <c r="AO102" s="7">
        <f t="shared" si="37"/>
        <v>52</v>
      </c>
      <c r="AP102" s="4">
        <f t="shared" si="54"/>
        <v>32.590962241302726</v>
      </c>
      <c r="AQ102" s="32">
        <f t="shared" si="55"/>
        <v>1.5955343575004999</v>
      </c>
      <c r="AR102" s="1">
        <f t="shared" si="38"/>
        <v>0.5</v>
      </c>
      <c r="AS102" s="4">
        <f t="shared" si="56"/>
        <v>32.594797434775074</v>
      </c>
      <c r="AU102" s="4">
        <f t="shared" si="39"/>
        <v>32</v>
      </c>
      <c r="AV102" s="4">
        <f t="shared" si="40"/>
        <v>6</v>
      </c>
      <c r="AW102" s="4">
        <f t="shared" si="41"/>
        <v>3.7604956432272374</v>
      </c>
      <c r="AX102" s="4">
        <f t="shared" si="57"/>
        <v>32.220200612080788</v>
      </c>
      <c r="AZ102" s="4">
        <f t="shared" si="58"/>
        <v>32.594797434775074</v>
      </c>
      <c r="BB102" s="24">
        <f t="shared" si="42"/>
        <v>2</v>
      </c>
      <c r="BC102" s="1">
        <f t="shared" ca="1" si="43"/>
        <v>1.2799999999999999E-2</v>
      </c>
      <c r="BD102" s="1">
        <f t="shared" ca="1" si="44"/>
        <v>2.40262984545822</v>
      </c>
      <c r="BE102" s="1">
        <f t="shared" ca="1" si="45"/>
        <v>5.386672271405768E-3</v>
      </c>
      <c r="BF102" s="1">
        <f t="shared" ca="1" si="46"/>
        <v>1.8542672271405769E-2</v>
      </c>
      <c r="BG102" s="1">
        <f t="shared" ca="1" si="47"/>
        <v>4.5257091893248363E-2</v>
      </c>
      <c r="BH102" s="1">
        <f t="shared" si="59"/>
        <v>32.457091893248368</v>
      </c>
      <c r="BI102" s="1">
        <f t="shared" si="60"/>
        <v>0.62417484410093016</v>
      </c>
      <c r="BJ102" s="4">
        <f t="shared" ca="1" si="48"/>
        <v>26.153665097843142</v>
      </c>
      <c r="BK102" s="4">
        <f t="shared" ca="1" si="49"/>
        <v>28.265606267558148</v>
      </c>
      <c r="BL102" s="4">
        <f t="shared" ca="1" si="50"/>
        <v>26.560155892437862</v>
      </c>
      <c r="BM102" s="4">
        <f t="shared" ca="1" si="51"/>
        <v>29.80546432353793</v>
      </c>
      <c r="BN102" s="4">
        <f t="shared" si="61"/>
        <v>33.203355465476214</v>
      </c>
      <c r="BO102" s="4">
        <f t="shared" si="62"/>
        <v>33.428473105524411</v>
      </c>
      <c r="BP102" s="4">
        <f t="shared" ca="1" si="52"/>
        <v>32.296905696434955</v>
      </c>
      <c r="BQ102" s="4">
        <f t="shared" ca="1" si="53"/>
        <v>33.012746415368461</v>
      </c>
      <c r="BR102" s="4">
        <f t="shared" si="63"/>
        <v>33.428473105524411</v>
      </c>
    </row>
    <row r="103" spans="1:70">
      <c r="A103" s="51">
        <v>977</v>
      </c>
      <c r="B103" s="51">
        <v>0</v>
      </c>
      <c r="C103" s="51">
        <v>21</v>
      </c>
      <c r="D103" s="51">
        <v>72</v>
      </c>
      <c r="E103" s="51">
        <v>37</v>
      </c>
      <c r="F103" s="51">
        <v>61</v>
      </c>
      <c r="G103" s="51">
        <v>48</v>
      </c>
      <c r="H103" s="51">
        <v>49</v>
      </c>
      <c r="I103" s="51">
        <v>47</v>
      </c>
      <c r="J103" s="51">
        <v>49</v>
      </c>
      <c r="K103" s="51">
        <v>0</v>
      </c>
      <c r="L103" s="51">
        <v>54</v>
      </c>
      <c r="M103" s="51">
        <v>0</v>
      </c>
      <c r="N103" s="51">
        <v>53</v>
      </c>
      <c r="O103" s="51">
        <v>0</v>
      </c>
      <c r="P103" s="51">
        <v>0</v>
      </c>
      <c r="Q103" s="51">
        <v>6425</v>
      </c>
      <c r="R103" s="51">
        <v>3</v>
      </c>
      <c r="S103" s="51">
        <v>34</v>
      </c>
      <c r="T103" s="51">
        <v>21</v>
      </c>
      <c r="U103" s="51">
        <v>72</v>
      </c>
      <c r="V103" s="51">
        <v>40</v>
      </c>
      <c r="W103" s="51">
        <v>46</v>
      </c>
      <c r="X103" s="51">
        <v>39</v>
      </c>
      <c r="Y103" s="51">
        <v>46</v>
      </c>
      <c r="Z103" s="51">
        <v>40</v>
      </c>
      <c r="AA103" s="51">
        <v>41</v>
      </c>
      <c r="AB103" s="51">
        <v>46</v>
      </c>
      <c r="AC103" s="51">
        <v>21</v>
      </c>
      <c r="AD103" s="51">
        <v>39</v>
      </c>
      <c r="AE103" s="51">
        <v>72</v>
      </c>
      <c r="AF103" s="51">
        <v>33.428473105499997</v>
      </c>
      <c r="AH103" s="8"/>
      <c r="AI103" s="2">
        <f t="shared" si="32"/>
        <v>6.4249999999999993E-3</v>
      </c>
      <c r="AJ103" s="3">
        <f t="shared" ca="1" si="33"/>
        <v>2.3498404571984435</v>
      </c>
      <c r="AK103" s="3">
        <f t="shared" ca="1" si="34"/>
        <v>2.4128054571984436</v>
      </c>
      <c r="AL103" s="2">
        <f t="shared" ca="1" si="35"/>
        <v>1.3156000000000001E-2</v>
      </c>
      <c r="AM103" s="3">
        <f t="shared" ca="1" si="36"/>
        <v>2.5417342571984438</v>
      </c>
      <c r="AO103" s="7">
        <f t="shared" si="37"/>
        <v>52</v>
      </c>
      <c r="AP103" s="4">
        <f t="shared" si="54"/>
        <v>32.590962241302726</v>
      </c>
      <c r="AQ103" s="32">
        <f t="shared" si="55"/>
        <v>1.5955343575004999</v>
      </c>
      <c r="AR103" s="1">
        <f t="shared" si="38"/>
        <v>0.5</v>
      </c>
      <c r="AS103" s="4">
        <f t="shared" si="56"/>
        <v>32.594797434775074</v>
      </c>
      <c r="AU103" s="4">
        <f t="shared" si="39"/>
        <v>30</v>
      </c>
      <c r="AV103" s="4">
        <f t="shared" si="40"/>
        <v>1</v>
      </c>
      <c r="AW103" s="4">
        <f t="shared" si="41"/>
        <v>0.62674927387120627</v>
      </c>
      <c r="AX103" s="4">
        <f t="shared" si="57"/>
        <v>30.006546196660121</v>
      </c>
      <c r="AZ103" s="4">
        <f t="shared" si="58"/>
        <v>32.594797434775074</v>
      </c>
      <c r="BB103" s="24">
        <f t="shared" si="42"/>
        <v>3</v>
      </c>
      <c r="BC103" s="1">
        <f t="shared" ca="1" si="43"/>
        <v>1.2799999999999999E-2</v>
      </c>
      <c r="BD103" s="1">
        <f t="shared" ca="1" si="44"/>
        <v>2.40262984545822</v>
      </c>
      <c r="BE103" s="1">
        <f t="shared" ca="1" si="45"/>
        <v>5.386672271405768E-3</v>
      </c>
      <c r="BF103" s="1">
        <f t="shared" ca="1" si="46"/>
        <v>1.8542672271405769E-2</v>
      </c>
      <c r="BG103" s="1">
        <f t="shared" ca="1" si="47"/>
        <v>4.5257091893248363E-2</v>
      </c>
      <c r="BH103" s="1">
        <f t="shared" si="59"/>
        <v>32.457091893248368</v>
      </c>
      <c r="BI103" s="1">
        <f t="shared" si="60"/>
        <v>0.62417484410093016</v>
      </c>
      <c r="BJ103" s="4">
        <f t="shared" ca="1" si="48"/>
        <v>28.265606267558148</v>
      </c>
      <c r="BK103" s="4">
        <f t="shared" ca="1" si="49"/>
        <v>27.827521212384944</v>
      </c>
      <c r="BL103" s="4">
        <f t="shared" ca="1" si="50"/>
        <v>27.354489997314335</v>
      </c>
      <c r="BM103" s="4">
        <f t="shared" ca="1" si="51"/>
        <v>32.39240841637389</v>
      </c>
      <c r="BN103" s="4">
        <f t="shared" si="61"/>
        <v>33.203355465476214</v>
      </c>
      <c r="BO103" s="4">
        <f t="shared" si="62"/>
        <v>33.428473105524411</v>
      </c>
      <c r="BP103" s="4">
        <f t="shared" ca="1" si="52"/>
        <v>31.246767356922707</v>
      </c>
      <c r="BQ103" s="4">
        <f t="shared" ca="1" si="53"/>
        <v>31.246767356922707</v>
      </c>
      <c r="BR103" s="4">
        <f t="shared" si="63"/>
        <v>33.428473105524411</v>
      </c>
    </row>
    <row r="104" spans="1:70" s="38" customFormat="1">
      <c r="A104" s="51">
        <v>1058</v>
      </c>
      <c r="B104" s="51">
        <v>0</v>
      </c>
      <c r="C104" s="51">
        <v>22</v>
      </c>
      <c r="D104" s="51">
        <v>73</v>
      </c>
      <c r="E104" s="51">
        <v>54</v>
      </c>
      <c r="F104" s="51">
        <v>80</v>
      </c>
      <c r="G104" s="51">
        <v>66</v>
      </c>
      <c r="H104" s="51">
        <v>67</v>
      </c>
      <c r="I104" s="51">
        <v>64</v>
      </c>
      <c r="J104" s="51">
        <v>69</v>
      </c>
      <c r="K104" s="51">
        <v>0</v>
      </c>
      <c r="L104" s="51">
        <v>54</v>
      </c>
      <c r="M104" s="51">
        <v>0</v>
      </c>
      <c r="N104" s="51">
        <v>51</v>
      </c>
      <c r="O104" s="51">
        <v>0</v>
      </c>
      <c r="P104" s="51">
        <v>0</v>
      </c>
      <c r="Q104" s="51">
        <v>6391</v>
      </c>
      <c r="R104" s="51">
        <v>3</v>
      </c>
      <c r="S104" s="51">
        <v>35</v>
      </c>
      <c r="T104" s="51">
        <v>22</v>
      </c>
      <c r="U104" s="51">
        <v>74</v>
      </c>
      <c r="V104" s="51">
        <v>58</v>
      </c>
      <c r="W104" s="51">
        <v>64</v>
      </c>
      <c r="X104" s="51">
        <v>59</v>
      </c>
      <c r="Y104" s="51">
        <v>64</v>
      </c>
      <c r="Z104" s="51">
        <v>42</v>
      </c>
      <c r="AA104" s="51">
        <v>47</v>
      </c>
      <c r="AB104" s="51">
        <v>58</v>
      </c>
      <c r="AC104" s="51">
        <v>22</v>
      </c>
      <c r="AD104" s="51">
        <v>64</v>
      </c>
      <c r="AE104" s="51">
        <v>74</v>
      </c>
      <c r="AF104" s="51">
        <v>33.994741036400001</v>
      </c>
      <c r="AG104" s="37"/>
      <c r="AI104" s="39">
        <f t="shared" si="32"/>
        <v>6.391E-3</v>
      </c>
      <c r="AJ104" s="40">
        <f t="shared" ca="1" si="33"/>
        <v>2.3626756506180566</v>
      </c>
      <c r="AK104" s="40">
        <f t="shared" ca="1" si="34"/>
        <v>2.4253074506180567</v>
      </c>
      <c r="AL104" s="39">
        <f t="shared" ca="1" si="35"/>
        <v>1.3156000000000001E-2</v>
      </c>
      <c r="AM104" s="40">
        <f t="shared" ca="1" si="36"/>
        <v>2.5542362506180569</v>
      </c>
      <c r="AN104" s="50"/>
      <c r="AO104" s="41">
        <f t="shared" si="37"/>
        <v>52</v>
      </c>
      <c r="AP104" s="42">
        <f t="shared" si="54"/>
        <v>32.755438466731164</v>
      </c>
      <c r="AQ104" s="43">
        <f t="shared" si="55"/>
        <v>1.5875226354492256</v>
      </c>
      <c r="AR104" s="41">
        <f t="shared" si="38"/>
        <v>0</v>
      </c>
      <c r="AS104" s="42">
        <f t="shared" si="56"/>
        <v>32.755438466731164</v>
      </c>
      <c r="AT104" s="50"/>
      <c r="AU104" s="42">
        <f t="shared" si="39"/>
        <v>32</v>
      </c>
      <c r="AV104" s="42">
        <f t="shared" si="40"/>
        <v>3</v>
      </c>
      <c r="AW104" s="42">
        <f t="shared" si="41"/>
        <v>1.8897368346191055</v>
      </c>
      <c r="AX104" s="42">
        <f t="shared" si="57"/>
        <v>32.055749956975212</v>
      </c>
      <c r="AY104" s="50"/>
      <c r="AZ104" s="42">
        <f t="shared" si="58"/>
        <v>32.755438466731164</v>
      </c>
      <c r="BA104" s="50"/>
      <c r="BB104" s="44">
        <f t="shared" si="42"/>
        <v>0</v>
      </c>
      <c r="BC104" s="41">
        <f t="shared" ca="1" si="43"/>
        <v>1.2799999999999999E-2</v>
      </c>
      <c r="BD104" s="41">
        <f t="shared" ca="1" si="44"/>
        <v>2.415184512624958</v>
      </c>
      <c r="BE104" s="41">
        <f t="shared" ca="1" si="45"/>
        <v>5.358047143561368E-3</v>
      </c>
      <c r="BF104" s="41">
        <f t="shared" ca="1" si="46"/>
        <v>1.876704714356137E-2</v>
      </c>
      <c r="BG104" s="41">
        <f t="shared" ca="1" si="47"/>
        <v>4.6066235406688007E-2</v>
      </c>
      <c r="BH104" s="41">
        <f t="shared" si="59"/>
        <v>33.266235406688011</v>
      </c>
      <c r="BI104" s="41">
        <f t="shared" si="60"/>
        <v>0.62766481899411342</v>
      </c>
      <c r="BJ104" s="42">
        <f t="shared" ca="1" si="48"/>
        <v>25.881790703162018</v>
      </c>
      <c r="BK104" s="42">
        <f t="shared" ca="1" si="49"/>
        <v>28.107398369969648</v>
      </c>
      <c r="BL104" s="42">
        <f t="shared" ca="1" si="50"/>
        <v>28.107398369969648</v>
      </c>
      <c r="BM104" s="42">
        <f t="shared" ca="1" si="51"/>
        <v>32.102442469423131</v>
      </c>
      <c r="BN104" s="42">
        <f t="shared" si="61"/>
        <v>33.994741036418901</v>
      </c>
      <c r="BO104" s="42">
        <f t="shared" si="62"/>
        <v>33.802994218459155</v>
      </c>
      <c r="BP104" s="42">
        <f t="shared" ca="1" si="52"/>
        <v>32.391567421169761</v>
      </c>
      <c r="BQ104" s="42">
        <f t="shared" ca="1" si="53"/>
        <v>32.391567421169761</v>
      </c>
      <c r="BR104" s="42">
        <f t="shared" si="63"/>
        <v>33.994741036418901</v>
      </c>
    </row>
    <row r="105" spans="1:70" s="38" customFormat="1">
      <c r="A105" s="51">
        <v>963</v>
      </c>
      <c r="B105" s="51">
        <v>0</v>
      </c>
      <c r="C105" s="51">
        <v>21</v>
      </c>
      <c r="D105" s="51">
        <v>72</v>
      </c>
      <c r="E105" s="51">
        <v>39</v>
      </c>
      <c r="F105" s="51">
        <v>62</v>
      </c>
      <c r="G105" s="51">
        <v>50</v>
      </c>
      <c r="H105" s="51">
        <v>51</v>
      </c>
      <c r="I105" s="51">
        <v>49</v>
      </c>
      <c r="J105" s="51">
        <v>50</v>
      </c>
      <c r="K105" s="51">
        <v>0</v>
      </c>
      <c r="L105" s="51">
        <v>58</v>
      </c>
      <c r="M105" s="51">
        <v>0</v>
      </c>
      <c r="N105" s="51">
        <v>51</v>
      </c>
      <c r="O105" s="51">
        <v>0</v>
      </c>
      <c r="P105" s="51">
        <v>0</v>
      </c>
      <c r="Q105" s="51">
        <v>6391</v>
      </c>
      <c r="R105" s="51">
        <v>3</v>
      </c>
      <c r="S105" s="51">
        <v>35</v>
      </c>
      <c r="T105" s="51">
        <v>21</v>
      </c>
      <c r="U105" s="51">
        <v>72</v>
      </c>
      <c r="V105" s="51">
        <v>42</v>
      </c>
      <c r="W105" s="51">
        <v>48</v>
      </c>
      <c r="X105" s="51">
        <v>41</v>
      </c>
      <c r="Y105" s="51">
        <v>47</v>
      </c>
      <c r="Z105" s="51">
        <v>37</v>
      </c>
      <c r="AA105" s="51">
        <v>41</v>
      </c>
      <c r="AB105" s="51">
        <v>48</v>
      </c>
      <c r="AC105" s="51">
        <v>21</v>
      </c>
      <c r="AD105" s="51">
        <v>41</v>
      </c>
      <c r="AE105" s="51">
        <v>72</v>
      </c>
      <c r="AF105" s="51">
        <v>33.588865996300001</v>
      </c>
      <c r="AG105" s="37"/>
      <c r="AI105" s="39">
        <f t="shared" si="32"/>
        <v>6.391E-3</v>
      </c>
      <c r="AJ105" s="40">
        <f t="shared" ca="1" si="33"/>
        <v>2.3626756506180566</v>
      </c>
      <c r="AK105" s="40">
        <f t="shared" ca="1" si="34"/>
        <v>2.4253074506180567</v>
      </c>
      <c r="AL105" s="39">
        <f t="shared" ca="1" si="35"/>
        <v>1.3156000000000001E-2</v>
      </c>
      <c r="AM105" s="40">
        <f t="shared" ca="1" si="36"/>
        <v>2.5542362506180569</v>
      </c>
      <c r="AN105" s="50"/>
      <c r="AO105" s="41">
        <f t="shared" si="37"/>
        <v>52</v>
      </c>
      <c r="AP105" s="42">
        <f t="shared" si="54"/>
        <v>32.755438466731164</v>
      </c>
      <c r="AQ105" s="43">
        <f t="shared" si="55"/>
        <v>1.5875226354492256</v>
      </c>
      <c r="AR105" s="41">
        <f t="shared" si="38"/>
        <v>1</v>
      </c>
      <c r="AS105" s="42">
        <f t="shared" si="56"/>
        <v>32.770699552310624</v>
      </c>
      <c r="AT105" s="50"/>
      <c r="AU105" s="42">
        <f t="shared" si="39"/>
        <v>29</v>
      </c>
      <c r="AV105" s="42">
        <f t="shared" si="40"/>
        <v>7</v>
      </c>
      <c r="AW105" s="42">
        <f t="shared" si="41"/>
        <v>4.40938594744458</v>
      </c>
      <c r="AX105" s="42">
        <f t="shared" si="57"/>
        <v>29.333303333131809</v>
      </c>
      <c r="AY105" s="50"/>
      <c r="AZ105" s="42">
        <f t="shared" si="58"/>
        <v>32.770699552310624</v>
      </c>
      <c r="BA105" s="50"/>
      <c r="BB105" s="44">
        <f t="shared" si="42"/>
        <v>1</v>
      </c>
      <c r="BC105" s="41">
        <f t="shared" ca="1" si="43"/>
        <v>1.2799999999999999E-2</v>
      </c>
      <c r="BD105" s="41">
        <f t="shared" ca="1" si="44"/>
        <v>2.415184512624958</v>
      </c>
      <c r="BE105" s="41">
        <f t="shared" ca="1" si="45"/>
        <v>5.358047143561368E-3</v>
      </c>
      <c r="BF105" s="41">
        <f t="shared" ca="1" si="46"/>
        <v>1.851404714356137E-2</v>
      </c>
      <c r="BG105" s="41">
        <f t="shared" ca="1" si="47"/>
        <v>4.5422261094493897E-2</v>
      </c>
      <c r="BH105" s="41">
        <f t="shared" si="59"/>
        <v>32.622261094493901</v>
      </c>
      <c r="BI105" s="41">
        <f t="shared" si="60"/>
        <v>0.62735117489411352</v>
      </c>
      <c r="BJ105" s="42">
        <f t="shared" ca="1" si="48"/>
        <v>27.64082423807961</v>
      </c>
      <c r="BK105" s="42">
        <f t="shared" ca="1" si="49"/>
        <v>29.871631243533379</v>
      </c>
      <c r="BL105" s="42">
        <f t="shared" ca="1" si="50"/>
        <v>28.267756678710249</v>
      </c>
      <c r="BM105" s="42">
        <f t="shared" ca="1" si="51"/>
        <v>30.890456232824153</v>
      </c>
      <c r="BN105" s="42">
        <f t="shared" si="61"/>
        <v>33.169442547581809</v>
      </c>
      <c r="BO105" s="42">
        <f t="shared" si="62"/>
        <v>33.588865996298985</v>
      </c>
      <c r="BP105" s="42">
        <f t="shared" ca="1" si="52"/>
        <v>31.120998006357251</v>
      </c>
      <c r="BQ105" s="42">
        <f t="shared" ca="1" si="53"/>
        <v>29.670809723768958</v>
      </c>
      <c r="BR105" s="42">
        <f t="shared" si="63"/>
        <v>33.588865996298985</v>
      </c>
    </row>
    <row r="106" spans="1:70" s="38" customFormat="1">
      <c r="A106" s="51">
        <v>938</v>
      </c>
      <c r="B106" s="51">
        <v>0</v>
      </c>
      <c r="C106" s="51">
        <v>21</v>
      </c>
      <c r="D106" s="51">
        <v>71</v>
      </c>
      <c r="E106" s="51">
        <v>40</v>
      </c>
      <c r="F106" s="51">
        <v>63</v>
      </c>
      <c r="G106" s="51">
        <v>51</v>
      </c>
      <c r="H106" s="51">
        <v>53</v>
      </c>
      <c r="I106" s="51">
        <v>50</v>
      </c>
      <c r="J106" s="51">
        <v>52</v>
      </c>
      <c r="K106" s="51">
        <v>0</v>
      </c>
      <c r="L106" s="51">
        <v>50</v>
      </c>
      <c r="M106" s="51">
        <v>0</v>
      </c>
      <c r="N106" s="51">
        <v>55</v>
      </c>
      <c r="O106" s="51">
        <v>0</v>
      </c>
      <c r="P106" s="51">
        <v>0</v>
      </c>
      <c r="Q106" s="51">
        <v>6391</v>
      </c>
      <c r="R106" s="51">
        <v>3</v>
      </c>
      <c r="S106" s="51">
        <v>35</v>
      </c>
      <c r="T106" s="51">
        <v>20</v>
      </c>
      <c r="U106" s="51">
        <v>72</v>
      </c>
      <c r="V106" s="51">
        <v>45</v>
      </c>
      <c r="W106" s="51">
        <v>47</v>
      </c>
      <c r="X106" s="51">
        <v>43</v>
      </c>
      <c r="Y106" s="51">
        <v>48</v>
      </c>
      <c r="Z106" s="51">
        <v>43</v>
      </c>
      <c r="AA106" s="51">
        <v>37</v>
      </c>
      <c r="AB106" s="51">
        <v>47</v>
      </c>
      <c r="AC106" s="51">
        <v>20</v>
      </c>
      <c r="AD106" s="51">
        <v>43</v>
      </c>
      <c r="AE106" s="51">
        <v>72</v>
      </c>
      <c r="AF106" s="51">
        <v>33.639893253899999</v>
      </c>
      <c r="AG106" s="37"/>
      <c r="AI106" s="39">
        <f t="shared" si="32"/>
        <v>6.391E-3</v>
      </c>
      <c r="AJ106" s="40">
        <f t="shared" ca="1" si="33"/>
        <v>2.3626756506180566</v>
      </c>
      <c r="AK106" s="40">
        <f t="shared" ca="1" si="34"/>
        <v>2.4253074506180567</v>
      </c>
      <c r="AL106" s="39">
        <f t="shared" ca="1" si="35"/>
        <v>1.2903000000000001E-2</v>
      </c>
      <c r="AM106" s="40">
        <f t="shared" ca="1" si="36"/>
        <v>2.5517568506180566</v>
      </c>
      <c r="AN106" s="50"/>
      <c r="AO106" s="41">
        <f t="shared" si="37"/>
        <v>51</v>
      </c>
      <c r="AP106" s="42">
        <f t="shared" si="54"/>
        <v>32.109530339424786</v>
      </c>
      <c r="AQ106" s="43">
        <f t="shared" si="55"/>
        <v>1.5883134839060875</v>
      </c>
      <c r="AR106" s="41">
        <f t="shared" si="38"/>
        <v>1</v>
      </c>
      <c r="AS106" s="42">
        <f t="shared" si="56"/>
        <v>32.125098266284581</v>
      </c>
      <c r="AT106" s="50"/>
      <c r="AU106" s="42">
        <f t="shared" si="39"/>
        <v>29</v>
      </c>
      <c r="AV106" s="42">
        <f t="shared" si="40"/>
        <v>5</v>
      </c>
      <c r="AW106" s="42">
        <f t="shared" si="41"/>
        <v>3.147993170531842</v>
      </c>
      <c r="AX106" s="42">
        <f t="shared" si="57"/>
        <v>29.17035928818353</v>
      </c>
      <c r="AY106" s="50"/>
      <c r="AZ106" s="42">
        <f t="shared" si="58"/>
        <v>32.125098266284581</v>
      </c>
      <c r="BA106" s="50"/>
      <c r="BB106" s="44">
        <f t="shared" si="42"/>
        <v>2</v>
      </c>
      <c r="BC106" s="41">
        <f t="shared" ca="1" si="43"/>
        <v>1.2799999999999999E-2</v>
      </c>
      <c r="BD106" s="41">
        <f t="shared" ca="1" si="44"/>
        <v>2.415184512624958</v>
      </c>
      <c r="BE106" s="41">
        <f t="shared" ca="1" si="45"/>
        <v>5.358047143561368E-3</v>
      </c>
      <c r="BF106" s="41">
        <f t="shared" ca="1" si="46"/>
        <v>1.876704714356137E-2</v>
      </c>
      <c r="BG106" s="41">
        <f t="shared" ca="1" si="47"/>
        <v>4.6066235406688007E-2</v>
      </c>
      <c r="BH106" s="41">
        <f t="shared" si="59"/>
        <v>33.266235406688011</v>
      </c>
      <c r="BI106" s="41">
        <f t="shared" si="60"/>
        <v>0.62766481899411342</v>
      </c>
      <c r="BJ106" s="42">
        <f t="shared" ca="1" si="48"/>
        <v>28.889032694151869</v>
      </c>
      <c r="BK106" s="42">
        <f t="shared" ca="1" si="49"/>
        <v>25.191239809263053</v>
      </c>
      <c r="BL106" s="42">
        <f t="shared" ca="1" si="50"/>
        <v>25.368618655784587</v>
      </c>
      <c r="BM106" s="42">
        <f t="shared" ca="1" si="51"/>
        <v>31.536902352700647</v>
      </c>
      <c r="BN106" s="42">
        <f t="shared" si="61"/>
        <v>33.505856475147489</v>
      </c>
      <c r="BO106" s="42">
        <f t="shared" si="62"/>
        <v>33.639893253891032</v>
      </c>
      <c r="BP106" s="42">
        <f t="shared" ca="1" si="52"/>
        <v>30.302091883244149</v>
      </c>
      <c r="BQ106" s="42">
        <f t="shared" ca="1" si="53"/>
        <v>29.810560848889651</v>
      </c>
      <c r="BR106" s="42">
        <f t="shared" si="63"/>
        <v>33.639893253891032</v>
      </c>
    </row>
    <row r="107" spans="1:70" s="38" customFormat="1">
      <c r="A107" s="51">
        <v>952</v>
      </c>
      <c r="B107" s="51">
        <v>0</v>
      </c>
      <c r="C107" s="51">
        <v>21</v>
      </c>
      <c r="D107" s="51">
        <v>71</v>
      </c>
      <c r="E107" s="51">
        <v>44</v>
      </c>
      <c r="F107" s="51">
        <v>67</v>
      </c>
      <c r="G107" s="51">
        <v>55</v>
      </c>
      <c r="H107" s="51">
        <v>57</v>
      </c>
      <c r="I107" s="51">
        <v>54</v>
      </c>
      <c r="J107" s="51">
        <v>58</v>
      </c>
      <c r="K107" s="51">
        <v>0</v>
      </c>
      <c r="L107" s="51">
        <v>51</v>
      </c>
      <c r="M107" s="51">
        <v>0</v>
      </c>
      <c r="N107" s="51">
        <v>56</v>
      </c>
      <c r="O107" s="51">
        <v>0</v>
      </c>
      <c r="P107" s="51">
        <v>0</v>
      </c>
      <c r="Q107" s="51">
        <v>6391</v>
      </c>
      <c r="R107" s="51">
        <v>3</v>
      </c>
      <c r="S107" s="51">
        <v>35</v>
      </c>
      <c r="T107" s="51">
        <v>20</v>
      </c>
      <c r="U107" s="51">
        <v>72</v>
      </c>
      <c r="V107" s="51">
        <v>49</v>
      </c>
      <c r="W107" s="51">
        <v>51</v>
      </c>
      <c r="X107" s="51">
        <v>48</v>
      </c>
      <c r="Y107" s="51">
        <v>53</v>
      </c>
      <c r="Z107" s="51">
        <v>42</v>
      </c>
      <c r="AA107" s="51">
        <v>37</v>
      </c>
      <c r="AB107" s="51">
        <v>49</v>
      </c>
      <c r="AC107" s="51">
        <v>20</v>
      </c>
      <c r="AD107" s="51">
        <v>53</v>
      </c>
      <c r="AE107" s="51">
        <v>72</v>
      </c>
      <c r="AF107" s="51">
        <v>33.639893253899999</v>
      </c>
      <c r="AG107" s="37"/>
      <c r="AI107" s="39">
        <f t="shared" si="32"/>
        <v>6.391E-3</v>
      </c>
      <c r="AJ107" s="40">
        <f t="shared" ca="1" si="33"/>
        <v>2.3626756506180566</v>
      </c>
      <c r="AK107" s="40">
        <f t="shared" ca="1" si="34"/>
        <v>2.4253074506180567</v>
      </c>
      <c r="AL107" s="39">
        <f t="shared" ca="1" si="35"/>
        <v>1.2903000000000001E-2</v>
      </c>
      <c r="AM107" s="40">
        <f t="shared" ca="1" si="36"/>
        <v>2.5517568506180566</v>
      </c>
      <c r="AN107" s="50"/>
      <c r="AO107" s="41">
        <f t="shared" si="37"/>
        <v>51</v>
      </c>
      <c r="AP107" s="42">
        <f t="shared" si="54"/>
        <v>32.109530339424786</v>
      </c>
      <c r="AQ107" s="43">
        <f t="shared" si="55"/>
        <v>1.5883134839060875</v>
      </c>
      <c r="AR107" s="41">
        <f t="shared" si="38"/>
        <v>0</v>
      </c>
      <c r="AS107" s="42">
        <f t="shared" si="56"/>
        <v>32.109530339424786</v>
      </c>
      <c r="AT107" s="50"/>
      <c r="AU107" s="42">
        <f t="shared" si="39"/>
        <v>29</v>
      </c>
      <c r="AV107" s="42">
        <f t="shared" si="40"/>
        <v>5</v>
      </c>
      <c r="AW107" s="42">
        <f t="shared" si="41"/>
        <v>3.147993170531842</v>
      </c>
      <c r="AX107" s="42">
        <f t="shared" si="57"/>
        <v>29.17035928818353</v>
      </c>
      <c r="AY107" s="50"/>
      <c r="AZ107" s="42">
        <f t="shared" si="58"/>
        <v>32.109530339424786</v>
      </c>
      <c r="BA107" s="50"/>
      <c r="BB107" s="44">
        <f t="shared" si="42"/>
        <v>3</v>
      </c>
      <c r="BC107" s="41">
        <f t="shared" ca="1" si="43"/>
        <v>1.2799999999999999E-2</v>
      </c>
      <c r="BD107" s="41">
        <f t="shared" ca="1" si="44"/>
        <v>2.415184512624958</v>
      </c>
      <c r="BE107" s="41">
        <f t="shared" ca="1" si="45"/>
        <v>5.358047143561368E-3</v>
      </c>
      <c r="BF107" s="41">
        <f t="shared" ca="1" si="46"/>
        <v>1.876704714356137E-2</v>
      </c>
      <c r="BG107" s="41">
        <f t="shared" ca="1" si="47"/>
        <v>4.6066235406688007E-2</v>
      </c>
      <c r="BH107" s="41">
        <f t="shared" si="59"/>
        <v>33.266235406688011</v>
      </c>
      <c r="BI107" s="41">
        <f t="shared" si="60"/>
        <v>0.62766481899411342</v>
      </c>
      <c r="BJ107" s="42">
        <f t="shared" ca="1" si="48"/>
        <v>28.276778635547853</v>
      </c>
      <c r="BK107" s="42">
        <f t="shared" ca="1" si="49"/>
        <v>25.679140172579437</v>
      </c>
      <c r="BL107" s="42">
        <f t="shared" ca="1" si="50"/>
        <v>26.506575846906358</v>
      </c>
      <c r="BM107" s="42">
        <f t="shared" ca="1" si="51"/>
        <v>31.98961578589196</v>
      </c>
      <c r="BN107" s="42">
        <f t="shared" si="61"/>
        <v>33.639893253891032</v>
      </c>
      <c r="BO107" s="42">
        <f t="shared" si="62"/>
        <v>33.505856475147489</v>
      </c>
      <c r="BP107" s="42">
        <f t="shared" ca="1" si="52"/>
        <v>30.490026289356582</v>
      </c>
      <c r="BQ107" s="42">
        <f t="shared" ca="1" si="53"/>
        <v>29.431507606648125</v>
      </c>
      <c r="BR107" s="42">
        <f t="shared" si="63"/>
        <v>33.639893253891032</v>
      </c>
    </row>
    <row r="108" spans="1:70">
      <c r="A108" s="51">
        <v>1057</v>
      </c>
      <c r="B108" s="51">
        <v>0</v>
      </c>
      <c r="C108" s="51">
        <v>23</v>
      </c>
      <c r="D108" s="51">
        <v>73</v>
      </c>
      <c r="E108" s="51">
        <v>39</v>
      </c>
      <c r="F108" s="51">
        <v>65</v>
      </c>
      <c r="G108" s="51">
        <v>50</v>
      </c>
      <c r="H108" s="51">
        <v>54</v>
      </c>
      <c r="I108" s="51">
        <v>50</v>
      </c>
      <c r="J108" s="51">
        <v>53</v>
      </c>
      <c r="K108" s="51">
        <v>0</v>
      </c>
      <c r="L108" s="51">
        <v>55</v>
      </c>
      <c r="M108" s="51">
        <v>0</v>
      </c>
      <c r="N108" s="51">
        <v>51</v>
      </c>
      <c r="O108" s="51">
        <v>0</v>
      </c>
      <c r="P108" s="51">
        <v>0</v>
      </c>
      <c r="Q108" s="51">
        <v>6400</v>
      </c>
      <c r="R108" s="51">
        <v>3</v>
      </c>
      <c r="S108" s="51">
        <v>34</v>
      </c>
      <c r="T108" s="51">
        <v>22</v>
      </c>
      <c r="U108" s="51">
        <v>74</v>
      </c>
      <c r="V108" s="51">
        <v>44</v>
      </c>
      <c r="W108" s="51">
        <v>49</v>
      </c>
      <c r="X108" s="51">
        <v>44</v>
      </c>
      <c r="Y108" s="51">
        <v>48</v>
      </c>
      <c r="Z108" s="51">
        <v>42</v>
      </c>
      <c r="AA108" s="51">
        <v>44</v>
      </c>
      <c r="AB108" s="51">
        <v>49</v>
      </c>
      <c r="AC108" s="51">
        <v>22</v>
      </c>
      <c r="AD108" s="51">
        <v>44</v>
      </c>
      <c r="AE108" s="51">
        <v>74</v>
      </c>
      <c r="AF108" s="51">
        <v>33.758967817299997</v>
      </c>
      <c r="AI108" s="2">
        <f t="shared" si="32"/>
        <v>6.3999999999999994E-3</v>
      </c>
      <c r="AJ108" s="3">
        <f t="shared" ca="1" si="33"/>
        <v>2.3592650000000002</v>
      </c>
      <c r="AK108" s="3">
        <f t="shared" ca="1" si="34"/>
        <v>2.4219850000000003</v>
      </c>
      <c r="AL108" s="2">
        <f t="shared" ca="1" si="35"/>
        <v>1.2903000000000001E-2</v>
      </c>
      <c r="AM108" s="3">
        <f t="shared" ca="1" si="36"/>
        <v>2.5484344000000001</v>
      </c>
      <c r="AO108" s="7">
        <f t="shared" si="37"/>
        <v>51</v>
      </c>
      <c r="AP108" s="4">
        <f t="shared" si="54"/>
        <v>32.06666075910001</v>
      </c>
      <c r="AQ108" s="32">
        <f t="shared" si="55"/>
        <v>1.5904368834390405</v>
      </c>
      <c r="AR108" s="1">
        <f t="shared" si="38"/>
        <v>0.5</v>
      </c>
      <c r="AS108" s="4">
        <f t="shared" si="56"/>
        <v>32.070558651810295</v>
      </c>
      <c r="AU108" s="4">
        <f t="shared" si="39"/>
        <v>32</v>
      </c>
      <c r="AV108" s="4">
        <f t="shared" si="40"/>
        <v>4</v>
      </c>
      <c r="AW108" s="4">
        <f t="shared" si="41"/>
        <v>2.5150322164000007</v>
      </c>
      <c r="AX108" s="4">
        <f t="shared" si="57"/>
        <v>32.098682014212514</v>
      </c>
      <c r="AZ108" s="4">
        <f t="shared" si="58"/>
        <v>32.098682014212514</v>
      </c>
      <c r="BB108" s="24">
        <f t="shared" si="42"/>
        <v>0</v>
      </c>
      <c r="BC108" s="1">
        <f t="shared" ca="1" si="43"/>
        <v>1.2799999999999999E-2</v>
      </c>
      <c r="BD108" s="1">
        <f t="shared" ca="1" si="44"/>
        <v>2.4118481171551829</v>
      </c>
      <c r="BE108" s="1">
        <f t="shared" ca="1" si="45"/>
        <v>5.3656241995084395E-3</v>
      </c>
      <c r="BF108" s="1">
        <f t="shared" ca="1" si="46"/>
        <v>1.8774624199508441E-2</v>
      </c>
      <c r="BG108" s="1">
        <f t="shared" ca="1" si="47"/>
        <v>4.6021497679833843E-2</v>
      </c>
      <c r="BH108" s="1">
        <f t="shared" si="59"/>
        <v>33.221497679833845</v>
      </c>
      <c r="BI108" s="1">
        <f t="shared" si="60"/>
        <v>0.62682071094026126</v>
      </c>
      <c r="BJ108" s="4">
        <f t="shared" ca="1" si="48"/>
        <v>27.176845654357535</v>
      </c>
      <c r="BK108" s="4">
        <f t="shared" ca="1" si="49"/>
        <v>28.551659486537464</v>
      </c>
      <c r="BL108" s="4">
        <f t="shared" ca="1" si="50"/>
        <v>27.420296821692499</v>
      </c>
      <c r="BM108" s="4">
        <f t="shared" ca="1" si="51"/>
        <v>31.282803315836148</v>
      </c>
      <c r="BN108" s="4">
        <f t="shared" si="61"/>
        <v>33.595653113032434</v>
      </c>
      <c r="BO108" s="4">
        <f t="shared" si="62"/>
        <v>33.758967817325306</v>
      </c>
      <c r="BP108" s="4">
        <f t="shared" ca="1" si="52"/>
        <v>32.872149387096158</v>
      </c>
      <c r="BQ108" s="4">
        <f t="shared" ca="1" si="53"/>
        <v>32.390521283771797</v>
      </c>
      <c r="BR108" s="4">
        <f t="shared" si="63"/>
        <v>33.758967817325306</v>
      </c>
    </row>
    <row r="109" spans="1:70">
      <c r="A109" s="51">
        <v>1011</v>
      </c>
      <c r="B109" s="51">
        <v>0</v>
      </c>
      <c r="C109" s="51">
        <v>21</v>
      </c>
      <c r="D109" s="51">
        <v>71</v>
      </c>
      <c r="E109" s="51">
        <v>41</v>
      </c>
      <c r="F109" s="51">
        <v>66</v>
      </c>
      <c r="G109" s="51">
        <v>52</v>
      </c>
      <c r="H109" s="51">
        <v>55</v>
      </c>
      <c r="I109" s="51">
        <v>52</v>
      </c>
      <c r="J109" s="51">
        <v>55</v>
      </c>
      <c r="K109" s="51">
        <v>0</v>
      </c>
      <c r="L109" s="51">
        <v>54</v>
      </c>
      <c r="M109" s="51">
        <v>0</v>
      </c>
      <c r="N109" s="51">
        <v>51</v>
      </c>
      <c r="O109" s="51">
        <v>0</v>
      </c>
      <c r="P109" s="51">
        <v>0</v>
      </c>
      <c r="Q109" s="51">
        <v>6400</v>
      </c>
      <c r="R109" s="51">
        <v>3</v>
      </c>
      <c r="S109" s="51">
        <v>34</v>
      </c>
      <c r="T109" s="51">
        <v>20</v>
      </c>
      <c r="U109" s="51">
        <v>72</v>
      </c>
      <c r="V109" s="51">
        <v>46</v>
      </c>
      <c r="W109" s="51">
        <v>49</v>
      </c>
      <c r="X109" s="51">
        <v>46</v>
      </c>
      <c r="Y109" s="51">
        <v>50</v>
      </c>
      <c r="Z109" s="51">
        <v>40</v>
      </c>
      <c r="AA109" s="51">
        <v>41</v>
      </c>
      <c r="AB109" s="51">
        <v>46</v>
      </c>
      <c r="AC109" s="51">
        <v>20</v>
      </c>
      <c r="AD109" s="51">
        <v>50</v>
      </c>
      <c r="AE109" s="51">
        <v>72</v>
      </c>
      <c r="AF109" s="51">
        <v>33.595653112999997</v>
      </c>
      <c r="AI109" s="2">
        <f t="shared" si="32"/>
        <v>6.3999999999999994E-3</v>
      </c>
      <c r="AJ109" s="3">
        <f t="shared" ca="1" si="33"/>
        <v>2.3592650000000002</v>
      </c>
      <c r="AK109" s="3">
        <f t="shared" ca="1" si="34"/>
        <v>2.4219850000000003</v>
      </c>
      <c r="AL109" s="2">
        <f t="shared" ca="1" si="35"/>
        <v>1.2903000000000001E-2</v>
      </c>
      <c r="AM109" s="3">
        <f t="shared" ca="1" si="36"/>
        <v>2.5484344000000001</v>
      </c>
      <c r="AO109" s="7">
        <f t="shared" si="37"/>
        <v>51</v>
      </c>
      <c r="AP109" s="4">
        <f t="shared" si="54"/>
        <v>32.06666075910001</v>
      </c>
      <c r="AQ109" s="32">
        <f t="shared" si="55"/>
        <v>1.5904368834390405</v>
      </c>
      <c r="AR109" s="1">
        <f t="shared" si="38"/>
        <v>0</v>
      </c>
      <c r="AS109" s="4">
        <f t="shared" si="56"/>
        <v>32.06666075910001</v>
      </c>
      <c r="AU109" s="4">
        <f t="shared" si="39"/>
        <v>31</v>
      </c>
      <c r="AV109" s="4">
        <f t="shared" si="40"/>
        <v>3</v>
      </c>
      <c r="AW109" s="4">
        <f t="shared" si="41"/>
        <v>1.8862741623000006</v>
      </c>
      <c r="AX109" s="4">
        <f t="shared" si="57"/>
        <v>31.057334563921621</v>
      </c>
      <c r="AZ109" s="4">
        <f t="shared" si="58"/>
        <v>32.06666075910001</v>
      </c>
      <c r="BB109" s="24">
        <f t="shared" si="42"/>
        <v>1</v>
      </c>
      <c r="BC109" s="1">
        <f t="shared" ca="1" si="43"/>
        <v>1.2799999999999999E-2</v>
      </c>
      <c r="BD109" s="1">
        <f t="shared" ca="1" si="44"/>
        <v>2.4118481171551829</v>
      </c>
      <c r="BE109" s="1">
        <f t="shared" ca="1" si="45"/>
        <v>5.3656241995084395E-3</v>
      </c>
      <c r="BF109" s="1">
        <f t="shared" ca="1" si="46"/>
        <v>1.8774624199508441E-2</v>
      </c>
      <c r="BG109" s="1">
        <f t="shared" ca="1" si="47"/>
        <v>4.6021497679833843E-2</v>
      </c>
      <c r="BH109" s="1">
        <f t="shared" si="59"/>
        <v>33.221497679833845</v>
      </c>
      <c r="BI109" s="1">
        <f t="shared" si="60"/>
        <v>0.62682071094026126</v>
      </c>
      <c r="BJ109" s="4">
        <f t="shared" ca="1" si="48"/>
        <v>26.950582638443684</v>
      </c>
      <c r="BK109" s="4">
        <f t="shared" ca="1" si="49"/>
        <v>27.754416756400719</v>
      </c>
      <c r="BL109" s="4">
        <f t="shared" ca="1" si="50"/>
        <v>27.420296821692499</v>
      </c>
      <c r="BM109" s="4">
        <f t="shared" ca="1" si="51"/>
        <v>31.278329631736767</v>
      </c>
      <c r="BN109" s="4">
        <f t="shared" si="61"/>
        <v>33.595653113032434</v>
      </c>
      <c r="BO109" s="4">
        <f t="shared" si="62"/>
        <v>33.461439121639785</v>
      </c>
      <c r="BP109" s="4">
        <f t="shared" ca="1" si="52"/>
        <v>32.218150535343838</v>
      </c>
      <c r="BQ109" s="4">
        <f t="shared" ca="1" si="53"/>
        <v>31.22730457999684</v>
      </c>
      <c r="BR109" s="4">
        <f t="shared" si="63"/>
        <v>33.595653113032434</v>
      </c>
    </row>
    <row r="110" spans="1:70">
      <c r="A110" s="51">
        <v>991</v>
      </c>
      <c r="B110" s="51">
        <v>0</v>
      </c>
      <c r="C110" s="51">
        <v>21</v>
      </c>
      <c r="D110" s="51">
        <v>71</v>
      </c>
      <c r="E110" s="51">
        <v>29</v>
      </c>
      <c r="F110" s="51">
        <v>54</v>
      </c>
      <c r="G110" s="51">
        <v>40</v>
      </c>
      <c r="H110" s="51">
        <v>43</v>
      </c>
      <c r="I110" s="51">
        <v>40</v>
      </c>
      <c r="J110" s="51">
        <v>44</v>
      </c>
      <c r="K110" s="51">
        <v>0</v>
      </c>
      <c r="L110" s="51">
        <v>55</v>
      </c>
      <c r="M110" s="51">
        <v>0</v>
      </c>
      <c r="N110" s="51">
        <v>47</v>
      </c>
      <c r="O110" s="51">
        <v>0</v>
      </c>
      <c r="P110" s="51">
        <v>0</v>
      </c>
      <c r="Q110" s="51">
        <v>6400</v>
      </c>
      <c r="R110" s="51">
        <v>3</v>
      </c>
      <c r="S110" s="51">
        <v>34</v>
      </c>
      <c r="T110" s="51">
        <v>20</v>
      </c>
      <c r="U110" s="51">
        <v>72</v>
      </c>
      <c r="V110" s="51">
        <v>34</v>
      </c>
      <c r="W110" s="51">
        <v>38</v>
      </c>
      <c r="X110" s="51">
        <v>34</v>
      </c>
      <c r="Y110" s="51">
        <v>39</v>
      </c>
      <c r="Z110" s="51">
        <v>37</v>
      </c>
      <c r="AA110" s="51">
        <v>47</v>
      </c>
      <c r="AB110" s="51">
        <v>34</v>
      </c>
      <c r="AC110" s="51">
        <v>20</v>
      </c>
      <c r="AD110" s="51">
        <v>39</v>
      </c>
      <c r="AE110" s="51">
        <v>72</v>
      </c>
      <c r="AF110" s="51">
        <v>33.758967817299997</v>
      </c>
      <c r="AI110" s="2">
        <f t="shared" si="32"/>
        <v>6.3999999999999994E-3</v>
      </c>
      <c r="AJ110" s="3">
        <f t="shared" ca="1" si="33"/>
        <v>2.3592650000000002</v>
      </c>
      <c r="AK110" s="3">
        <f t="shared" ca="1" si="34"/>
        <v>2.4219850000000003</v>
      </c>
      <c r="AL110" s="2">
        <f t="shared" ca="1" si="35"/>
        <v>1.2903000000000001E-2</v>
      </c>
      <c r="AM110" s="3">
        <f t="shared" ca="1" si="36"/>
        <v>2.5484344000000001</v>
      </c>
      <c r="AO110" s="7">
        <f t="shared" si="37"/>
        <v>51</v>
      </c>
      <c r="AP110" s="4">
        <f t="shared" si="54"/>
        <v>32.06666075910001</v>
      </c>
      <c r="AQ110" s="32">
        <f t="shared" si="55"/>
        <v>1.5904368834390405</v>
      </c>
      <c r="AR110" s="1">
        <f t="shared" si="38"/>
        <v>0.5</v>
      </c>
      <c r="AS110" s="4">
        <f t="shared" si="56"/>
        <v>32.070558651810295</v>
      </c>
      <c r="AU110" s="4">
        <f t="shared" si="39"/>
        <v>31</v>
      </c>
      <c r="AV110" s="4">
        <f t="shared" si="40"/>
        <v>8</v>
      </c>
      <c r="AW110" s="4">
        <f t="shared" si="41"/>
        <v>5.0300644328000015</v>
      </c>
      <c r="AX110" s="4">
        <f t="shared" si="57"/>
        <v>31.405438194652206</v>
      </c>
      <c r="AZ110" s="4">
        <f t="shared" si="58"/>
        <v>32.070558651810295</v>
      </c>
      <c r="BB110" s="24">
        <f t="shared" si="42"/>
        <v>2</v>
      </c>
      <c r="BC110" s="1">
        <f t="shared" ca="1" si="43"/>
        <v>1.2799999999999999E-2</v>
      </c>
      <c r="BD110" s="1">
        <f t="shared" ca="1" si="44"/>
        <v>2.4118481171551829</v>
      </c>
      <c r="BE110" s="1">
        <f t="shared" ca="1" si="45"/>
        <v>5.3656241995084395E-3</v>
      </c>
      <c r="BF110" s="1">
        <f t="shared" ca="1" si="46"/>
        <v>1.8774624199508441E-2</v>
      </c>
      <c r="BG110" s="1">
        <f t="shared" ca="1" si="47"/>
        <v>4.6021497679833843E-2</v>
      </c>
      <c r="BH110" s="1">
        <f t="shared" si="59"/>
        <v>33.221497679833845</v>
      </c>
      <c r="BI110" s="1">
        <f t="shared" si="60"/>
        <v>0.62682071094026126</v>
      </c>
      <c r="BJ110" s="4">
        <f t="shared" ca="1" si="48"/>
        <v>24.28174708863904</v>
      </c>
      <c r="BK110" s="4">
        <f t="shared" ca="1" si="49"/>
        <v>28.86527061969273</v>
      </c>
      <c r="BL110" s="4">
        <f t="shared" ca="1" si="50"/>
        <v>29.499217751460741</v>
      </c>
      <c r="BM110" s="4">
        <f t="shared" ca="1" si="51"/>
        <v>29.732757956037396</v>
      </c>
      <c r="BN110" s="4">
        <f t="shared" si="61"/>
        <v>33.758967817325306</v>
      </c>
      <c r="BO110" s="4">
        <f t="shared" si="62"/>
        <v>33.595653113032434</v>
      </c>
      <c r="BP110" s="4">
        <f t="shared" ca="1" si="52"/>
        <v>31.509129478561544</v>
      </c>
      <c r="BQ110" s="4">
        <f t="shared" ca="1" si="53"/>
        <v>32.218150535343838</v>
      </c>
      <c r="BR110" s="4">
        <f t="shared" si="63"/>
        <v>33.758967817325306</v>
      </c>
    </row>
    <row r="111" spans="1:70">
      <c r="A111" s="51">
        <v>913</v>
      </c>
      <c r="B111" s="51">
        <v>0</v>
      </c>
      <c r="C111" s="51">
        <v>21</v>
      </c>
      <c r="D111" s="51">
        <v>71</v>
      </c>
      <c r="E111" s="51">
        <v>27</v>
      </c>
      <c r="F111" s="51">
        <v>49</v>
      </c>
      <c r="G111" s="51">
        <v>37</v>
      </c>
      <c r="H111" s="51">
        <v>39</v>
      </c>
      <c r="I111" s="51">
        <v>36</v>
      </c>
      <c r="J111" s="51">
        <v>40</v>
      </c>
      <c r="K111" s="51">
        <v>0</v>
      </c>
      <c r="L111" s="51">
        <v>53</v>
      </c>
      <c r="M111" s="51">
        <v>0</v>
      </c>
      <c r="N111" s="51">
        <v>57</v>
      </c>
      <c r="O111" s="51">
        <v>0</v>
      </c>
      <c r="P111" s="51">
        <v>0</v>
      </c>
      <c r="Q111" s="51">
        <v>6400</v>
      </c>
      <c r="R111" s="51">
        <v>3</v>
      </c>
      <c r="S111" s="51">
        <v>34</v>
      </c>
      <c r="T111" s="51">
        <v>20</v>
      </c>
      <c r="U111" s="51">
        <v>72</v>
      </c>
      <c r="V111" s="51">
        <v>32</v>
      </c>
      <c r="W111" s="51">
        <v>33</v>
      </c>
      <c r="X111" s="51">
        <v>30</v>
      </c>
      <c r="Y111" s="51">
        <v>35</v>
      </c>
      <c r="Z111" s="51">
        <v>40</v>
      </c>
      <c r="AA111" s="51">
        <v>35</v>
      </c>
      <c r="AB111" s="51">
        <v>32</v>
      </c>
      <c r="AC111" s="51">
        <v>20</v>
      </c>
      <c r="AD111" s="51">
        <v>35</v>
      </c>
      <c r="AE111" s="51">
        <v>72</v>
      </c>
      <c r="AF111" s="51">
        <v>33.461439121600002</v>
      </c>
      <c r="AH111" s="8"/>
      <c r="AI111" s="2">
        <f t="shared" si="32"/>
        <v>6.3999999999999994E-3</v>
      </c>
      <c r="AJ111" s="3">
        <f t="shared" ca="1" si="33"/>
        <v>2.3592650000000002</v>
      </c>
      <c r="AK111" s="3">
        <f t="shared" ca="1" si="34"/>
        <v>2.4219850000000003</v>
      </c>
      <c r="AL111" s="2">
        <f t="shared" ca="1" si="35"/>
        <v>1.2903000000000001E-2</v>
      </c>
      <c r="AM111" s="3">
        <f t="shared" ca="1" si="36"/>
        <v>2.5484344000000001</v>
      </c>
      <c r="AO111" s="7">
        <f t="shared" si="37"/>
        <v>51</v>
      </c>
      <c r="AP111" s="4">
        <f t="shared" si="54"/>
        <v>32.06666075910001</v>
      </c>
      <c r="AQ111" s="32">
        <f t="shared" si="55"/>
        <v>1.5904368834390405</v>
      </c>
      <c r="AR111" s="1">
        <f t="shared" si="38"/>
        <v>0</v>
      </c>
      <c r="AS111" s="4">
        <f t="shared" si="56"/>
        <v>32.06666075910001</v>
      </c>
      <c r="AU111" s="4">
        <f t="shared" si="39"/>
        <v>28</v>
      </c>
      <c r="AV111" s="4">
        <f t="shared" si="40"/>
        <v>4</v>
      </c>
      <c r="AW111" s="4">
        <f t="shared" si="41"/>
        <v>2.5150322164000007</v>
      </c>
      <c r="AX111" s="4">
        <f t="shared" si="57"/>
        <v>28.112726425046894</v>
      </c>
      <c r="AZ111" s="4">
        <f t="shared" si="58"/>
        <v>32.06666075910001</v>
      </c>
      <c r="BB111" s="24">
        <f t="shared" si="42"/>
        <v>3</v>
      </c>
      <c r="BC111" s="1">
        <f t="shared" ca="1" si="43"/>
        <v>1.2799999999999999E-2</v>
      </c>
      <c r="BD111" s="1">
        <f t="shared" ca="1" si="44"/>
        <v>2.4118481171551829</v>
      </c>
      <c r="BE111" s="1">
        <f t="shared" ca="1" si="45"/>
        <v>5.3656241995084395E-3</v>
      </c>
      <c r="BF111" s="1">
        <f t="shared" ca="1" si="46"/>
        <v>1.8774624199508441E-2</v>
      </c>
      <c r="BG111" s="1">
        <f t="shared" ca="1" si="47"/>
        <v>4.6021497679833843E-2</v>
      </c>
      <c r="BH111" s="1">
        <f t="shared" si="59"/>
        <v>33.221497679833845</v>
      </c>
      <c r="BI111" s="1">
        <f t="shared" si="60"/>
        <v>0.62682071094026126</v>
      </c>
      <c r="BJ111" s="4">
        <f t="shared" ca="1" si="48"/>
        <v>29.263521149894405</v>
      </c>
      <c r="BK111" s="4">
        <f t="shared" ca="1" si="49"/>
        <v>26.061413227896615</v>
      </c>
      <c r="BL111" s="4">
        <f t="shared" ca="1" si="50"/>
        <v>26.774478104899071</v>
      </c>
      <c r="BM111" s="4">
        <f t="shared" ca="1" si="51"/>
        <v>31.754585024690797</v>
      </c>
      <c r="BN111" s="4">
        <f t="shared" si="61"/>
        <v>33.461439121639785</v>
      </c>
      <c r="BO111" s="4">
        <f t="shared" si="62"/>
        <v>33.461439121639785</v>
      </c>
      <c r="BP111" s="4">
        <f t="shared" ca="1" si="52"/>
        <v>30.427593028739214</v>
      </c>
      <c r="BQ111" s="4">
        <f t="shared" ca="1" si="53"/>
        <v>32.397580799754635</v>
      </c>
      <c r="BR111" s="4">
        <f t="shared" si="63"/>
        <v>33.461439121639785</v>
      </c>
    </row>
    <row r="112" spans="1:70" s="38" customFormat="1">
      <c r="A112" s="51">
        <v>1032</v>
      </c>
      <c r="B112" s="51">
        <v>0</v>
      </c>
      <c r="C112" s="51">
        <v>23</v>
      </c>
      <c r="D112" s="51">
        <v>72</v>
      </c>
      <c r="E112" s="51">
        <v>46</v>
      </c>
      <c r="F112" s="51">
        <v>73</v>
      </c>
      <c r="G112" s="51">
        <v>57</v>
      </c>
      <c r="H112" s="51">
        <v>61</v>
      </c>
      <c r="I112" s="51">
        <v>57</v>
      </c>
      <c r="J112" s="51">
        <v>61</v>
      </c>
      <c r="K112" s="51">
        <v>0</v>
      </c>
      <c r="L112" s="51">
        <v>52</v>
      </c>
      <c r="M112" s="51">
        <v>0</v>
      </c>
      <c r="N112" s="51">
        <v>52</v>
      </c>
      <c r="O112" s="51">
        <v>0</v>
      </c>
      <c r="P112" s="51">
        <v>0</v>
      </c>
      <c r="Q112" s="51">
        <v>6319</v>
      </c>
      <c r="R112" s="51">
        <v>3</v>
      </c>
      <c r="S112" s="51">
        <v>34</v>
      </c>
      <c r="T112" s="51">
        <v>22</v>
      </c>
      <c r="U112" s="51">
        <v>73</v>
      </c>
      <c r="V112" s="51">
        <v>52</v>
      </c>
      <c r="W112" s="51">
        <v>56</v>
      </c>
      <c r="X112" s="51">
        <v>51</v>
      </c>
      <c r="Y112" s="51">
        <v>56</v>
      </c>
      <c r="Z112" s="51">
        <v>52</v>
      </c>
      <c r="AA112" s="51">
        <v>45</v>
      </c>
      <c r="AB112" s="51">
        <v>56</v>
      </c>
      <c r="AC112" s="51">
        <v>22</v>
      </c>
      <c r="AD112" s="51">
        <v>51</v>
      </c>
      <c r="AE112" s="51">
        <v>73</v>
      </c>
      <c r="AF112" s="51">
        <v>33.519328057999999</v>
      </c>
      <c r="AG112" s="37"/>
      <c r="AI112" s="39">
        <f t="shared" si="32"/>
        <v>6.319E-3</v>
      </c>
      <c r="AJ112" s="40">
        <f t="shared" ca="1" si="33"/>
        <v>2.3903060881626836</v>
      </c>
      <c r="AK112" s="40">
        <f t="shared" ca="1" si="34"/>
        <v>2.4522322881626835</v>
      </c>
      <c r="AL112" s="39">
        <f t="shared" ca="1" si="35"/>
        <v>1.2650000000000002E-2</v>
      </c>
      <c r="AM112" s="40">
        <f t="shared" ca="1" si="36"/>
        <v>2.5762022881626834</v>
      </c>
      <c r="AN112" s="50"/>
      <c r="AO112" s="41">
        <f t="shared" si="37"/>
        <v>50</v>
      </c>
      <c r="AP112" s="42">
        <f t="shared" si="54"/>
        <v>31.804848695257949</v>
      </c>
      <c r="AQ112" s="43">
        <f t="shared" si="55"/>
        <v>1.572087340489531</v>
      </c>
      <c r="AR112" s="41">
        <f t="shared" si="38"/>
        <v>0</v>
      </c>
      <c r="AS112" s="42">
        <f t="shared" si="56"/>
        <v>31.804848695257949</v>
      </c>
      <c r="AT112" s="50"/>
      <c r="AU112" s="42">
        <f t="shared" si="39"/>
        <v>33</v>
      </c>
      <c r="AV112" s="42">
        <f t="shared" si="40"/>
        <v>0</v>
      </c>
      <c r="AW112" s="42">
        <f t="shared" si="41"/>
        <v>0</v>
      </c>
      <c r="AX112" s="42">
        <f t="shared" si="57"/>
        <v>33</v>
      </c>
      <c r="AY112" s="50"/>
      <c r="AZ112" s="42">
        <f t="shared" si="58"/>
        <v>33</v>
      </c>
      <c r="BA112" s="50"/>
      <c r="BB112" s="44">
        <f t="shared" si="42"/>
        <v>0</v>
      </c>
      <c r="BC112" s="41">
        <f t="shared" ca="1" si="43"/>
        <v>1.2799999999999999E-2</v>
      </c>
      <c r="BD112" s="41">
        <f t="shared" ca="1" si="44"/>
        <v>2.4422209554230738</v>
      </c>
      <c r="BE112" s="41">
        <f t="shared" ca="1" si="45"/>
        <v>5.2974354347336923E-3</v>
      </c>
      <c r="BF112" s="41">
        <f t="shared" ca="1" si="46"/>
        <v>1.8453435434733694E-2</v>
      </c>
      <c r="BG112" s="41">
        <f t="shared" ca="1" si="47"/>
        <v>4.5777952535945986E-2</v>
      </c>
      <c r="BH112" s="41">
        <f t="shared" si="59"/>
        <v>32.977952535945988</v>
      </c>
      <c r="BI112" s="41">
        <f t="shared" si="60"/>
        <v>0.63419139492203824</v>
      </c>
      <c r="BJ112" s="42">
        <f t="shared" ca="1" si="48"/>
        <v>27.17074029274227</v>
      </c>
      <c r="BK112" s="42">
        <f t="shared" ca="1" si="49"/>
        <v>27.340683515648021</v>
      </c>
      <c r="BL112" s="42">
        <f t="shared" ca="1" si="50"/>
        <v>23.572530264914068</v>
      </c>
      <c r="BM112" s="42">
        <f t="shared" ca="1" si="51"/>
        <v>31.804291771753501</v>
      </c>
      <c r="BN112" s="42">
        <f t="shared" si="61"/>
        <v>33.354840030542888</v>
      </c>
      <c r="BO112" s="42">
        <f t="shared" si="62"/>
        <v>33.519328058048934</v>
      </c>
      <c r="BP112" s="42">
        <f t="shared" ca="1" si="52"/>
        <v>33.387733053101435</v>
      </c>
      <c r="BQ112" s="42">
        <f t="shared" ca="1" si="53"/>
        <v>33.006093357521017</v>
      </c>
      <c r="BR112" s="42">
        <f t="shared" si="63"/>
        <v>33.519328058048934</v>
      </c>
    </row>
    <row r="113" spans="1:70" s="38" customFormat="1">
      <c r="A113" s="51">
        <v>946</v>
      </c>
      <c r="B113" s="51">
        <v>0</v>
      </c>
      <c r="C113" s="51">
        <v>21</v>
      </c>
      <c r="D113" s="51">
        <v>71</v>
      </c>
      <c r="E113" s="51">
        <v>34</v>
      </c>
      <c r="F113" s="51">
        <v>59</v>
      </c>
      <c r="G113" s="51">
        <v>45</v>
      </c>
      <c r="H113" s="51">
        <v>47</v>
      </c>
      <c r="I113" s="51">
        <v>45</v>
      </c>
      <c r="J113" s="51">
        <v>46</v>
      </c>
      <c r="K113" s="51">
        <v>0</v>
      </c>
      <c r="L113" s="51">
        <v>51</v>
      </c>
      <c r="M113" s="51">
        <v>0</v>
      </c>
      <c r="N113" s="51">
        <v>49</v>
      </c>
      <c r="O113" s="51">
        <v>0</v>
      </c>
      <c r="P113" s="51">
        <v>0</v>
      </c>
      <c r="Q113" s="51">
        <v>6319</v>
      </c>
      <c r="R113" s="51">
        <v>3</v>
      </c>
      <c r="S113" s="51">
        <v>34</v>
      </c>
      <c r="T113" s="51">
        <v>21</v>
      </c>
      <c r="U113" s="51">
        <v>71</v>
      </c>
      <c r="V113" s="51">
        <v>37</v>
      </c>
      <c r="W113" s="51">
        <v>44</v>
      </c>
      <c r="X113" s="51">
        <v>37</v>
      </c>
      <c r="Y113" s="51">
        <v>43</v>
      </c>
      <c r="Z113" s="51">
        <v>43</v>
      </c>
      <c r="AA113" s="51">
        <v>42</v>
      </c>
      <c r="AB113" s="51">
        <v>44</v>
      </c>
      <c r="AC113" s="51">
        <v>21</v>
      </c>
      <c r="AD113" s="51">
        <v>37</v>
      </c>
      <c r="AE113" s="51">
        <v>71</v>
      </c>
      <c r="AF113" s="51">
        <v>33.302918922700002</v>
      </c>
      <c r="AG113" s="37"/>
      <c r="AI113" s="39">
        <f t="shared" si="32"/>
        <v>6.319E-3</v>
      </c>
      <c r="AJ113" s="40">
        <f t="shared" ca="1" si="33"/>
        <v>2.3903060881626836</v>
      </c>
      <c r="AK113" s="40">
        <f t="shared" ca="1" si="34"/>
        <v>2.4522322881626835</v>
      </c>
      <c r="AL113" s="39">
        <f t="shared" ca="1" si="35"/>
        <v>1.2903000000000001E-2</v>
      </c>
      <c r="AM113" s="40">
        <f t="shared" ca="1" si="36"/>
        <v>2.5786816881626833</v>
      </c>
      <c r="AN113" s="50"/>
      <c r="AO113" s="41">
        <f t="shared" si="37"/>
        <v>51</v>
      </c>
      <c r="AP113" s="42">
        <f t="shared" si="54"/>
        <v>32.456941518263108</v>
      </c>
      <c r="AQ113" s="43">
        <f t="shared" si="55"/>
        <v>1.5713125641029038</v>
      </c>
      <c r="AR113" s="41">
        <f t="shared" si="38"/>
        <v>0.5</v>
      </c>
      <c r="AS113" s="42">
        <f t="shared" si="56"/>
        <v>32.460792546084754</v>
      </c>
      <c r="AT113" s="50"/>
      <c r="AU113" s="42">
        <f t="shared" si="39"/>
        <v>31</v>
      </c>
      <c r="AV113" s="42">
        <f t="shared" si="40"/>
        <v>2</v>
      </c>
      <c r="AW113" s="42">
        <f t="shared" si="41"/>
        <v>1.2728212360103179</v>
      </c>
      <c r="AX113" s="42">
        <f t="shared" si="57"/>
        <v>31.026119220728184</v>
      </c>
      <c r="AY113" s="50"/>
      <c r="AZ113" s="42">
        <f t="shared" si="58"/>
        <v>32.460792546084754</v>
      </c>
      <c r="BA113" s="50"/>
      <c r="BB113" s="44">
        <f t="shared" si="42"/>
        <v>1</v>
      </c>
      <c r="BC113" s="41">
        <f t="shared" ca="1" si="43"/>
        <v>1.2799999999999999E-2</v>
      </c>
      <c r="BD113" s="41">
        <f t="shared" ca="1" si="44"/>
        <v>2.4422209554230738</v>
      </c>
      <c r="BE113" s="41">
        <f t="shared" ca="1" si="45"/>
        <v>5.2974354347336923E-3</v>
      </c>
      <c r="BF113" s="41">
        <f t="shared" ca="1" si="46"/>
        <v>1.8200435434733694E-2</v>
      </c>
      <c r="BG113" s="41">
        <f t="shared" ca="1" si="47"/>
        <v>4.5127765291923944E-2</v>
      </c>
      <c r="BH113" s="41">
        <f t="shared" si="59"/>
        <v>32.327765291923946</v>
      </c>
      <c r="BI113" s="41">
        <f t="shared" si="60"/>
        <v>0.63387775082203812</v>
      </c>
      <c r="BJ113" s="42">
        <f t="shared" ca="1" si="48"/>
        <v>27.597480006125295</v>
      </c>
      <c r="BK113" s="42">
        <f t="shared" ca="1" si="49"/>
        <v>27.333692832669076</v>
      </c>
      <c r="BL113" s="42">
        <f t="shared" ca="1" si="50"/>
        <v>25.72770187001241</v>
      </c>
      <c r="BM113" s="42">
        <f t="shared" ca="1" si="51"/>
        <v>31.842026372582509</v>
      </c>
      <c r="BN113" s="42">
        <f t="shared" si="61"/>
        <v>33.076946787297686</v>
      </c>
      <c r="BO113" s="42">
        <f t="shared" si="62"/>
        <v>33.302918922666862</v>
      </c>
      <c r="BP113" s="42">
        <f t="shared" ca="1" si="52"/>
        <v>31.641430124106598</v>
      </c>
      <c r="BQ113" s="42">
        <f t="shared" ca="1" si="53"/>
        <v>32.076539238278777</v>
      </c>
      <c r="BR113" s="42">
        <f t="shared" si="63"/>
        <v>33.302918922666862</v>
      </c>
    </row>
    <row r="114" spans="1:70" s="38" customFormat="1">
      <c r="A114" s="51">
        <v>964</v>
      </c>
      <c r="B114" s="51">
        <v>0</v>
      </c>
      <c r="C114" s="51">
        <v>21</v>
      </c>
      <c r="D114" s="51">
        <v>71</v>
      </c>
      <c r="E114" s="51">
        <v>26</v>
      </c>
      <c r="F114" s="51">
        <v>50</v>
      </c>
      <c r="G114" s="51">
        <v>39</v>
      </c>
      <c r="H114" s="51">
        <v>40</v>
      </c>
      <c r="I114" s="51">
        <v>38</v>
      </c>
      <c r="J114" s="51">
        <v>39</v>
      </c>
      <c r="K114" s="51">
        <v>0</v>
      </c>
      <c r="L114" s="51">
        <v>53</v>
      </c>
      <c r="M114" s="51">
        <v>0</v>
      </c>
      <c r="N114" s="51">
        <v>53</v>
      </c>
      <c r="O114" s="51">
        <v>0</v>
      </c>
      <c r="P114" s="51">
        <v>0</v>
      </c>
      <c r="Q114" s="51">
        <v>6319</v>
      </c>
      <c r="R114" s="51">
        <v>3</v>
      </c>
      <c r="S114" s="51">
        <v>34</v>
      </c>
      <c r="T114" s="51">
        <v>21</v>
      </c>
      <c r="U114" s="51">
        <v>71</v>
      </c>
      <c r="V114" s="51">
        <v>31</v>
      </c>
      <c r="W114" s="51">
        <v>37</v>
      </c>
      <c r="X114" s="51">
        <v>30</v>
      </c>
      <c r="Y114" s="51">
        <v>36</v>
      </c>
      <c r="Z114" s="51">
        <v>41</v>
      </c>
      <c r="AA114" s="51">
        <v>39</v>
      </c>
      <c r="AB114" s="51">
        <v>37</v>
      </c>
      <c r="AC114" s="51">
        <v>21</v>
      </c>
      <c r="AD114" s="51">
        <v>30</v>
      </c>
      <c r="AE114" s="51">
        <v>71</v>
      </c>
      <c r="AF114" s="51">
        <v>33.302918922700002</v>
      </c>
      <c r="AG114" s="37"/>
      <c r="AI114" s="39">
        <f t="shared" si="32"/>
        <v>6.319E-3</v>
      </c>
      <c r="AJ114" s="40">
        <f t="shared" ca="1" si="33"/>
        <v>2.3903060881626836</v>
      </c>
      <c r="AK114" s="40">
        <f t="shared" ca="1" si="34"/>
        <v>2.4522322881626835</v>
      </c>
      <c r="AL114" s="39">
        <f t="shared" ca="1" si="35"/>
        <v>1.2903000000000001E-2</v>
      </c>
      <c r="AM114" s="40">
        <f t="shared" ca="1" si="36"/>
        <v>2.5786816881626833</v>
      </c>
      <c r="AN114" s="50"/>
      <c r="AO114" s="41">
        <f t="shared" si="37"/>
        <v>51</v>
      </c>
      <c r="AP114" s="42">
        <f t="shared" si="54"/>
        <v>32.456941518263108</v>
      </c>
      <c r="AQ114" s="43">
        <f t="shared" si="55"/>
        <v>1.5713125641029038</v>
      </c>
      <c r="AR114" s="41">
        <f t="shared" si="38"/>
        <v>1</v>
      </c>
      <c r="AS114" s="42">
        <f t="shared" si="56"/>
        <v>32.472342889295064</v>
      </c>
      <c r="AT114" s="50"/>
      <c r="AU114" s="42">
        <f t="shared" si="39"/>
        <v>30</v>
      </c>
      <c r="AV114" s="42">
        <f t="shared" si="40"/>
        <v>0</v>
      </c>
      <c r="AW114" s="42">
        <f t="shared" si="41"/>
        <v>0</v>
      </c>
      <c r="AX114" s="42">
        <f t="shared" si="57"/>
        <v>30</v>
      </c>
      <c r="AY114" s="50"/>
      <c r="AZ114" s="42">
        <f t="shared" si="58"/>
        <v>32.472342889295064</v>
      </c>
      <c r="BA114" s="50"/>
      <c r="BB114" s="44">
        <f t="shared" si="42"/>
        <v>2</v>
      </c>
      <c r="BC114" s="41">
        <f t="shared" ca="1" si="43"/>
        <v>1.2799999999999999E-2</v>
      </c>
      <c r="BD114" s="41">
        <f t="shared" ca="1" si="44"/>
        <v>2.4422209554230738</v>
      </c>
      <c r="BE114" s="41">
        <f t="shared" ca="1" si="45"/>
        <v>5.2974354347336923E-3</v>
      </c>
      <c r="BF114" s="41">
        <f t="shared" ca="1" si="46"/>
        <v>1.8200435434733694E-2</v>
      </c>
      <c r="BG114" s="41">
        <f t="shared" ca="1" si="47"/>
        <v>4.5127765291923944E-2</v>
      </c>
      <c r="BH114" s="41">
        <f t="shared" si="59"/>
        <v>32.327765291923946</v>
      </c>
      <c r="BI114" s="41">
        <f t="shared" si="60"/>
        <v>0.63387775082203812</v>
      </c>
      <c r="BJ114" s="42">
        <f t="shared" ca="1" si="48"/>
        <v>27.596399987191575</v>
      </c>
      <c r="BK114" s="42">
        <f t="shared" ca="1" si="49"/>
        <v>28.940651206444322</v>
      </c>
      <c r="BL114" s="42">
        <f t="shared" ca="1" si="50"/>
        <v>27.333692832669076</v>
      </c>
      <c r="BM114" s="42">
        <f t="shared" ca="1" si="51"/>
        <v>31.089568865667264</v>
      </c>
      <c r="BN114" s="42">
        <f t="shared" si="61"/>
        <v>32.879848064881969</v>
      </c>
      <c r="BO114" s="42">
        <f t="shared" si="62"/>
        <v>33.302918922666862</v>
      </c>
      <c r="BP114" s="42">
        <f t="shared" ca="1" si="52"/>
        <v>31.470704244934229</v>
      </c>
      <c r="BQ114" s="42">
        <f t="shared" ca="1" si="53"/>
        <v>33.354950615766647</v>
      </c>
      <c r="BR114" s="42">
        <f t="shared" si="63"/>
        <v>33.354950615766647</v>
      </c>
    </row>
    <row r="115" spans="1:70" s="38" customFormat="1">
      <c r="A115" s="51">
        <v>899</v>
      </c>
      <c r="B115" s="51">
        <v>0</v>
      </c>
      <c r="C115" s="51">
        <v>22</v>
      </c>
      <c r="D115" s="51">
        <v>70</v>
      </c>
      <c r="E115" s="51">
        <v>30</v>
      </c>
      <c r="F115" s="51">
        <v>53</v>
      </c>
      <c r="G115" s="51">
        <v>39</v>
      </c>
      <c r="H115" s="51">
        <v>43</v>
      </c>
      <c r="I115" s="51">
        <v>39</v>
      </c>
      <c r="J115" s="51">
        <v>43</v>
      </c>
      <c r="K115" s="51">
        <v>0</v>
      </c>
      <c r="L115" s="51">
        <v>53</v>
      </c>
      <c r="M115" s="51">
        <v>0</v>
      </c>
      <c r="N115" s="51">
        <v>47</v>
      </c>
      <c r="O115" s="51">
        <v>0</v>
      </c>
      <c r="P115" s="51">
        <v>0</v>
      </c>
      <c r="Q115" s="51">
        <v>6319</v>
      </c>
      <c r="R115" s="51">
        <v>3</v>
      </c>
      <c r="S115" s="51">
        <v>34</v>
      </c>
      <c r="T115" s="51">
        <v>21</v>
      </c>
      <c r="U115" s="51">
        <v>71</v>
      </c>
      <c r="V115" s="51">
        <v>33</v>
      </c>
      <c r="W115" s="51">
        <v>38</v>
      </c>
      <c r="X115" s="51">
        <v>33</v>
      </c>
      <c r="Y115" s="51">
        <v>38</v>
      </c>
      <c r="Z115" s="51">
        <v>40</v>
      </c>
      <c r="AA115" s="51">
        <v>46</v>
      </c>
      <c r="AB115" s="51">
        <v>33</v>
      </c>
      <c r="AC115" s="51">
        <v>21</v>
      </c>
      <c r="AD115" s="51">
        <v>38</v>
      </c>
      <c r="AE115" s="51">
        <v>71</v>
      </c>
      <c r="AF115" s="51">
        <v>32.879848064900003</v>
      </c>
      <c r="AG115" s="37"/>
      <c r="AI115" s="39">
        <f t="shared" si="32"/>
        <v>6.319E-3</v>
      </c>
      <c r="AJ115" s="40">
        <f t="shared" ca="1" si="33"/>
        <v>2.3903060881626836</v>
      </c>
      <c r="AK115" s="40">
        <f t="shared" ca="1" si="34"/>
        <v>2.4522322881626835</v>
      </c>
      <c r="AL115" s="39">
        <f t="shared" ca="1" si="35"/>
        <v>1.2397000000000002E-2</v>
      </c>
      <c r="AM115" s="40">
        <f t="shared" ca="1" si="36"/>
        <v>2.5737228881626835</v>
      </c>
      <c r="AN115" s="50"/>
      <c r="AO115" s="41">
        <f t="shared" si="37"/>
        <v>49</v>
      </c>
      <c r="AP115" s="42">
        <f t="shared" si="54"/>
        <v>31.15338316045279</v>
      </c>
      <c r="AQ115" s="43">
        <f t="shared" si="55"/>
        <v>1.572862881300235</v>
      </c>
      <c r="AR115" s="41">
        <f t="shared" si="38"/>
        <v>0</v>
      </c>
      <c r="AS115" s="42">
        <f t="shared" si="56"/>
        <v>31.15338316045279</v>
      </c>
      <c r="AT115" s="50"/>
      <c r="AU115" s="42">
        <f t="shared" si="39"/>
        <v>29</v>
      </c>
      <c r="AV115" s="42">
        <f t="shared" si="40"/>
        <v>6</v>
      </c>
      <c r="AW115" s="42">
        <f t="shared" si="41"/>
        <v>3.8146999788309537</v>
      </c>
      <c r="AX115" s="42">
        <f t="shared" si="57"/>
        <v>29.249819417023634</v>
      </c>
      <c r="AY115" s="50"/>
      <c r="AZ115" s="42">
        <f t="shared" si="58"/>
        <v>31.15338316045279</v>
      </c>
      <c r="BA115" s="50"/>
      <c r="BB115" s="44">
        <f t="shared" si="42"/>
        <v>3</v>
      </c>
      <c r="BC115" s="41">
        <f t="shared" ca="1" si="43"/>
        <v>1.2799999999999999E-2</v>
      </c>
      <c r="BD115" s="41">
        <f t="shared" ca="1" si="44"/>
        <v>2.4422209554230738</v>
      </c>
      <c r="BE115" s="41">
        <f t="shared" ca="1" si="45"/>
        <v>5.2974354347336923E-3</v>
      </c>
      <c r="BF115" s="41">
        <f t="shared" ca="1" si="46"/>
        <v>1.8200435434733694E-2</v>
      </c>
      <c r="BG115" s="41">
        <f t="shared" ca="1" si="47"/>
        <v>4.5127765291923944E-2</v>
      </c>
      <c r="BH115" s="41">
        <f t="shared" si="59"/>
        <v>32.327765291923946</v>
      </c>
      <c r="BI115" s="41">
        <f t="shared" si="60"/>
        <v>0.63387775082203812</v>
      </c>
      <c r="BJ115" s="42">
        <f t="shared" ca="1" si="48"/>
        <v>24.405275618590156</v>
      </c>
      <c r="BK115" s="42">
        <f t="shared" ca="1" si="49"/>
        <v>26.954800912881311</v>
      </c>
      <c r="BL115" s="42">
        <f t="shared" ca="1" si="50"/>
        <v>26.465906881474869</v>
      </c>
      <c r="BM115" s="42">
        <f t="shared" ca="1" si="51"/>
        <v>29.477329105223781</v>
      </c>
      <c r="BN115" s="42">
        <f t="shared" si="61"/>
        <v>32.879848064881969</v>
      </c>
      <c r="BO115" s="42">
        <f t="shared" si="62"/>
        <v>32.879848064881969</v>
      </c>
      <c r="BP115" s="42">
        <f t="shared" ca="1" si="52"/>
        <v>29.44002826410296</v>
      </c>
      <c r="BQ115" s="42">
        <f t="shared" ca="1" si="53"/>
        <v>30.518932249869447</v>
      </c>
      <c r="BR115" s="42">
        <f t="shared" si="63"/>
        <v>32.879848064881969</v>
      </c>
    </row>
    <row r="116" spans="1:70">
      <c r="A116" s="51">
        <v>1045</v>
      </c>
      <c r="B116" s="51">
        <v>0</v>
      </c>
      <c r="C116" s="51">
        <v>22</v>
      </c>
      <c r="D116" s="51">
        <v>73</v>
      </c>
      <c r="E116" s="51">
        <v>53</v>
      </c>
      <c r="F116" s="51">
        <v>78</v>
      </c>
      <c r="G116" s="51">
        <v>65</v>
      </c>
      <c r="H116" s="51">
        <v>66</v>
      </c>
      <c r="I116" s="51">
        <v>63</v>
      </c>
      <c r="J116" s="51">
        <v>67</v>
      </c>
      <c r="K116" s="51">
        <v>0</v>
      </c>
      <c r="L116" s="51">
        <v>55</v>
      </c>
      <c r="M116" s="51">
        <v>0</v>
      </c>
      <c r="N116" s="51">
        <v>57</v>
      </c>
      <c r="O116" s="51">
        <v>0</v>
      </c>
      <c r="P116" s="51">
        <v>0</v>
      </c>
      <c r="Q116" s="51">
        <v>6413</v>
      </c>
      <c r="R116" s="51">
        <v>3</v>
      </c>
      <c r="S116" s="51">
        <v>35</v>
      </c>
      <c r="T116" s="51">
        <v>22</v>
      </c>
      <c r="U116" s="51">
        <v>74</v>
      </c>
      <c r="V116" s="51">
        <v>57</v>
      </c>
      <c r="W116" s="51">
        <v>63</v>
      </c>
      <c r="X116" s="51">
        <v>58</v>
      </c>
      <c r="Y116" s="51">
        <v>62</v>
      </c>
      <c r="Z116" s="51">
        <v>41</v>
      </c>
      <c r="AA116" s="51">
        <v>39</v>
      </c>
      <c r="AB116" s="51">
        <v>57</v>
      </c>
      <c r="AC116" s="51">
        <v>22</v>
      </c>
      <c r="AD116" s="51">
        <v>62</v>
      </c>
      <c r="AE116" s="51">
        <v>74</v>
      </c>
      <c r="AF116" s="51">
        <v>33.695597578899999</v>
      </c>
      <c r="AI116" s="2">
        <f t="shared" si="32"/>
        <v>6.4129999999999994E-3</v>
      </c>
      <c r="AJ116" s="3">
        <f t="shared" ca="1" si="33"/>
        <v>2.3543551866365195</v>
      </c>
      <c r="AK116" s="3">
        <f t="shared" ca="1" si="34"/>
        <v>2.4172025866365194</v>
      </c>
      <c r="AL116" s="2">
        <f t="shared" ca="1" si="35"/>
        <v>1.3156000000000001E-2</v>
      </c>
      <c r="AM116" s="3">
        <f t="shared" ca="1" si="36"/>
        <v>2.5461313866365196</v>
      </c>
      <c r="AO116" s="7">
        <f t="shared" si="37"/>
        <v>52</v>
      </c>
      <c r="AP116" s="4">
        <f t="shared" si="54"/>
        <v>32.648810876190055</v>
      </c>
      <c r="AQ116" s="32">
        <f t="shared" si="55"/>
        <v>1.5927073178007312</v>
      </c>
      <c r="AR116" s="1">
        <f t="shared" si="38"/>
        <v>0.5</v>
      </c>
      <c r="AS116" s="4">
        <f t="shared" si="56"/>
        <v>32.652639275091161</v>
      </c>
      <c r="AU116" s="4">
        <f t="shared" si="39"/>
        <v>31</v>
      </c>
      <c r="AV116" s="4">
        <f t="shared" si="40"/>
        <v>2</v>
      </c>
      <c r="AW116" s="4">
        <f t="shared" si="41"/>
        <v>1.2557234952380791</v>
      </c>
      <c r="AX116" s="4">
        <f t="shared" si="57"/>
        <v>31.025422503110139</v>
      </c>
      <c r="AZ116" s="4">
        <f t="shared" si="58"/>
        <v>32.652639275091161</v>
      </c>
      <c r="BB116" s="24">
        <f t="shared" si="42"/>
        <v>0</v>
      </c>
      <c r="BC116" s="1">
        <f t="shared" ca="1" si="43"/>
        <v>1.2799999999999999E-2</v>
      </c>
      <c r="BD116" s="1">
        <f t="shared" ca="1" si="44"/>
        <v>2.4070455635160464</v>
      </c>
      <c r="BE116" s="1">
        <f t="shared" ca="1" si="45"/>
        <v>5.3765690693394711E-3</v>
      </c>
      <c r="BF116" s="1">
        <f t="shared" ca="1" si="46"/>
        <v>1.8785569069339474E-2</v>
      </c>
      <c r="BG116" s="1">
        <f t="shared" ca="1" si="47"/>
        <v>4.595710023808669E-2</v>
      </c>
      <c r="BH116" s="1">
        <f t="shared" si="59"/>
        <v>33.157100238086691</v>
      </c>
      <c r="BI116" s="1">
        <f t="shared" si="60"/>
        <v>0.62560566486956026</v>
      </c>
      <c r="BJ116" s="4">
        <f t="shared" ca="1" si="48"/>
        <v>28.831088298922786</v>
      </c>
      <c r="BK116" s="4">
        <f t="shared" ca="1" si="49"/>
        <v>28.520836414662153</v>
      </c>
      <c r="BL116" s="4">
        <f t="shared" ca="1" si="50"/>
        <v>27.864639057269674</v>
      </c>
      <c r="BM116" s="4">
        <f t="shared" ca="1" si="51"/>
        <v>33.648650084368654</v>
      </c>
      <c r="BN116" s="4">
        <f t="shared" si="61"/>
        <v>33.695597578890457</v>
      </c>
      <c r="BO116" s="4">
        <f t="shared" si="62"/>
        <v>33.695597578890457</v>
      </c>
      <c r="BP116" s="4">
        <f t="shared" ca="1" si="52"/>
        <v>32.773610229084916</v>
      </c>
      <c r="BQ116" s="4">
        <f t="shared" ca="1" si="53"/>
        <v>31.006311977529943</v>
      </c>
      <c r="BR116" s="4">
        <f t="shared" si="63"/>
        <v>33.695597578890457</v>
      </c>
    </row>
    <row r="117" spans="1:70">
      <c r="A117" s="51">
        <v>968</v>
      </c>
      <c r="B117" s="51">
        <v>0</v>
      </c>
      <c r="C117" s="51">
        <v>21</v>
      </c>
      <c r="D117" s="51">
        <v>71</v>
      </c>
      <c r="E117" s="51">
        <v>37</v>
      </c>
      <c r="F117" s="51">
        <v>61</v>
      </c>
      <c r="G117" s="51">
        <v>49</v>
      </c>
      <c r="H117" s="51">
        <v>50</v>
      </c>
      <c r="I117" s="51">
        <v>46</v>
      </c>
      <c r="J117" s="51">
        <v>50</v>
      </c>
      <c r="K117" s="51">
        <v>0</v>
      </c>
      <c r="L117" s="51">
        <v>52</v>
      </c>
      <c r="M117" s="51">
        <v>0</v>
      </c>
      <c r="N117" s="51">
        <v>55</v>
      </c>
      <c r="O117" s="51">
        <v>0</v>
      </c>
      <c r="P117" s="51">
        <v>0</v>
      </c>
      <c r="Q117" s="51">
        <v>6413</v>
      </c>
      <c r="R117" s="51">
        <v>3</v>
      </c>
      <c r="S117" s="51">
        <v>35</v>
      </c>
      <c r="T117" s="51">
        <v>21</v>
      </c>
      <c r="U117" s="51">
        <v>72</v>
      </c>
      <c r="V117" s="51">
        <v>41</v>
      </c>
      <c r="W117" s="51">
        <v>47</v>
      </c>
      <c r="X117" s="51">
        <v>40</v>
      </c>
      <c r="Y117" s="51">
        <v>45</v>
      </c>
      <c r="Z117" s="51">
        <v>43</v>
      </c>
      <c r="AA117" s="51">
        <v>37</v>
      </c>
      <c r="AB117" s="51">
        <v>47</v>
      </c>
      <c r="AC117" s="51">
        <v>21</v>
      </c>
      <c r="AD117" s="51">
        <v>40</v>
      </c>
      <c r="AE117" s="51">
        <v>72</v>
      </c>
      <c r="AF117" s="51">
        <v>33.484881077700003</v>
      </c>
      <c r="AI117" s="2">
        <f t="shared" si="32"/>
        <v>6.4129999999999994E-3</v>
      </c>
      <c r="AJ117" s="3">
        <f t="shared" ca="1" si="33"/>
        <v>2.3543551866365195</v>
      </c>
      <c r="AK117" s="3">
        <f t="shared" ca="1" si="34"/>
        <v>2.4172025866365194</v>
      </c>
      <c r="AL117" s="2">
        <f t="shared" ca="1" si="35"/>
        <v>1.2903000000000001E-2</v>
      </c>
      <c r="AM117" s="3">
        <f t="shared" ca="1" si="36"/>
        <v>2.5436519866365193</v>
      </c>
      <c r="AO117" s="7">
        <f t="shared" si="37"/>
        <v>51</v>
      </c>
      <c r="AP117" s="4">
        <f t="shared" si="54"/>
        <v>32.004953279471017</v>
      </c>
      <c r="AQ117" s="32">
        <f t="shared" si="55"/>
        <v>1.5935033416440887</v>
      </c>
      <c r="AR117" s="1">
        <f t="shared" si="38"/>
        <v>1.5</v>
      </c>
      <c r="AS117" s="4">
        <f t="shared" si="56"/>
        <v>32.040084806709274</v>
      </c>
      <c r="AU117" s="4">
        <f t="shared" si="39"/>
        <v>30</v>
      </c>
      <c r="AV117" s="4">
        <f t="shared" si="40"/>
        <v>3</v>
      </c>
      <c r="AW117" s="4">
        <f t="shared" si="41"/>
        <v>1.8826443105571187</v>
      </c>
      <c r="AX117" s="4">
        <f t="shared" si="57"/>
        <v>30.059014448249517</v>
      </c>
      <c r="AZ117" s="4">
        <f t="shared" si="58"/>
        <v>32.040084806709274</v>
      </c>
      <c r="BB117" s="24">
        <f t="shared" si="42"/>
        <v>1</v>
      </c>
      <c r="BC117" s="1">
        <f t="shared" ca="1" si="43"/>
        <v>1.2799999999999999E-2</v>
      </c>
      <c r="BD117" s="1">
        <f t="shared" ca="1" si="44"/>
        <v>2.4070455635160464</v>
      </c>
      <c r="BE117" s="1">
        <f t="shared" ca="1" si="45"/>
        <v>5.3765690693394711E-3</v>
      </c>
      <c r="BF117" s="1">
        <f t="shared" ca="1" si="46"/>
        <v>1.853256906933947E-2</v>
      </c>
      <c r="BG117" s="1">
        <f t="shared" ca="1" si="47"/>
        <v>4.5315185080017126E-2</v>
      </c>
      <c r="BH117" s="1">
        <f t="shared" si="59"/>
        <v>32.515185080017126</v>
      </c>
      <c r="BI117" s="1">
        <f t="shared" si="60"/>
        <v>0.62529202076956014</v>
      </c>
      <c r="BJ117" s="4">
        <f t="shared" ca="1" si="48"/>
        <v>29.457141479861072</v>
      </c>
      <c r="BK117" s="4">
        <f t="shared" ca="1" si="49"/>
        <v>27.593004075449883</v>
      </c>
      <c r="BL117" s="4">
        <f t="shared" ca="1" si="50"/>
        <v>25.315827067553453</v>
      </c>
      <c r="BM117" s="4">
        <f t="shared" ca="1" si="51"/>
        <v>32.480192214127186</v>
      </c>
      <c r="BN117" s="4">
        <f t="shared" si="61"/>
        <v>32.897374679262299</v>
      </c>
      <c r="BO117" s="4">
        <f t="shared" si="62"/>
        <v>33.484881077700848</v>
      </c>
      <c r="BP117" s="4">
        <f t="shared" ca="1" si="52"/>
        <v>31.624254433534848</v>
      </c>
      <c r="BQ117" s="4">
        <f t="shared" ca="1" si="53"/>
        <v>31.432034217157629</v>
      </c>
      <c r="BR117" s="4">
        <f t="shared" si="63"/>
        <v>33.484881077700848</v>
      </c>
    </row>
    <row r="118" spans="1:70">
      <c r="A118" s="51">
        <v>938</v>
      </c>
      <c r="B118" s="51">
        <v>0</v>
      </c>
      <c r="C118" s="51">
        <v>21</v>
      </c>
      <c r="D118" s="51">
        <v>71</v>
      </c>
      <c r="E118" s="51">
        <v>38</v>
      </c>
      <c r="F118" s="51">
        <v>61</v>
      </c>
      <c r="G118" s="51">
        <v>49</v>
      </c>
      <c r="H118" s="51">
        <v>50</v>
      </c>
      <c r="I118" s="51">
        <v>47</v>
      </c>
      <c r="J118" s="51">
        <v>50</v>
      </c>
      <c r="K118" s="51">
        <v>0</v>
      </c>
      <c r="L118" s="51">
        <v>55</v>
      </c>
      <c r="M118" s="51">
        <v>0</v>
      </c>
      <c r="N118" s="51">
        <v>50</v>
      </c>
      <c r="O118" s="51">
        <v>0</v>
      </c>
      <c r="P118" s="51">
        <v>0</v>
      </c>
      <c r="Q118" s="51">
        <v>6413</v>
      </c>
      <c r="R118" s="51">
        <v>3</v>
      </c>
      <c r="S118" s="51">
        <v>35</v>
      </c>
      <c r="T118" s="51">
        <v>21</v>
      </c>
      <c r="U118" s="51">
        <v>72</v>
      </c>
      <c r="V118" s="51">
        <v>41</v>
      </c>
      <c r="W118" s="51">
        <v>47</v>
      </c>
      <c r="X118" s="51">
        <v>41</v>
      </c>
      <c r="Y118" s="51">
        <v>45</v>
      </c>
      <c r="Z118" s="51">
        <v>41</v>
      </c>
      <c r="AA118" s="51">
        <v>40</v>
      </c>
      <c r="AB118" s="51">
        <v>47</v>
      </c>
      <c r="AC118" s="51">
        <v>21</v>
      </c>
      <c r="AD118" s="51">
        <v>41</v>
      </c>
      <c r="AE118" s="51">
        <v>72</v>
      </c>
      <c r="AF118" s="51">
        <v>33.260145231000003</v>
      </c>
      <c r="AI118" s="2">
        <f t="shared" si="32"/>
        <v>6.4129999999999994E-3</v>
      </c>
      <c r="AJ118" s="3">
        <f t="shared" ca="1" si="33"/>
        <v>2.3543551866365195</v>
      </c>
      <c r="AK118" s="3">
        <f t="shared" ca="1" si="34"/>
        <v>2.4172025866365194</v>
      </c>
      <c r="AL118" s="2">
        <f t="shared" ca="1" si="35"/>
        <v>1.2903000000000001E-2</v>
      </c>
      <c r="AM118" s="3">
        <f t="shared" ca="1" si="36"/>
        <v>2.5436519866365193</v>
      </c>
      <c r="AO118" s="7">
        <f t="shared" si="37"/>
        <v>51</v>
      </c>
      <c r="AP118" s="4">
        <f t="shared" si="54"/>
        <v>32.004953279471017</v>
      </c>
      <c r="AQ118" s="32">
        <f t="shared" si="55"/>
        <v>1.5935033416440887</v>
      </c>
      <c r="AR118" s="1">
        <f t="shared" si="38"/>
        <v>1</v>
      </c>
      <c r="AS118" s="4">
        <f t="shared" si="56"/>
        <v>32.020572050185528</v>
      </c>
      <c r="AU118" s="4">
        <f t="shared" si="39"/>
        <v>29</v>
      </c>
      <c r="AV118" s="4">
        <f t="shared" si="40"/>
        <v>5</v>
      </c>
      <c r="AW118" s="4">
        <f t="shared" si="41"/>
        <v>3.1377405175951978</v>
      </c>
      <c r="AX118" s="4">
        <f t="shared" si="57"/>
        <v>29.169254628045582</v>
      </c>
      <c r="AZ118" s="4">
        <f t="shared" si="58"/>
        <v>32.020572050185528</v>
      </c>
      <c r="BB118" s="24">
        <f t="shared" si="42"/>
        <v>2</v>
      </c>
      <c r="BC118" s="1">
        <f t="shared" ca="1" si="43"/>
        <v>1.2799999999999999E-2</v>
      </c>
      <c r="BD118" s="1">
        <f t="shared" ca="1" si="44"/>
        <v>2.4070455635160464</v>
      </c>
      <c r="BE118" s="1">
        <f t="shared" ca="1" si="45"/>
        <v>5.3765690693394711E-3</v>
      </c>
      <c r="BF118" s="1">
        <f t="shared" ca="1" si="46"/>
        <v>1.853256906933947E-2</v>
      </c>
      <c r="BG118" s="1">
        <f t="shared" ca="1" si="47"/>
        <v>4.5315185080017126E-2</v>
      </c>
      <c r="BH118" s="1">
        <f t="shared" si="59"/>
        <v>32.515185080017126</v>
      </c>
      <c r="BI118" s="1">
        <f t="shared" si="60"/>
        <v>0.62529202076956014</v>
      </c>
      <c r="BJ118" s="4">
        <f t="shared" ca="1" si="48"/>
        <v>27.38226124954382</v>
      </c>
      <c r="BK118" s="4">
        <f t="shared" ca="1" si="49"/>
        <v>28.336599765438478</v>
      </c>
      <c r="BL118" s="4">
        <f t="shared" ca="1" si="50"/>
        <v>25.61979457192805</v>
      </c>
      <c r="BM118" s="4">
        <f t="shared" ca="1" si="51"/>
        <v>30.461304964073225</v>
      </c>
      <c r="BN118" s="4">
        <f t="shared" si="61"/>
        <v>32.897374679262299</v>
      </c>
      <c r="BO118" s="4">
        <f t="shared" si="62"/>
        <v>33.260145231008359</v>
      </c>
      <c r="BP118" s="4">
        <f t="shared" ca="1" si="52"/>
        <v>30.677246755159572</v>
      </c>
      <c r="BQ118" s="4">
        <f t="shared" ca="1" si="53"/>
        <v>29.666462733595456</v>
      </c>
      <c r="BR118" s="4">
        <f t="shared" si="63"/>
        <v>33.260145231008359</v>
      </c>
    </row>
    <row r="119" spans="1:70">
      <c r="A119" s="51">
        <v>949</v>
      </c>
      <c r="B119" s="51">
        <v>0</v>
      </c>
      <c r="C119" s="51">
        <v>21</v>
      </c>
      <c r="D119" s="51">
        <v>71</v>
      </c>
      <c r="E119" s="51">
        <v>42</v>
      </c>
      <c r="F119" s="51">
        <v>65</v>
      </c>
      <c r="G119" s="51">
        <v>53</v>
      </c>
      <c r="H119" s="51">
        <v>55</v>
      </c>
      <c r="I119" s="51">
        <v>51</v>
      </c>
      <c r="J119" s="51">
        <v>55</v>
      </c>
      <c r="K119" s="51">
        <v>0</v>
      </c>
      <c r="L119" s="51">
        <v>57</v>
      </c>
      <c r="M119" s="51">
        <v>0</v>
      </c>
      <c r="N119" s="51">
        <v>49</v>
      </c>
      <c r="O119" s="51">
        <v>0</v>
      </c>
      <c r="P119" s="51">
        <v>0</v>
      </c>
      <c r="Q119" s="51">
        <v>6413</v>
      </c>
      <c r="R119" s="51">
        <v>3</v>
      </c>
      <c r="S119" s="51">
        <v>35</v>
      </c>
      <c r="T119" s="51">
        <v>21</v>
      </c>
      <c r="U119" s="51">
        <v>72</v>
      </c>
      <c r="V119" s="51">
        <v>45</v>
      </c>
      <c r="W119" s="51">
        <v>52</v>
      </c>
      <c r="X119" s="51">
        <v>45</v>
      </c>
      <c r="Y119" s="51">
        <v>50</v>
      </c>
      <c r="Z119" s="51">
        <v>38</v>
      </c>
      <c r="AA119" s="51">
        <v>43</v>
      </c>
      <c r="AB119" s="51">
        <v>52</v>
      </c>
      <c r="AC119" s="51">
        <v>21</v>
      </c>
      <c r="AD119" s="51">
        <v>45</v>
      </c>
      <c r="AE119" s="51">
        <v>72</v>
      </c>
      <c r="AF119" s="51">
        <v>33.484881077700003</v>
      </c>
      <c r="AH119" s="8"/>
      <c r="AI119" s="2">
        <f t="shared" si="32"/>
        <v>6.4129999999999994E-3</v>
      </c>
      <c r="AJ119" s="3">
        <f t="shared" ca="1" si="33"/>
        <v>2.3543551866365195</v>
      </c>
      <c r="AK119" s="3">
        <f t="shared" ca="1" si="34"/>
        <v>2.4172025866365194</v>
      </c>
      <c r="AL119" s="2">
        <f t="shared" ca="1" si="35"/>
        <v>1.2903000000000001E-2</v>
      </c>
      <c r="AM119" s="3">
        <f t="shared" ca="1" si="36"/>
        <v>2.5436519866365193</v>
      </c>
      <c r="AO119" s="7">
        <f t="shared" si="37"/>
        <v>51</v>
      </c>
      <c r="AP119" s="4">
        <f t="shared" si="54"/>
        <v>32.004953279471017</v>
      </c>
      <c r="AQ119" s="32">
        <f t="shared" si="55"/>
        <v>1.5935033416440887</v>
      </c>
      <c r="AR119" s="1">
        <f t="shared" si="38"/>
        <v>1</v>
      </c>
      <c r="AS119" s="4">
        <f t="shared" si="56"/>
        <v>32.020572050185528</v>
      </c>
      <c r="AU119" s="4">
        <f t="shared" si="39"/>
        <v>29</v>
      </c>
      <c r="AV119" s="4">
        <f t="shared" si="40"/>
        <v>8</v>
      </c>
      <c r="AW119" s="4">
        <f t="shared" si="41"/>
        <v>5.0203848281523165</v>
      </c>
      <c r="AX119" s="4">
        <f t="shared" si="57"/>
        <v>29.431348318124027</v>
      </c>
      <c r="AZ119" s="4">
        <f t="shared" si="58"/>
        <v>32.020572050185528</v>
      </c>
      <c r="BB119" s="24">
        <f t="shared" si="42"/>
        <v>3</v>
      </c>
      <c r="BC119" s="1">
        <f t="shared" ca="1" si="43"/>
        <v>1.2799999999999999E-2</v>
      </c>
      <c r="BD119" s="1">
        <f t="shared" ca="1" si="44"/>
        <v>2.4070455635160464</v>
      </c>
      <c r="BE119" s="1">
        <f t="shared" ca="1" si="45"/>
        <v>5.3765690693394711E-3</v>
      </c>
      <c r="BF119" s="1">
        <f t="shared" ca="1" si="46"/>
        <v>1.853256906933947E-2</v>
      </c>
      <c r="BG119" s="1">
        <f t="shared" ca="1" si="47"/>
        <v>4.5315185080017126E-2</v>
      </c>
      <c r="BH119" s="1">
        <f t="shared" si="59"/>
        <v>32.515185080017126</v>
      </c>
      <c r="BI119" s="1">
        <f t="shared" si="60"/>
        <v>0.62529202076956014</v>
      </c>
      <c r="BJ119" s="4">
        <f t="shared" ca="1" si="48"/>
        <v>25.997905687079335</v>
      </c>
      <c r="BK119" s="4">
        <f t="shared" ca="1" si="49"/>
        <v>29.937693002048967</v>
      </c>
      <c r="BL119" s="4">
        <f t="shared" ca="1" si="50"/>
        <v>27.712143299763881</v>
      </c>
      <c r="BM119" s="4">
        <f t="shared" ca="1" si="51"/>
        <v>30.080270669514018</v>
      </c>
      <c r="BN119" s="4">
        <f t="shared" si="61"/>
        <v>33.064138591346492</v>
      </c>
      <c r="BO119" s="4">
        <f t="shared" si="62"/>
        <v>33.484881077700848</v>
      </c>
      <c r="BP119" s="4">
        <f t="shared" ca="1" si="52"/>
        <v>30.47905469381503</v>
      </c>
      <c r="BQ119" s="4">
        <f t="shared" ca="1" si="53"/>
        <v>29.168043348516747</v>
      </c>
      <c r="BR119" s="4">
        <f t="shared" si="63"/>
        <v>33.484881077700848</v>
      </c>
    </row>
    <row r="120" spans="1:70" s="38" customFormat="1">
      <c r="A120" s="51">
        <v>1085</v>
      </c>
      <c r="B120" s="51">
        <v>0</v>
      </c>
      <c r="C120" s="51">
        <v>22</v>
      </c>
      <c r="D120" s="51">
        <v>74</v>
      </c>
      <c r="E120" s="51">
        <v>57</v>
      </c>
      <c r="F120" s="51">
        <v>83</v>
      </c>
      <c r="G120" s="51">
        <v>69</v>
      </c>
      <c r="H120" s="51">
        <v>71</v>
      </c>
      <c r="I120" s="51">
        <v>69</v>
      </c>
      <c r="J120" s="51">
        <v>72</v>
      </c>
      <c r="K120" s="51">
        <v>0</v>
      </c>
      <c r="L120" s="51">
        <v>52</v>
      </c>
      <c r="M120" s="51">
        <v>0</v>
      </c>
      <c r="N120" s="51">
        <v>54</v>
      </c>
      <c r="O120" s="51">
        <v>0</v>
      </c>
      <c r="P120" s="51">
        <v>0</v>
      </c>
      <c r="Q120" s="51">
        <v>6428</v>
      </c>
      <c r="R120" s="51">
        <v>3</v>
      </c>
      <c r="S120" s="51">
        <v>35</v>
      </c>
      <c r="T120" s="51">
        <v>22</v>
      </c>
      <c r="U120" s="51">
        <v>74</v>
      </c>
      <c r="V120" s="51">
        <v>61</v>
      </c>
      <c r="W120" s="51">
        <v>68</v>
      </c>
      <c r="X120" s="51">
        <v>61</v>
      </c>
      <c r="Y120" s="51">
        <v>69</v>
      </c>
      <c r="Z120" s="51">
        <v>44</v>
      </c>
      <c r="AA120" s="51">
        <v>43</v>
      </c>
      <c r="AB120" s="51">
        <v>61</v>
      </c>
      <c r="AC120" s="51">
        <v>22</v>
      </c>
      <c r="AD120" s="51">
        <v>69</v>
      </c>
      <c r="AE120" s="51">
        <v>74</v>
      </c>
      <c r="AF120" s="51">
        <v>34.285462967599997</v>
      </c>
      <c r="AG120" s="37"/>
      <c r="AI120" s="39">
        <f t="shared" si="32"/>
        <v>6.4279999999999997E-3</v>
      </c>
      <c r="AJ120" s="40">
        <f t="shared" ca="1" si="33"/>
        <v>2.3487143743621655</v>
      </c>
      <c r="AK120" s="40">
        <f t="shared" ca="1" si="34"/>
        <v>2.4117087743621655</v>
      </c>
      <c r="AL120" s="39">
        <f t="shared" ca="1" si="35"/>
        <v>1.3409000000000001E-2</v>
      </c>
      <c r="AM120" s="40">
        <f t="shared" ca="1" si="36"/>
        <v>2.5431169743621655</v>
      </c>
      <c r="AN120" s="50"/>
      <c r="AO120" s="41">
        <f t="shared" si="37"/>
        <v>53</v>
      </c>
      <c r="AP120" s="42">
        <f t="shared" si="54"/>
        <v>33.219629232322276</v>
      </c>
      <c r="AQ120" s="43">
        <f t="shared" si="55"/>
        <v>1.5954422498018634</v>
      </c>
      <c r="AR120" s="41">
        <f t="shared" si="38"/>
        <v>0.5</v>
      </c>
      <c r="AS120" s="42">
        <f t="shared" si="56"/>
        <v>33.223391854730316</v>
      </c>
      <c r="AT120" s="50"/>
      <c r="AU120" s="42">
        <f t="shared" si="39"/>
        <v>32</v>
      </c>
      <c r="AV120" s="42">
        <f t="shared" si="40"/>
        <v>2</v>
      </c>
      <c r="AW120" s="42">
        <f t="shared" si="41"/>
        <v>1.2535709144272558</v>
      </c>
      <c r="AX120" s="42">
        <f t="shared" si="57"/>
        <v>32.024544337702885</v>
      </c>
      <c r="AY120" s="50"/>
      <c r="AZ120" s="42">
        <f t="shared" si="58"/>
        <v>33.223391854730316</v>
      </c>
      <c r="BA120" s="50"/>
      <c r="BB120" s="44">
        <f t="shared" si="42"/>
        <v>0</v>
      </c>
      <c r="BC120" s="41">
        <f t="shared" ca="1" si="43"/>
        <v>1.2799999999999999E-2</v>
      </c>
      <c r="BD120" s="41">
        <f t="shared" ca="1" si="44"/>
        <v>2.4015285158280877</v>
      </c>
      <c r="BE120" s="41">
        <f t="shared" ca="1" si="45"/>
        <v>5.3891981087675735E-3</v>
      </c>
      <c r="BF120" s="41">
        <f t="shared" ca="1" si="46"/>
        <v>1.8798198108767573E-2</v>
      </c>
      <c r="BG120" s="41">
        <f t="shared" ca="1" si="47"/>
        <v>4.5883122145638791E-2</v>
      </c>
      <c r="BH120" s="41">
        <f t="shared" si="59"/>
        <v>33.083122145638789</v>
      </c>
      <c r="BI120" s="41">
        <f t="shared" si="60"/>
        <v>0.6242098518045055</v>
      </c>
      <c r="BJ120" s="42">
        <f t="shared" ca="1" si="48"/>
        <v>28.266397889153794</v>
      </c>
      <c r="BK120" s="42">
        <f t="shared" ca="1" si="49"/>
        <v>27.828799102104647</v>
      </c>
      <c r="BL120" s="42">
        <f t="shared" ca="1" si="50"/>
        <v>28.555946131502989</v>
      </c>
      <c r="BM120" s="42">
        <f t="shared" ca="1" si="51"/>
        <v>33.171007154875404</v>
      </c>
      <c r="BN120" s="42">
        <f t="shared" si="61"/>
        <v>34.285462967608531</v>
      </c>
      <c r="BO120" s="42">
        <f t="shared" si="62"/>
        <v>34.036641592602166</v>
      </c>
      <c r="BP120" s="42">
        <f t="shared" ca="1" si="52"/>
        <v>32.603125523620896</v>
      </c>
      <c r="BQ120" s="42">
        <f t="shared" ca="1" si="53"/>
        <v>32.387294238663216</v>
      </c>
      <c r="BR120" s="42">
        <f t="shared" si="63"/>
        <v>34.285462967608531</v>
      </c>
    </row>
    <row r="121" spans="1:70" s="38" customFormat="1">
      <c r="A121" s="51">
        <v>979</v>
      </c>
      <c r="B121" s="51">
        <v>0</v>
      </c>
      <c r="C121" s="51">
        <v>21</v>
      </c>
      <c r="D121" s="51">
        <v>72</v>
      </c>
      <c r="E121" s="51">
        <v>30</v>
      </c>
      <c r="F121" s="51">
        <v>54</v>
      </c>
      <c r="G121" s="51">
        <v>41</v>
      </c>
      <c r="H121" s="51">
        <v>43</v>
      </c>
      <c r="I121" s="51">
        <v>40</v>
      </c>
      <c r="J121" s="51">
        <v>43</v>
      </c>
      <c r="K121" s="51">
        <v>0</v>
      </c>
      <c r="L121" s="51">
        <v>55</v>
      </c>
      <c r="M121" s="51">
        <v>0</v>
      </c>
      <c r="N121" s="51">
        <v>53</v>
      </c>
      <c r="O121" s="51">
        <v>0</v>
      </c>
      <c r="P121" s="51">
        <v>0</v>
      </c>
      <c r="Q121" s="51">
        <v>6428</v>
      </c>
      <c r="R121" s="51">
        <v>3</v>
      </c>
      <c r="S121" s="51">
        <v>35</v>
      </c>
      <c r="T121" s="51">
        <v>20</v>
      </c>
      <c r="U121" s="51">
        <v>73</v>
      </c>
      <c r="V121" s="51">
        <v>37</v>
      </c>
      <c r="W121" s="51">
        <v>37</v>
      </c>
      <c r="X121" s="51">
        <v>34</v>
      </c>
      <c r="Y121" s="51">
        <v>38</v>
      </c>
      <c r="Z121" s="51">
        <v>40</v>
      </c>
      <c r="AA121" s="51">
        <v>40</v>
      </c>
      <c r="AB121" s="51">
        <v>37</v>
      </c>
      <c r="AC121" s="51">
        <v>20</v>
      </c>
      <c r="AD121" s="51">
        <v>34</v>
      </c>
      <c r="AE121" s="51">
        <v>73</v>
      </c>
      <c r="AF121" s="51">
        <v>33.960658189599997</v>
      </c>
      <c r="AG121" s="37"/>
      <c r="AI121" s="39">
        <f t="shared" si="32"/>
        <v>6.4279999999999997E-3</v>
      </c>
      <c r="AJ121" s="40">
        <f t="shared" ca="1" si="33"/>
        <v>2.3487143743621655</v>
      </c>
      <c r="AK121" s="40">
        <f t="shared" ca="1" si="34"/>
        <v>2.4117087743621655</v>
      </c>
      <c r="AL121" s="39">
        <f t="shared" ca="1" si="35"/>
        <v>1.3156000000000001E-2</v>
      </c>
      <c r="AM121" s="40">
        <f t="shared" ca="1" si="36"/>
        <v>2.5406375743621656</v>
      </c>
      <c r="AN121" s="50"/>
      <c r="AO121" s="41">
        <f t="shared" si="37"/>
        <v>52</v>
      </c>
      <c r="AP121" s="42">
        <f t="shared" si="54"/>
        <v>32.576534281908657</v>
      </c>
      <c r="AQ121" s="43">
        <f t="shared" si="55"/>
        <v>1.59624101047723</v>
      </c>
      <c r="AR121" s="41">
        <f t="shared" si="38"/>
        <v>0.5</v>
      </c>
      <c r="AS121" s="42">
        <f t="shared" si="56"/>
        <v>32.58037117376611</v>
      </c>
      <c r="AT121" s="50"/>
      <c r="AU121" s="42">
        <f t="shared" si="39"/>
        <v>30</v>
      </c>
      <c r="AV121" s="42">
        <f t="shared" si="40"/>
        <v>2</v>
      </c>
      <c r="AW121" s="42">
        <f t="shared" si="41"/>
        <v>1.252943626227256</v>
      </c>
      <c r="AX121" s="42">
        <f t="shared" si="57"/>
        <v>30.026153062463788</v>
      </c>
      <c r="AY121" s="50"/>
      <c r="AZ121" s="42">
        <f t="shared" si="58"/>
        <v>32.58037117376611</v>
      </c>
      <c r="BA121" s="50"/>
      <c r="BB121" s="44">
        <f t="shared" si="42"/>
        <v>1</v>
      </c>
      <c r="BC121" s="41">
        <f t="shared" ca="1" si="43"/>
        <v>1.2799999999999999E-2</v>
      </c>
      <c r="BD121" s="41">
        <f t="shared" ca="1" si="44"/>
        <v>2.4015285158280877</v>
      </c>
      <c r="BE121" s="41">
        <f t="shared" ca="1" si="45"/>
        <v>5.3891981087675735E-3</v>
      </c>
      <c r="BF121" s="41">
        <f t="shared" ca="1" si="46"/>
        <v>1.9051198108767573E-2</v>
      </c>
      <c r="BG121" s="41">
        <f t="shared" ca="1" si="47"/>
        <v>4.6524268778843296E-2</v>
      </c>
      <c r="BH121" s="41">
        <f t="shared" si="59"/>
        <v>33.724268778843296</v>
      </c>
      <c r="BI121" s="41">
        <f t="shared" si="60"/>
        <v>0.62452349590450551</v>
      </c>
      <c r="BJ121" s="42">
        <f t="shared" ca="1" si="48"/>
        <v>27.836562540280067</v>
      </c>
      <c r="BK121" s="42">
        <f t="shared" ca="1" si="49"/>
        <v>27.594897311460922</v>
      </c>
      <c r="BL121" s="42">
        <f t="shared" ca="1" si="50"/>
        <v>27.200628927635542</v>
      </c>
      <c r="BM121" s="42">
        <f t="shared" ca="1" si="51"/>
        <v>29.864263159484167</v>
      </c>
      <c r="BN121" s="42">
        <f t="shared" si="61"/>
        <v>33.783521199952865</v>
      </c>
      <c r="BO121" s="42">
        <f t="shared" si="62"/>
        <v>33.960658189553172</v>
      </c>
      <c r="BP121" s="42">
        <f t="shared" ca="1" si="52"/>
        <v>31.620366487689811</v>
      </c>
      <c r="BQ121" s="42">
        <f t="shared" ca="1" si="53"/>
        <v>31.823239205252673</v>
      </c>
      <c r="BR121" s="42">
        <f t="shared" si="63"/>
        <v>33.960658189553172</v>
      </c>
    </row>
    <row r="122" spans="1:70" s="38" customFormat="1">
      <c r="A122" s="51">
        <v>978</v>
      </c>
      <c r="B122" s="51">
        <v>0</v>
      </c>
      <c r="C122" s="51">
        <v>21</v>
      </c>
      <c r="D122" s="51">
        <v>72</v>
      </c>
      <c r="E122" s="51">
        <v>31</v>
      </c>
      <c r="F122" s="51">
        <v>56</v>
      </c>
      <c r="G122" s="51">
        <v>43</v>
      </c>
      <c r="H122" s="51">
        <v>45</v>
      </c>
      <c r="I122" s="51">
        <v>43</v>
      </c>
      <c r="J122" s="51">
        <v>45</v>
      </c>
      <c r="K122" s="51">
        <v>0</v>
      </c>
      <c r="L122" s="51">
        <v>53</v>
      </c>
      <c r="M122" s="51">
        <v>0</v>
      </c>
      <c r="N122" s="51">
        <v>50</v>
      </c>
      <c r="O122" s="51">
        <v>0</v>
      </c>
      <c r="P122" s="51">
        <v>0</v>
      </c>
      <c r="Q122" s="51">
        <v>6428</v>
      </c>
      <c r="R122" s="51">
        <v>3</v>
      </c>
      <c r="S122" s="51">
        <v>35</v>
      </c>
      <c r="T122" s="51">
        <v>20</v>
      </c>
      <c r="U122" s="51">
        <v>73</v>
      </c>
      <c r="V122" s="51">
        <v>38</v>
      </c>
      <c r="W122" s="51">
        <v>40</v>
      </c>
      <c r="X122" s="51">
        <v>37</v>
      </c>
      <c r="Y122" s="51">
        <v>40</v>
      </c>
      <c r="Z122" s="51">
        <v>42</v>
      </c>
      <c r="AA122" s="51">
        <v>43</v>
      </c>
      <c r="AB122" s="51">
        <v>40</v>
      </c>
      <c r="AC122" s="51">
        <v>20</v>
      </c>
      <c r="AD122" s="51">
        <v>37</v>
      </c>
      <c r="AE122" s="51">
        <v>73</v>
      </c>
      <c r="AF122" s="51">
        <v>33.960658189599997</v>
      </c>
      <c r="AG122" s="37"/>
      <c r="AI122" s="39">
        <f t="shared" si="32"/>
        <v>6.4279999999999997E-3</v>
      </c>
      <c r="AJ122" s="40">
        <f t="shared" ca="1" si="33"/>
        <v>2.3487143743621655</v>
      </c>
      <c r="AK122" s="40">
        <f t="shared" ca="1" si="34"/>
        <v>2.4117087743621655</v>
      </c>
      <c r="AL122" s="39">
        <f t="shared" ca="1" si="35"/>
        <v>1.3156000000000001E-2</v>
      </c>
      <c r="AM122" s="40">
        <f t="shared" ca="1" si="36"/>
        <v>2.5406375743621656</v>
      </c>
      <c r="AN122" s="50"/>
      <c r="AO122" s="41">
        <f t="shared" si="37"/>
        <v>52</v>
      </c>
      <c r="AP122" s="42">
        <f t="shared" si="54"/>
        <v>32.576534281908657</v>
      </c>
      <c r="AQ122" s="43">
        <f t="shared" si="55"/>
        <v>1.59624101047723</v>
      </c>
      <c r="AR122" s="41">
        <f t="shared" si="38"/>
        <v>0</v>
      </c>
      <c r="AS122" s="42">
        <f t="shared" si="56"/>
        <v>32.576534281908657</v>
      </c>
      <c r="AT122" s="50"/>
      <c r="AU122" s="42">
        <f t="shared" si="39"/>
        <v>31</v>
      </c>
      <c r="AV122" s="42">
        <f t="shared" si="40"/>
        <v>3</v>
      </c>
      <c r="AW122" s="42">
        <f t="shared" si="41"/>
        <v>1.879415439340884</v>
      </c>
      <c r="AX122" s="42">
        <f t="shared" si="57"/>
        <v>31.056918752407377</v>
      </c>
      <c r="AY122" s="50"/>
      <c r="AZ122" s="42">
        <f t="shared" si="58"/>
        <v>32.576534281908657</v>
      </c>
      <c r="BA122" s="50"/>
      <c r="BB122" s="44">
        <f t="shared" si="42"/>
        <v>2</v>
      </c>
      <c r="BC122" s="41">
        <f t="shared" ca="1" si="43"/>
        <v>1.2799999999999999E-2</v>
      </c>
      <c r="BD122" s="41">
        <f t="shared" ca="1" si="44"/>
        <v>2.4015285158280877</v>
      </c>
      <c r="BE122" s="41">
        <f t="shared" ca="1" si="45"/>
        <v>5.3891981087675735E-3</v>
      </c>
      <c r="BF122" s="41">
        <f t="shared" ca="1" si="46"/>
        <v>1.9051198108767573E-2</v>
      </c>
      <c r="BG122" s="41">
        <f t="shared" ca="1" si="47"/>
        <v>4.6524268778843296E-2</v>
      </c>
      <c r="BH122" s="41">
        <f t="shared" si="59"/>
        <v>33.724268778843296</v>
      </c>
      <c r="BI122" s="41">
        <f t="shared" si="60"/>
        <v>0.62452349590450551</v>
      </c>
      <c r="BJ122" s="42">
        <f t="shared" ca="1" si="48"/>
        <v>25.764674316906284</v>
      </c>
      <c r="BK122" s="42">
        <f t="shared" ca="1" si="49"/>
        <v>27.836562540280067</v>
      </c>
      <c r="BL122" s="42">
        <f t="shared" ca="1" si="50"/>
        <v>26.895916181890286</v>
      </c>
      <c r="BM122" s="42">
        <f t="shared" ca="1" si="51"/>
        <v>29.305604287512146</v>
      </c>
      <c r="BN122" s="42">
        <f t="shared" si="61"/>
        <v>33.857440905474007</v>
      </c>
      <c r="BO122" s="42">
        <f t="shared" si="62"/>
        <v>33.960658189553172</v>
      </c>
      <c r="BP122" s="42">
        <f t="shared" ca="1" si="52"/>
        <v>31.752064204226958</v>
      </c>
      <c r="BQ122" s="42">
        <f t="shared" ca="1" si="53"/>
        <v>32.045514536083154</v>
      </c>
      <c r="BR122" s="42">
        <f t="shared" si="63"/>
        <v>33.960658189553172</v>
      </c>
    </row>
    <row r="123" spans="1:70" s="38" customFormat="1">
      <c r="A123" s="51">
        <v>969</v>
      </c>
      <c r="B123" s="51">
        <v>0</v>
      </c>
      <c r="C123" s="51">
        <v>21</v>
      </c>
      <c r="D123" s="51">
        <v>72</v>
      </c>
      <c r="E123" s="51">
        <v>41</v>
      </c>
      <c r="F123" s="51">
        <v>64</v>
      </c>
      <c r="G123" s="51">
        <v>51</v>
      </c>
      <c r="H123" s="51">
        <v>54</v>
      </c>
      <c r="I123" s="51">
        <v>51</v>
      </c>
      <c r="J123" s="51">
        <v>54</v>
      </c>
      <c r="K123" s="51">
        <v>0</v>
      </c>
      <c r="L123" s="51">
        <v>51</v>
      </c>
      <c r="M123" s="51">
        <v>0</v>
      </c>
      <c r="N123" s="51">
        <v>57</v>
      </c>
      <c r="O123" s="51">
        <v>0</v>
      </c>
      <c r="P123" s="51">
        <v>0</v>
      </c>
      <c r="Q123" s="51">
        <v>6428</v>
      </c>
      <c r="R123" s="51">
        <v>3</v>
      </c>
      <c r="S123" s="51">
        <v>35</v>
      </c>
      <c r="T123" s="51">
        <v>21</v>
      </c>
      <c r="U123" s="51">
        <v>72</v>
      </c>
      <c r="V123" s="51">
        <v>43</v>
      </c>
      <c r="W123" s="51">
        <v>51</v>
      </c>
      <c r="X123" s="51">
        <v>43</v>
      </c>
      <c r="Y123" s="51">
        <v>51</v>
      </c>
      <c r="Z123" s="51">
        <v>43</v>
      </c>
      <c r="AA123" s="51">
        <v>37</v>
      </c>
      <c r="AB123" s="51">
        <v>43</v>
      </c>
      <c r="AC123" s="51">
        <v>21</v>
      </c>
      <c r="AD123" s="51">
        <v>51</v>
      </c>
      <c r="AE123" s="51">
        <v>72</v>
      </c>
      <c r="AF123" s="51">
        <v>33.667825538300001</v>
      </c>
      <c r="AG123" s="37"/>
      <c r="AI123" s="39">
        <f t="shared" si="32"/>
        <v>6.4279999999999997E-3</v>
      </c>
      <c r="AJ123" s="40">
        <f t="shared" ca="1" si="33"/>
        <v>2.3487143743621655</v>
      </c>
      <c r="AK123" s="40">
        <f t="shared" ca="1" si="34"/>
        <v>2.4117087743621655</v>
      </c>
      <c r="AL123" s="39">
        <f t="shared" ca="1" si="35"/>
        <v>1.3156000000000001E-2</v>
      </c>
      <c r="AM123" s="40">
        <f t="shared" ca="1" si="36"/>
        <v>2.5406375743621656</v>
      </c>
      <c r="AN123" s="50"/>
      <c r="AO123" s="41">
        <f t="shared" si="37"/>
        <v>52</v>
      </c>
      <c r="AP123" s="42">
        <f t="shared" si="54"/>
        <v>32.576534281908657</v>
      </c>
      <c r="AQ123" s="43">
        <f t="shared" si="55"/>
        <v>1.59624101047723</v>
      </c>
      <c r="AR123" s="41">
        <f t="shared" si="38"/>
        <v>0</v>
      </c>
      <c r="AS123" s="42">
        <f t="shared" si="56"/>
        <v>32.576534281908657</v>
      </c>
      <c r="AT123" s="50"/>
      <c r="AU123" s="42">
        <f t="shared" si="39"/>
        <v>29</v>
      </c>
      <c r="AV123" s="42">
        <f t="shared" si="40"/>
        <v>6</v>
      </c>
      <c r="AW123" s="42">
        <f t="shared" si="41"/>
        <v>3.7588308786817679</v>
      </c>
      <c r="AX123" s="42">
        <f t="shared" si="57"/>
        <v>29.242585548725536</v>
      </c>
      <c r="AY123" s="50"/>
      <c r="AZ123" s="42">
        <f t="shared" si="58"/>
        <v>32.576534281908657</v>
      </c>
      <c r="BA123" s="50"/>
      <c r="BB123" s="44">
        <f t="shared" si="42"/>
        <v>3</v>
      </c>
      <c r="BC123" s="41">
        <f t="shared" ca="1" si="43"/>
        <v>1.2799999999999999E-2</v>
      </c>
      <c r="BD123" s="41">
        <f t="shared" ca="1" si="44"/>
        <v>2.4015285158280877</v>
      </c>
      <c r="BE123" s="41">
        <f t="shared" ca="1" si="45"/>
        <v>5.3891981087675735E-3</v>
      </c>
      <c r="BF123" s="41">
        <f t="shared" ca="1" si="46"/>
        <v>1.8545198108767574E-2</v>
      </c>
      <c r="BG123" s="41">
        <f t="shared" ca="1" si="47"/>
        <v>4.5242602800634281E-2</v>
      </c>
      <c r="BH123" s="41">
        <f t="shared" si="59"/>
        <v>32.442602800634283</v>
      </c>
      <c r="BI123" s="41">
        <f t="shared" si="60"/>
        <v>0.62389620770450549</v>
      </c>
      <c r="BJ123" s="42">
        <f t="shared" ca="1" si="48"/>
        <v>29.41875992411186</v>
      </c>
      <c r="BK123" s="42">
        <f t="shared" ca="1" si="49"/>
        <v>27.112098136192429</v>
      </c>
      <c r="BL123" s="42">
        <f t="shared" ca="1" si="50"/>
        <v>26.670617356732805</v>
      </c>
      <c r="BM123" s="42">
        <f t="shared" ca="1" si="51"/>
        <v>34.027612733861581</v>
      </c>
      <c r="BN123" s="42">
        <f t="shared" si="61"/>
        <v>33.667825538334419</v>
      </c>
      <c r="BO123" s="42">
        <f t="shared" si="62"/>
        <v>33.667825538334419</v>
      </c>
      <c r="BP123" s="42">
        <f t="shared" ca="1" si="52"/>
        <v>30.472618160363481</v>
      </c>
      <c r="BQ123" s="42">
        <f t="shared" ca="1" si="53"/>
        <v>30.472618160363481</v>
      </c>
      <c r="BR123" s="42">
        <f t="shared" si="63"/>
        <v>34.027612733861581</v>
      </c>
    </row>
    <row r="124" spans="1:70">
      <c r="A124">
        <v>2153</v>
      </c>
      <c r="B124" s="48">
        <v>0</v>
      </c>
      <c r="C124">
        <v>23</v>
      </c>
      <c r="D124">
        <v>80</v>
      </c>
      <c r="E124">
        <v>54</v>
      </c>
      <c r="F124">
        <v>105</v>
      </c>
      <c r="G124">
        <v>80</v>
      </c>
      <c r="H124">
        <v>90</v>
      </c>
      <c r="I124">
        <v>73</v>
      </c>
      <c r="J124">
        <v>76</v>
      </c>
      <c r="K124" s="48">
        <v>0</v>
      </c>
      <c r="L124">
        <v>64</v>
      </c>
      <c r="M124" s="48">
        <v>0</v>
      </c>
      <c r="N124">
        <v>42</v>
      </c>
      <c r="O124" s="48">
        <v>0</v>
      </c>
      <c r="P124" s="48">
        <v>0</v>
      </c>
      <c r="Q124">
        <v>6534</v>
      </c>
      <c r="R124">
        <v>3</v>
      </c>
      <c r="S124">
        <v>70</v>
      </c>
      <c r="T124">
        <v>22</v>
      </c>
      <c r="U124">
        <v>80</v>
      </c>
      <c r="V124">
        <v>83</v>
      </c>
      <c r="W124">
        <v>85</v>
      </c>
      <c r="X124">
        <v>65</v>
      </c>
      <c r="Y124">
        <v>73</v>
      </c>
      <c r="Z124">
        <v>45</v>
      </c>
      <c r="AA124">
        <v>33</v>
      </c>
      <c r="AB124" s="34"/>
      <c r="AC124" s="34"/>
      <c r="AD124" s="34"/>
      <c r="AE124" s="34"/>
      <c r="AF124" s="34"/>
      <c r="AI124" s="2">
        <f t="shared" si="32"/>
        <v>6.5339999999999999E-3</v>
      </c>
      <c r="AJ124" s="3">
        <f t="shared" ca="1" si="33"/>
        <v>2.3095811961432506</v>
      </c>
      <c r="AK124" s="3">
        <f t="shared" ca="1" si="34"/>
        <v>2.3736143961432505</v>
      </c>
      <c r="AL124" s="2">
        <f t="shared" ca="1" si="35"/>
        <v>1.4674000000000001E-2</v>
      </c>
      <c r="AM124" s="3">
        <f t="shared" ca="1" si="36"/>
        <v>2.5174195961432506</v>
      </c>
      <c r="AO124" s="7">
        <f t="shared" si="37"/>
        <v>58</v>
      </c>
      <c r="AP124" s="4">
        <f t="shared" si="54"/>
        <v>35.885516401406065</v>
      </c>
      <c r="AQ124" s="32">
        <f t="shared" si="55"/>
        <v>1.6162509506962939</v>
      </c>
      <c r="AR124" s="1">
        <f t="shared" si="38"/>
        <v>10.5</v>
      </c>
      <c r="AS124" s="4">
        <f t="shared" si="56"/>
        <v>37.390109486274355</v>
      </c>
      <c r="AU124" s="4">
        <f t="shared" si="39"/>
        <v>57</v>
      </c>
      <c r="AV124" s="4">
        <f t="shared" si="40"/>
        <v>22</v>
      </c>
      <c r="AW124" s="4">
        <f t="shared" si="41"/>
        <v>13.611747600533336</v>
      </c>
      <c r="AX124" s="4">
        <f t="shared" si="57"/>
        <v>58.602727519635337</v>
      </c>
      <c r="AZ124" s="4">
        <f t="shared" si="58"/>
        <v>58.602727519635337</v>
      </c>
      <c r="BB124" s="24">
        <f t="shared" si="42"/>
        <v>0</v>
      </c>
      <c r="BC124" s="1">
        <f t="shared" ca="1" si="43"/>
        <v>1.2799999999999999E-2</v>
      </c>
      <c r="BD124" s="1">
        <f t="shared" ca="1" si="44"/>
        <v>2.3632700441503691</v>
      </c>
      <c r="BE124" s="1">
        <f t="shared" ca="1" si="45"/>
        <v>5.4784538782773956E-3</v>
      </c>
      <c r="BF124" s="1">
        <f t="shared" ca="1" si="46"/>
        <v>2.0405453878277396E-2</v>
      </c>
      <c r="BG124" s="1">
        <f t="shared" ca="1" si="47"/>
        <v>4.916832706113252E-2</v>
      </c>
      <c r="BH124" s="1">
        <f t="shared" si="59"/>
        <v>36.368327061132518</v>
      </c>
      <c r="BI124" s="1">
        <f t="shared" si="60"/>
        <v>0.61641232307004268</v>
      </c>
      <c r="BJ124" s="4">
        <f t="shared" ca="1" si="48"/>
        <v>48.160537852926076</v>
      </c>
      <c r="BK124" s="4">
        <f t="shared" ca="1" si="49"/>
        <v>47.984932188222267</v>
      </c>
      <c r="BL124" s="4">
        <f t="shared" ca="1" si="50"/>
        <v>35.727210093068535</v>
      </c>
      <c r="BM124" s="4">
        <f t="shared" ca="1" si="51"/>
        <v>29.044176542749142</v>
      </c>
      <c r="BN124" s="4">
        <f t="shared" si="61"/>
        <v>37.995463061074858</v>
      </c>
      <c r="BO124" s="4">
        <f t="shared" si="62"/>
        <v>41.995895194953327</v>
      </c>
      <c r="BP124" s="4">
        <f t="shared" ca="1" si="52"/>
        <v>60.316525858850568</v>
      </c>
      <c r="BQ124" s="4">
        <f t="shared" ca="1" si="53"/>
        <v>62.603967639323933</v>
      </c>
      <c r="BR124" s="4">
        <f t="shared" si="63"/>
        <v>62.603967639323933</v>
      </c>
    </row>
    <row r="125" spans="1:70">
      <c r="A125">
        <v>1235</v>
      </c>
      <c r="B125" s="48">
        <v>0</v>
      </c>
      <c r="C125">
        <v>23</v>
      </c>
      <c r="D125">
        <v>79</v>
      </c>
      <c r="E125">
        <v>19</v>
      </c>
      <c r="F125">
        <v>48</v>
      </c>
      <c r="G125">
        <v>34</v>
      </c>
      <c r="H125">
        <v>36</v>
      </c>
      <c r="I125">
        <v>27</v>
      </c>
      <c r="J125">
        <v>28</v>
      </c>
      <c r="K125" s="48">
        <v>0</v>
      </c>
      <c r="L125">
        <v>64</v>
      </c>
      <c r="M125" s="48">
        <v>0</v>
      </c>
      <c r="N125">
        <v>59</v>
      </c>
      <c r="O125" s="48">
        <v>0</v>
      </c>
      <c r="P125" s="48">
        <v>0</v>
      </c>
      <c r="Q125">
        <v>6534</v>
      </c>
      <c r="R125">
        <v>3</v>
      </c>
      <c r="S125">
        <v>70</v>
      </c>
      <c r="T125">
        <v>22</v>
      </c>
      <c r="U125">
        <v>79</v>
      </c>
      <c r="V125">
        <v>27</v>
      </c>
      <c r="W125">
        <v>32</v>
      </c>
      <c r="X125">
        <v>19</v>
      </c>
      <c r="Y125">
        <v>25</v>
      </c>
      <c r="Z125">
        <v>61</v>
      </c>
      <c r="AA125">
        <v>38</v>
      </c>
      <c r="AB125" s="34"/>
      <c r="AC125" s="34"/>
      <c r="AD125" s="34"/>
      <c r="AE125" s="34"/>
      <c r="AF125" s="34"/>
      <c r="AI125" s="2">
        <f t="shared" si="32"/>
        <v>6.5339999999999999E-3</v>
      </c>
      <c r="AJ125" s="3">
        <f t="shared" ca="1" si="33"/>
        <v>2.3095811961432506</v>
      </c>
      <c r="AK125" s="3">
        <f t="shared" ca="1" si="34"/>
        <v>2.3736143961432505</v>
      </c>
      <c r="AL125" s="2">
        <f t="shared" ca="1" si="35"/>
        <v>1.4421000000000002E-2</v>
      </c>
      <c r="AM125" s="3">
        <f t="shared" ca="1" si="36"/>
        <v>2.5149401961432507</v>
      </c>
      <c r="AO125" s="7">
        <f t="shared" si="37"/>
        <v>57</v>
      </c>
      <c r="AP125" s="4">
        <f t="shared" si="54"/>
        <v>35.248922887681822</v>
      </c>
      <c r="AQ125" s="32">
        <f t="shared" si="55"/>
        <v>1.6170706884186627</v>
      </c>
      <c r="AR125" s="1">
        <f t="shared" si="38"/>
        <v>7.5</v>
      </c>
      <c r="AS125" s="4">
        <f t="shared" si="56"/>
        <v>36.037987800954419</v>
      </c>
      <c r="AU125" s="4">
        <f t="shared" si="39"/>
        <v>35</v>
      </c>
      <c r="AV125" s="4">
        <f t="shared" si="40"/>
        <v>5</v>
      </c>
      <c r="AW125" s="4">
        <f t="shared" si="41"/>
        <v>3.0920107796212126</v>
      </c>
      <c r="AX125" s="4">
        <f t="shared" si="57"/>
        <v>35.136313561062344</v>
      </c>
      <c r="AZ125" s="4">
        <f t="shared" si="58"/>
        <v>36.037987800954419</v>
      </c>
      <c r="BB125" s="24">
        <f t="shared" si="42"/>
        <v>1</v>
      </c>
      <c r="BC125" s="1">
        <f t="shared" ca="1" si="43"/>
        <v>1.2799999999999999E-2</v>
      </c>
      <c r="BD125" s="1">
        <f t="shared" ca="1" si="44"/>
        <v>2.3632700441503691</v>
      </c>
      <c r="BE125" s="1">
        <f t="shared" ca="1" si="45"/>
        <v>5.4784538782773956E-3</v>
      </c>
      <c r="BF125" s="1">
        <f t="shared" ca="1" si="46"/>
        <v>2.0152453878277396E-2</v>
      </c>
      <c r="BG125" s="1">
        <f t="shared" ca="1" si="47"/>
        <v>4.8533723380262475E-2</v>
      </c>
      <c r="BH125" s="1">
        <f t="shared" si="59"/>
        <v>35.733723380262475</v>
      </c>
      <c r="BI125" s="1">
        <f t="shared" si="60"/>
        <v>0.61609867897004267</v>
      </c>
      <c r="BJ125" s="4">
        <f t="shared" ca="1" si="48"/>
        <v>37.397524718239126</v>
      </c>
      <c r="BK125" s="4">
        <f t="shared" ca="1" si="49"/>
        <v>34.436012393143606</v>
      </c>
      <c r="BL125" s="4">
        <f t="shared" ca="1" si="50"/>
        <v>19.027020449469646</v>
      </c>
      <c r="BM125" s="4">
        <f t="shared" ca="1" si="51"/>
        <v>34.25069384316388</v>
      </c>
      <c r="BN125" s="4">
        <f t="shared" si="61"/>
        <v>35.859433718578394</v>
      </c>
      <c r="BO125" s="4">
        <f t="shared" si="62"/>
        <v>38.378366127508826</v>
      </c>
      <c r="BP125" s="4">
        <f t="shared" ca="1" si="52"/>
        <v>38.751929725430095</v>
      </c>
      <c r="BQ125" s="4">
        <f t="shared" ca="1" si="53"/>
        <v>40.476659781248998</v>
      </c>
      <c r="BR125" s="4">
        <f t="shared" si="63"/>
        <v>40.476659781248998</v>
      </c>
    </row>
    <row r="126" spans="1:70">
      <c r="A126">
        <v>1508</v>
      </c>
      <c r="B126" s="48">
        <v>0</v>
      </c>
      <c r="C126">
        <v>22</v>
      </c>
      <c r="D126">
        <v>79</v>
      </c>
      <c r="E126">
        <v>20</v>
      </c>
      <c r="F126">
        <v>63</v>
      </c>
      <c r="G126">
        <v>46</v>
      </c>
      <c r="H126">
        <v>51</v>
      </c>
      <c r="I126">
        <v>27</v>
      </c>
      <c r="J126">
        <v>28</v>
      </c>
      <c r="K126" s="48">
        <v>0</v>
      </c>
      <c r="L126">
        <v>61</v>
      </c>
      <c r="M126" s="48">
        <v>0</v>
      </c>
      <c r="N126">
        <v>35</v>
      </c>
      <c r="O126" s="48">
        <v>0</v>
      </c>
      <c r="P126" s="48">
        <v>0</v>
      </c>
      <c r="Q126">
        <v>6534</v>
      </c>
      <c r="R126">
        <v>3</v>
      </c>
      <c r="S126">
        <v>70</v>
      </c>
      <c r="T126">
        <v>22</v>
      </c>
      <c r="U126">
        <v>79</v>
      </c>
      <c r="V126">
        <v>38</v>
      </c>
      <c r="W126">
        <v>48</v>
      </c>
      <c r="X126">
        <v>19</v>
      </c>
      <c r="Y126">
        <v>25</v>
      </c>
      <c r="Z126">
        <v>59</v>
      </c>
      <c r="AA126">
        <v>31</v>
      </c>
      <c r="AB126" s="34"/>
      <c r="AC126" s="34"/>
      <c r="AD126" s="34"/>
      <c r="AE126" s="34"/>
      <c r="AF126" s="34"/>
      <c r="AI126" s="2">
        <f t="shared" si="32"/>
        <v>6.5339999999999999E-3</v>
      </c>
      <c r="AJ126" s="3">
        <f t="shared" ca="1" si="33"/>
        <v>2.3095811961432506</v>
      </c>
      <c r="AK126" s="3">
        <f t="shared" ca="1" si="34"/>
        <v>2.3736143961432505</v>
      </c>
      <c r="AL126" s="2">
        <f t="shared" ca="1" si="35"/>
        <v>1.4674000000000001E-2</v>
      </c>
      <c r="AM126" s="3">
        <f t="shared" ca="1" si="36"/>
        <v>2.5174195961432506</v>
      </c>
      <c r="AO126" s="7">
        <f t="shared" si="37"/>
        <v>58</v>
      </c>
      <c r="AP126" s="4">
        <f t="shared" si="54"/>
        <v>35.885516401406065</v>
      </c>
      <c r="AQ126" s="32">
        <f t="shared" si="55"/>
        <v>1.6162509506962939</v>
      </c>
      <c r="AR126" s="1">
        <f t="shared" si="38"/>
        <v>21</v>
      </c>
      <c r="AS126" s="4">
        <f t="shared" si="56"/>
        <v>41.578483466759387</v>
      </c>
      <c r="AU126" s="4">
        <f t="shared" si="39"/>
        <v>49</v>
      </c>
      <c r="AV126" s="4">
        <f t="shared" si="40"/>
        <v>26</v>
      </c>
      <c r="AW126" s="4">
        <f t="shared" si="41"/>
        <v>16.086610800630307</v>
      </c>
      <c r="AX126" s="4">
        <f t="shared" si="57"/>
        <v>51.573045741462231</v>
      </c>
      <c r="AZ126" s="4">
        <f t="shared" si="58"/>
        <v>51.573045741462231</v>
      </c>
      <c r="BB126" s="24">
        <f t="shared" si="42"/>
        <v>2</v>
      </c>
      <c r="BC126" s="1">
        <f t="shared" ca="1" si="43"/>
        <v>1.2799999999999999E-2</v>
      </c>
      <c r="BD126" s="1">
        <f t="shared" ca="1" si="44"/>
        <v>2.3632700441503691</v>
      </c>
      <c r="BE126" s="1">
        <f t="shared" ca="1" si="45"/>
        <v>5.4784538782773956E-3</v>
      </c>
      <c r="BF126" s="1">
        <f t="shared" ca="1" si="46"/>
        <v>2.0152453878277396E-2</v>
      </c>
      <c r="BG126" s="1">
        <f t="shared" ca="1" si="47"/>
        <v>4.8533723380262475E-2</v>
      </c>
      <c r="BH126" s="1">
        <f t="shared" si="59"/>
        <v>35.733723380262475</v>
      </c>
      <c r="BI126" s="1">
        <f t="shared" si="60"/>
        <v>0.61609867897004267</v>
      </c>
      <c r="BJ126" s="4">
        <f t="shared" ca="1" si="48"/>
        <v>51.723938122797115</v>
      </c>
      <c r="BK126" s="4">
        <f t="shared" ca="1" si="49"/>
        <v>44.45586723443612</v>
      </c>
      <c r="BL126" s="4">
        <f t="shared" ca="1" si="50"/>
        <v>19.062888389822422</v>
      </c>
      <c r="BM126" s="4">
        <f t="shared" ca="1" si="51"/>
        <v>30.255531826705869</v>
      </c>
      <c r="BN126" s="4">
        <f t="shared" si="61"/>
        <v>38.378366127508826</v>
      </c>
      <c r="BO126" s="4">
        <f t="shared" si="62"/>
        <v>46.657250097033334</v>
      </c>
      <c r="BP126" s="4">
        <f t="shared" ca="1" si="52"/>
        <v>52.590627078612734</v>
      </c>
      <c r="BQ126" s="4">
        <f t="shared" ca="1" si="53"/>
        <v>49.061932710765255</v>
      </c>
      <c r="BR126" s="4">
        <f t="shared" si="63"/>
        <v>52.590627078612734</v>
      </c>
    </row>
    <row r="127" spans="1:70">
      <c r="A127">
        <v>2301</v>
      </c>
      <c r="B127" s="48">
        <v>0</v>
      </c>
      <c r="C127">
        <v>22</v>
      </c>
      <c r="D127">
        <v>78</v>
      </c>
      <c r="E127">
        <v>28</v>
      </c>
      <c r="F127">
        <v>90</v>
      </c>
      <c r="G127">
        <v>59</v>
      </c>
      <c r="H127">
        <v>74</v>
      </c>
      <c r="I127">
        <v>44</v>
      </c>
      <c r="J127">
        <v>47</v>
      </c>
      <c r="K127" s="48">
        <v>0</v>
      </c>
      <c r="L127">
        <v>64</v>
      </c>
      <c r="M127" s="48">
        <v>0</v>
      </c>
      <c r="N127">
        <v>37</v>
      </c>
      <c r="O127" s="48">
        <v>0</v>
      </c>
      <c r="P127" s="48">
        <v>0</v>
      </c>
      <c r="Q127">
        <v>6534</v>
      </c>
      <c r="R127">
        <v>3</v>
      </c>
      <c r="S127">
        <v>70</v>
      </c>
      <c r="T127">
        <v>21</v>
      </c>
      <c r="U127">
        <v>79</v>
      </c>
      <c r="V127">
        <v>65</v>
      </c>
      <c r="W127">
        <v>69</v>
      </c>
      <c r="X127">
        <v>38</v>
      </c>
      <c r="Y127">
        <v>40</v>
      </c>
      <c r="Z127">
        <v>53</v>
      </c>
      <c r="AA127">
        <v>30</v>
      </c>
      <c r="AB127" s="34"/>
      <c r="AC127" s="34"/>
      <c r="AD127" s="34"/>
      <c r="AE127" s="34"/>
      <c r="AF127" s="34"/>
      <c r="AH127" s="8"/>
      <c r="AI127" s="2">
        <f t="shared" si="32"/>
        <v>6.5339999999999999E-3</v>
      </c>
      <c r="AJ127" s="3">
        <f t="shared" ca="1" si="33"/>
        <v>2.3095811961432506</v>
      </c>
      <c r="AK127" s="3">
        <f t="shared" ca="1" si="34"/>
        <v>2.3736143961432505</v>
      </c>
      <c r="AL127" s="2">
        <f t="shared" ca="1" si="35"/>
        <v>1.4421000000000002E-2</v>
      </c>
      <c r="AM127" s="3">
        <f t="shared" ca="1" si="36"/>
        <v>2.5149401961432507</v>
      </c>
      <c r="AO127" s="7">
        <f t="shared" si="37"/>
        <v>57</v>
      </c>
      <c r="AP127" s="4">
        <f t="shared" si="54"/>
        <v>35.248922887681822</v>
      </c>
      <c r="AQ127" s="32">
        <f t="shared" si="55"/>
        <v>1.6170706884186627</v>
      </c>
      <c r="AR127" s="1">
        <f t="shared" si="38"/>
        <v>21</v>
      </c>
      <c r="AS127" s="4">
        <f t="shared" si="56"/>
        <v>41.030312754617647</v>
      </c>
      <c r="AU127" s="4">
        <f t="shared" si="39"/>
        <v>68</v>
      </c>
      <c r="AV127" s="4">
        <f t="shared" si="40"/>
        <v>27</v>
      </c>
      <c r="AW127" s="4">
        <f t="shared" si="41"/>
        <v>16.696858209954549</v>
      </c>
      <c r="AX127" s="4">
        <f t="shared" si="57"/>
        <v>70.019890560349538</v>
      </c>
      <c r="AZ127" s="4">
        <f t="shared" si="58"/>
        <v>70.019890560349538</v>
      </c>
      <c r="BB127" s="24">
        <f t="shared" si="42"/>
        <v>3</v>
      </c>
      <c r="BC127" s="1">
        <f t="shared" ca="1" si="43"/>
        <v>1.2799999999999999E-2</v>
      </c>
      <c r="BD127" s="1">
        <f t="shared" ca="1" si="44"/>
        <v>2.3632700441503691</v>
      </c>
      <c r="BE127" s="1">
        <f t="shared" ca="1" si="45"/>
        <v>5.4784538782773956E-3</v>
      </c>
      <c r="BF127" s="1">
        <f t="shared" ca="1" si="46"/>
        <v>2.0405453878277396E-2</v>
      </c>
      <c r="BG127" s="1">
        <f t="shared" ca="1" si="47"/>
        <v>4.916832706113252E-2</v>
      </c>
      <c r="BH127" s="1">
        <f t="shared" si="59"/>
        <v>36.368327061132518</v>
      </c>
      <c r="BI127" s="1">
        <f t="shared" si="60"/>
        <v>0.61641232307004268</v>
      </c>
      <c r="BJ127" s="4">
        <f t="shared" ca="1" si="48"/>
        <v>58.735937721990247</v>
      </c>
      <c r="BK127" s="4">
        <f t="shared" ca="1" si="49"/>
        <v>56.882427851974874</v>
      </c>
      <c r="BL127" s="4">
        <f t="shared" ca="1" si="50"/>
        <v>26.795407569801402</v>
      </c>
      <c r="BM127" s="4">
        <f t="shared" ca="1" si="51"/>
        <v>30.835201311770664</v>
      </c>
      <c r="BN127" s="4">
        <f t="shared" si="61"/>
        <v>44.706321848542892</v>
      </c>
      <c r="BO127" s="4">
        <f t="shared" si="62"/>
        <v>48.442287448318375</v>
      </c>
      <c r="BP127" s="4">
        <f t="shared" ca="1" si="52"/>
        <v>71.340423928092434</v>
      </c>
      <c r="BQ127" s="4">
        <f t="shared" ca="1" si="53"/>
        <v>70.310382247996785</v>
      </c>
      <c r="BR127" s="4">
        <f t="shared" si="63"/>
        <v>71.340423928092434</v>
      </c>
    </row>
    <row r="128" spans="1:70" s="38" customFormat="1">
      <c r="A128" s="37">
        <v>1319</v>
      </c>
      <c r="B128" s="48">
        <v>0</v>
      </c>
      <c r="C128" s="37">
        <v>23</v>
      </c>
      <c r="D128" s="37">
        <v>76</v>
      </c>
      <c r="E128" s="37">
        <v>58</v>
      </c>
      <c r="F128" s="37">
        <v>94</v>
      </c>
      <c r="G128" s="37">
        <v>65</v>
      </c>
      <c r="H128" s="37">
        <v>67</v>
      </c>
      <c r="I128" s="37">
        <v>83</v>
      </c>
      <c r="J128" s="37">
        <v>87</v>
      </c>
      <c r="K128" s="48">
        <v>0</v>
      </c>
      <c r="L128" s="37">
        <v>38</v>
      </c>
      <c r="M128" s="48">
        <v>0</v>
      </c>
      <c r="N128" s="37">
        <v>67</v>
      </c>
      <c r="O128" s="48">
        <v>0</v>
      </c>
      <c r="P128" s="48">
        <v>0</v>
      </c>
      <c r="Q128" s="37">
        <v>6445</v>
      </c>
      <c r="R128" s="37">
        <v>3</v>
      </c>
      <c r="S128" s="37">
        <v>67</v>
      </c>
      <c r="T128" s="37">
        <v>22</v>
      </c>
      <c r="U128" s="37">
        <v>77</v>
      </c>
      <c r="V128" s="37">
        <v>59</v>
      </c>
      <c r="W128" s="37">
        <v>63</v>
      </c>
      <c r="X128" s="37">
        <v>79</v>
      </c>
      <c r="Y128" s="37">
        <v>82</v>
      </c>
      <c r="Z128" s="37">
        <v>32</v>
      </c>
      <c r="AA128" s="37">
        <v>57</v>
      </c>
      <c r="AB128" s="37"/>
      <c r="AC128" s="37"/>
      <c r="AD128" s="37"/>
      <c r="AE128" s="37"/>
      <c r="AF128" s="37"/>
      <c r="AG128" s="37"/>
      <c r="AI128" s="39">
        <f t="shared" si="32"/>
        <v>6.4449999999999993E-3</v>
      </c>
      <c r="AJ128" s="40">
        <f t="shared" ca="1" si="33"/>
        <v>2.3423527816136542</v>
      </c>
      <c r="AK128" s="40">
        <f t="shared" ca="1" si="34"/>
        <v>2.4055137816136543</v>
      </c>
      <c r="AL128" s="39">
        <f t="shared" ca="1" si="35"/>
        <v>1.3662000000000001E-2</v>
      </c>
      <c r="AM128" s="40">
        <f t="shared" ca="1" si="36"/>
        <v>2.5394013816136543</v>
      </c>
      <c r="AN128" s="50"/>
      <c r="AO128" s="41">
        <f t="shared" si="37"/>
        <v>54</v>
      </c>
      <c r="AP128" s="42">
        <f t="shared" si="54"/>
        <v>33.778715480005751</v>
      </c>
      <c r="AQ128" s="43">
        <f t="shared" si="55"/>
        <v>1.5986398308119087</v>
      </c>
      <c r="AR128" s="41">
        <f t="shared" si="38"/>
        <v>19</v>
      </c>
      <c r="AS128" s="42">
        <f t="shared" si="56"/>
        <v>38.755665643608552</v>
      </c>
      <c r="AT128" s="50"/>
      <c r="AU128" s="42">
        <f t="shared" si="39"/>
        <v>42</v>
      </c>
      <c r="AV128" s="42">
        <f t="shared" si="40"/>
        <v>29</v>
      </c>
      <c r="AW128" s="42">
        <f t="shared" si="41"/>
        <v>18.140421276299385</v>
      </c>
      <c r="AX128" s="42">
        <f t="shared" si="57"/>
        <v>45.750135344954067</v>
      </c>
      <c r="AY128" s="50"/>
      <c r="AZ128" s="42">
        <f t="shared" si="58"/>
        <v>45.750135344954067</v>
      </c>
      <c r="BA128" s="50"/>
      <c r="BB128" s="44">
        <f t="shared" si="42"/>
        <v>0</v>
      </c>
      <c r="BC128" s="41">
        <f t="shared" ca="1" si="43"/>
        <v>1.2799999999999999E-2</v>
      </c>
      <c r="BD128" s="41">
        <f t="shared" ca="1" si="44"/>
        <v>2.3953071939801842</v>
      </c>
      <c r="BE128" s="41">
        <f t="shared" ca="1" si="45"/>
        <v>5.4035114659724461E-3</v>
      </c>
      <c r="BF128" s="41">
        <f t="shared" ca="1" si="46"/>
        <v>1.9571511465972448E-2</v>
      </c>
      <c r="BG128" s="41">
        <f t="shared" ca="1" si="47"/>
        <v>4.7720300221911281E-2</v>
      </c>
      <c r="BH128" s="41">
        <f t="shared" si="59"/>
        <v>34.920300221911283</v>
      </c>
      <c r="BI128" s="41">
        <f t="shared" si="60"/>
        <v>0.62357678967698715</v>
      </c>
      <c r="BJ128" s="42">
        <f t="shared" ca="1" si="48"/>
        <v>18.452153629512225</v>
      </c>
      <c r="BK128" s="42">
        <f t="shared" ca="1" si="49"/>
        <v>17.560668428288679</v>
      </c>
      <c r="BL128" s="42">
        <f t="shared" ca="1" si="50"/>
        <v>43.724162595892928</v>
      </c>
      <c r="BM128" s="42">
        <f t="shared" ca="1" si="51"/>
        <v>48.412832954828026</v>
      </c>
      <c r="BN128" s="42">
        <f t="shared" si="61"/>
        <v>42.372483613642679</v>
      </c>
      <c r="BO128" s="42">
        <f t="shared" si="62"/>
        <v>38.838477925742879</v>
      </c>
      <c r="BP128" s="42">
        <f t="shared" ca="1" si="52"/>
        <v>43.812546205961858</v>
      </c>
      <c r="BQ128" s="42">
        <f t="shared" ca="1" si="53"/>
        <v>42.373301606347979</v>
      </c>
      <c r="BR128" s="42">
        <f t="shared" si="63"/>
        <v>48.412832954828026</v>
      </c>
    </row>
    <row r="129" spans="1:70" s="38" customFormat="1">
      <c r="A129" s="37">
        <v>1486</v>
      </c>
      <c r="B129" s="48">
        <v>0</v>
      </c>
      <c r="C129" s="37">
        <v>21</v>
      </c>
      <c r="D129" s="37">
        <v>75</v>
      </c>
      <c r="E129" s="37">
        <v>12</v>
      </c>
      <c r="F129" s="37">
        <v>46</v>
      </c>
      <c r="G129" s="37">
        <v>33</v>
      </c>
      <c r="H129" s="37">
        <v>34</v>
      </c>
      <c r="I129" s="37">
        <v>31</v>
      </c>
      <c r="J129" s="37">
        <v>36</v>
      </c>
      <c r="K129" s="48">
        <v>0</v>
      </c>
      <c r="L129" s="37">
        <v>54</v>
      </c>
      <c r="M129" s="48">
        <v>0</v>
      </c>
      <c r="N129" s="37">
        <v>62</v>
      </c>
      <c r="O129" s="48">
        <v>0</v>
      </c>
      <c r="P129" s="48">
        <v>0</v>
      </c>
      <c r="Q129" s="37">
        <v>6445</v>
      </c>
      <c r="R129" s="37">
        <v>3</v>
      </c>
      <c r="S129" s="37">
        <v>67</v>
      </c>
      <c r="T129" s="37">
        <v>21</v>
      </c>
      <c r="U129" s="37">
        <v>76</v>
      </c>
      <c r="V129" s="37">
        <v>25</v>
      </c>
      <c r="W129" s="37">
        <v>31</v>
      </c>
      <c r="X129" s="37">
        <v>28</v>
      </c>
      <c r="Y129" s="37">
        <v>31</v>
      </c>
      <c r="Z129" s="37">
        <v>44</v>
      </c>
      <c r="AA129" s="37">
        <v>49</v>
      </c>
      <c r="AB129" s="37"/>
      <c r="AC129" s="37"/>
      <c r="AD129" s="37"/>
      <c r="AE129" s="37"/>
      <c r="AF129" s="37"/>
      <c r="AG129" s="37"/>
      <c r="AI129" s="39">
        <f t="shared" si="32"/>
        <v>6.4449999999999993E-3</v>
      </c>
      <c r="AJ129" s="40">
        <f t="shared" ca="1" si="33"/>
        <v>2.3423527816136542</v>
      </c>
      <c r="AK129" s="40">
        <f t="shared" ca="1" si="34"/>
        <v>2.4055137816136543</v>
      </c>
      <c r="AL129" s="39">
        <f t="shared" ca="1" si="35"/>
        <v>1.3915000000000002E-2</v>
      </c>
      <c r="AM129" s="40">
        <f t="shared" ca="1" si="36"/>
        <v>2.5418807816136542</v>
      </c>
      <c r="AN129" s="50"/>
      <c r="AO129" s="41">
        <f t="shared" si="37"/>
        <v>55</v>
      </c>
      <c r="AP129" s="42">
        <f t="shared" si="54"/>
        <v>34.421497673654002</v>
      </c>
      <c r="AQ129" s="43">
        <f t="shared" si="55"/>
        <v>1.5978386681906829</v>
      </c>
      <c r="AR129" s="41">
        <f t="shared" si="38"/>
        <v>0</v>
      </c>
      <c r="AS129" s="42">
        <f t="shared" si="56"/>
        <v>34.421497673654002</v>
      </c>
      <c r="AT129" s="50"/>
      <c r="AU129" s="42">
        <f t="shared" si="39"/>
        <v>40</v>
      </c>
      <c r="AV129" s="42">
        <f t="shared" si="40"/>
        <v>8</v>
      </c>
      <c r="AW129" s="42">
        <f t="shared" si="41"/>
        <v>5.006763297986037</v>
      </c>
      <c r="AX129" s="42">
        <f t="shared" si="57"/>
        <v>40.312128183985273</v>
      </c>
      <c r="AY129" s="50"/>
      <c r="AZ129" s="42">
        <f t="shared" si="58"/>
        <v>40.312128183985273</v>
      </c>
      <c r="BA129" s="50"/>
      <c r="BB129" s="44">
        <f t="shared" si="42"/>
        <v>1</v>
      </c>
      <c r="BC129" s="41">
        <f t="shared" ca="1" si="43"/>
        <v>1.2799999999999999E-2</v>
      </c>
      <c r="BD129" s="41">
        <f t="shared" ca="1" si="44"/>
        <v>2.3953071939801842</v>
      </c>
      <c r="BE129" s="41">
        <f t="shared" ca="1" si="45"/>
        <v>5.4035114659724461E-3</v>
      </c>
      <c r="BF129" s="41">
        <f t="shared" ca="1" si="46"/>
        <v>1.9571511465972448E-2</v>
      </c>
      <c r="BG129" s="41">
        <f t="shared" ca="1" si="47"/>
        <v>4.7720300221911281E-2</v>
      </c>
      <c r="BH129" s="41">
        <f t="shared" si="59"/>
        <v>34.920300221911283</v>
      </c>
      <c r="BI129" s="41">
        <f t="shared" si="60"/>
        <v>0.62357678967698715</v>
      </c>
      <c r="BJ129" s="42">
        <f t="shared" ca="1" si="48"/>
        <v>23.682416301912781</v>
      </c>
      <c r="BK129" s="42">
        <f t="shared" ca="1" si="49"/>
        <v>35.121336856577358</v>
      </c>
      <c r="BL129" s="42">
        <f t="shared" ca="1" si="50"/>
        <v>34.748460192465807</v>
      </c>
      <c r="BM129" s="42">
        <f t="shared" ca="1" si="51"/>
        <v>36.206738243985534</v>
      </c>
      <c r="BN129" s="42">
        <f t="shared" si="61"/>
        <v>35.614987962772318</v>
      </c>
      <c r="BO129" s="42">
        <f t="shared" si="62"/>
        <v>35.148646739076845</v>
      </c>
      <c r="BP129" s="42">
        <f t="shared" ca="1" si="52"/>
        <v>40.174600538828749</v>
      </c>
      <c r="BQ129" s="42">
        <f t="shared" ca="1" si="53"/>
        <v>46.49189746857887</v>
      </c>
      <c r="BR129" s="42">
        <f t="shared" si="63"/>
        <v>46.49189746857887</v>
      </c>
    </row>
    <row r="130" spans="1:70" s="38" customFormat="1">
      <c r="A130" s="37">
        <v>2238</v>
      </c>
      <c r="B130" s="48">
        <v>0</v>
      </c>
      <c r="C130" s="37">
        <v>22</v>
      </c>
      <c r="D130" s="37">
        <v>75</v>
      </c>
      <c r="E130" s="37">
        <v>9</v>
      </c>
      <c r="F130" s="37">
        <v>70</v>
      </c>
      <c r="G130" s="37">
        <v>26</v>
      </c>
      <c r="H130" s="37">
        <v>31</v>
      </c>
      <c r="I130" s="37">
        <v>46</v>
      </c>
      <c r="J130" s="37">
        <v>50</v>
      </c>
      <c r="K130" s="48">
        <v>0</v>
      </c>
      <c r="L130" s="37">
        <v>49</v>
      </c>
      <c r="M130" s="48">
        <v>0</v>
      </c>
      <c r="N130" s="37">
        <v>65</v>
      </c>
      <c r="O130" s="48">
        <v>0</v>
      </c>
      <c r="P130" s="48">
        <v>0</v>
      </c>
      <c r="Q130" s="37">
        <v>6445</v>
      </c>
      <c r="R130" s="37">
        <v>3</v>
      </c>
      <c r="S130" s="37">
        <v>67</v>
      </c>
      <c r="T130" s="37">
        <v>21</v>
      </c>
      <c r="U130" s="37">
        <v>75</v>
      </c>
      <c r="V130" s="37">
        <v>21</v>
      </c>
      <c r="W130" s="37">
        <v>26</v>
      </c>
      <c r="X130" s="37">
        <v>31</v>
      </c>
      <c r="Y130" s="37">
        <v>47</v>
      </c>
      <c r="Z130" s="37">
        <v>32</v>
      </c>
      <c r="AA130" s="37">
        <v>61</v>
      </c>
      <c r="AB130" s="37"/>
      <c r="AC130" s="37"/>
      <c r="AD130" s="37"/>
      <c r="AE130" s="37"/>
      <c r="AF130" s="37"/>
      <c r="AG130" s="37"/>
      <c r="AI130" s="39">
        <f t="shared" si="32"/>
        <v>6.4449999999999993E-3</v>
      </c>
      <c r="AJ130" s="40">
        <f t="shared" ca="1" si="33"/>
        <v>2.3423527816136542</v>
      </c>
      <c r="AK130" s="40">
        <f t="shared" ca="1" si="34"/>
        <v>2.4055137816136543</v>
      </c>
      <c r="AL130" s="39">
        <f t="shared" ca="1" si="35"/>
        <v>1.3662000000000001E-2</v>
      </c>
      <c r="AM130" s="40">
        <f t="shared" ca="1" si="36"/>
        <v>2.5394013816136543</v>
      </c>
      <c r="AN130" s="50"/>
      <c r="AO130" s="41">
        <f t="shared" si="37"/>
        <v>54</v>
      </c>
      <c r="AP130" s="42">
        <f t="shared" si="54"/>
        <v>33.778715480005751</v>
      </c>
      <c r="AQ130" s="43">
        <f t="shared" si="55"/>
        <v>1.5986398308119087</v>
      </c>
      <c r="AR130" s="41">
        <f t="shared" si="38"/>
        <v>19.5</v>
      </c>
      <c r="AS130" s="42">
        <f t="shared" si="56"/>
        <v>39.003225757354741</v>
      </c>
      <c r="AT130" s="50"/>
      <c r="AU130" s="42">
        <f t="shared" si="39"/>
        <v>67</v>
      </c>
      <c r="AV130" s="42">
        <f t="shared" si="40"/>
        <v>16</v>
      </c>
      <c r="AW130" s="42">
        <f t="shared" si="41"/>
        <v>10.008508290372074</v>
      </c>
      <c r="AX130" s="42">
        <f t="shared" si="57"/>
        <v>67.743414722011522</v>
      </c>
      <c r="AY130" s="50"/>
      <c r="AZ130" s="42">
        <f t="shared" si="58"/>
        <v>67.743414722011522</v>
      </c>
      <c r="BA130" s="50"/>
      <c r="BB130" s="44">
        <f t="shared" si="42"/>
        <v>2</v>
      </c>
      <c r="BC130" s="41">
        <f t="shared" ca="1" si="43"/>
        <v>1.2799999999999999E-2</v>
      </c>
      <c r="BD130" s="41">
        <f t="shared" ca="1" si="44"/>
        <v>2.3953071939801842</v>
      </c>
      <c r="BE130" s="41">
        <f t="shared" ca="1" si="45"/>
        <v>5.4035114659724461E-3</v>
      </c>
      <c r="BF130" s="41">
        <f t="shared" ca="1" si="46"/>
        <v>1.9318511465972448E-2</v>
      </c>
      <c r="BG130" s="41">
        <f t="shared" ca="1" si="47"/>
        <v>4.707947300673429E-2</v>
      </c>
      <c r="BH130" s="41">
        <f t="shared" si="59"/>
        <v>34.279473006734293</v>
      </c>
      <c r="BI130" s="41">
        <f t="shared" si="60"/>
        <v>0.62326314557698714</v>
      </c>
      <c r="BJ130" s="42">
        <f t="shared" ca="1" si="48"/>
        <v>38.162845981959563</v>
      </c>
      <c r="BK130" s="42">
        <f t="shared" ca="1" si="49"/>
        <v>31.665316890908134</v>
      </c>
      <c r="BL130" s="42">
        <f t="shared" ca="1" si="50"/>
        <v>54.415555244400771</v>
      </c>
      <c r="BM130" s="42">
        <f t="shared" ca="1" si="51"/>
        <v>59.963533259681292</v>
      </c>
      <c r="BN130" s="42">
        <f t="shared" si="61"/>
        <v>43.635791153815752</v>
      </c>
      <c r="BO130" s="42">
        <f t="shared" si="62"/>
        <v>34.800607316818841</v>
      </c>
      <c r="BP130" s="42">
        <f t="shared" ca="1" si="52"/>
        <v>67.4881413606808</v>
      </c>
      <c r="BQ130" s="42">
        <f t="shared" ca="1" si="53"/>
        <v>72.633499991291245</v>
      </c>
      <c r="BR130" s="42">
        <f t="shared" si="63"/>
        <v>72.633499991291245</v>
      </c>
    </row>
    <row r="131" spans="1:70" s="38" customFormat="1">
      <c r="A131" s="37">
        <v>1990</v>
      </c>
      <c r="B131" s="48">
        <v>0</v>
      </c>
      <c r="C131" s="37">
        <v>22</v>
      </c>
      <c r="D131" s="37">
        <v>75</v>
      </c>
      <c r="E131" s="37">
        <v>27</v>
      </c>
      <c r="F131" s="37">
        <v>85</v>
      </c>
      <c r="G131" s="37">
        <v>41</v>
      </c>
      <c r="H131" s="37">
        <v>42</v>
      </c>
      <c r="I131" s="37">
        <v>66</v>
      </c>
      <c r="J131" s="37">
        <v>70</v>
      </c>
      <c r="K131" s="48">
        <v>0</v>
      </c>
      <c r="L131" s="37">
        <v>42</v>
      </c>
      <c r="M131" s="48">
        <v>0</v>
      </c>
      <c r="N131" s="37">
        <v>63</v>
      </c>
      <c r="O131" s="48">
        <v>0</v>
      </c>
      <c r="P131" s="48">
        <v>0</v>
      </c>
      <c r="Q131" s="37">
        <v>6445</v>
      </c>
      <c r="R131" s="37">
        <v>3</v>
      </c>
      <c r="S131" s="37">
        <v>67</v>
      </c>
      <c r="T131" s="37">
        <v>21</v>
      </c>
      <c r="U131" s="37">
        <v>75</v>
      </c>
      <c r="V131" s="37">
        <v>35</v>
      </c>
      <c r="W131" s="37">
        <v>37</v>
      </c>
      <c r="X131" s="37">
        <v>55</v>
      </c>
      <c r="Y131" s="37">
        <v>67</v>
      </c>
      <c r="Z131" s="37">
        <v>37</v>
      </c>
      <c r="AA131" s="37">
        <v>63</v>
      </c>
      <c r="AB131" s="37"/>
      <c r="AC131" s="37"/>
      <c r="AD131" s="37"/>
      <c r="AE131" s="37"/>
      <c r="AF131" s="37"/>
      <c r="AG131" s="37"/>
      <c r="AI131" s="39">
        <f t="shared" si="32"/>
        <v>6.4449999999999993E-3</v>
      </c>
      <c r="AJ131" s="40">
        <f t="shared" ca="1" si="33"/>
        <v>2.3423527816136542</v>
      </c>
      <c r="AK131" s="40">
        <f t="shared" ca="1" si="34"/>
        <v>2.4055137816136543</v>
      </c>
      <c r="AL131" s="39">
        <f t="shared" ca="1" si="35"/>
        <v>1.3662000000000001E-2</v>
      </c>
      <c r="AM131" s="40">
        <f t="shared" ca="1" si="36"/>
        <v>2.5394013816136543</v>
      </c>
      <c r="AN131" s="50"/>
      <c r="AO131" s="41">
        <f t="shared" si="37"/>
        <v>54</v>
      </c>
      <c r="AP131" s="42">
        <f t="shared" si="54"/>
        <v>33.778715480005751</v>
      </c>
      <c r="AQ131" s="43">
        <f t="shared" si="55"/>
        <v>1.5986398308119087</v>
      </c>
      <c r="AR131" s="41">
        <f t="shared" si="38"/>
        <v>26.5</v>
      </c>
      <c r="AS131" s="42">
        <f t="shared" si="56"/>
        <v>42.933106333914161</v>
      </c>
      <c r="AT131" s="50"/>
      <c r="AU131" s="42">
        <f t="shared" si="39"/>
        <v>64</v>
      </c>
      <c r="AV131" s="42">
        <f t="shared" si="40"/>
        <v>21</v>
      </c>
      <c r="AW131" s="42">
        <f t="shared" si="41"/>
        <v>13.136167131113346</v>
      </c>
      <c r="AX131" s="42">
        <f t="shared" si="57"/>
        <v>65.334209162555439</v>
      </c>
      <c r="AY131" s="50"/>
      <c r="AZ131" s="42">
        <f t="shared" si="58"/>
        <v>65.334209162555439</v>
      </c>
      <c r="BA131" s="50"/>
      <c r="BB131" s="44">
        <f t="shared" si="42"/>
        <v>3</v>
      </c>
      <c r="BC131" s="41">
        <f t="shared" ca="1" si="43"/>
        <v>1.2799999999999999E-2</v>
      </c>
      <c r="BD131" s="41">
        <f t="shared" ca="1" si="44"/>
        <v>2.3953071939801842</v>
      </c>
      <c r="BE131" s="41">
        <f t="shared" ca="1" si="45"/>
        <v>5.4035114659724461E-3</v>
      </c>
      <c r="BF131" s="41">
        <f t="shared" ca="1" si="46"/>
        <v>1.9318511465972448E-2</v>
      </c>
      <c r="BG131" s="41">
        <f t="shared" ca="1" si="47"/>
        <v>4.707947300673429E-2</v>
      </c>
      <c r="BH131" s="41">
        <f t="shared" si="59"/>
        <v>34.279473006734293</v>
      </c>
      <c r="BI131" s="41">
        <f t="shared" si="60"/>
        <v>0.62326314557698714</v>
      </c>
      <c r="BJ131" s="42">
        <f t="shared" ca="1" si="48"/>
        <v>29.148743100161866</v>
      </c>
      <c r="BK131" s="42">
        <f t="shared" ca="1" si="49"/>
        <v>23.431029920579846</v>
      </c>
      <c r="BL131" s="42">
        <f t="shared" ca="1" si="50"/>
        <v>54.697742356271945</v>
      </c>
      <c r="BM131" s="42">
        <f t="shared" ca="1" si="51"/>
        <v>60.28479823326299</v>
      </c>
      <c r="BN131" s="42">
        <f t="shared" si="61"/>
        <v>47.582373518136158</v>
      </c>
      <c r="BO131" s="42">
        <f t="shared" si="62"/>
        <v>39.192885446461133</v>
      </c>
      <c r="BP131" s="42">
        <f t="shared" ca="1" si="52"/>
        <v>65.452373242985686</v>
      </c>
      <c r="BQ131" s="42">
        <f t="shared" ca="1" si="53"/>
        <v>66.503325434158796</v>
      </c>
      <c r="BR131" s="42">
        <f t="shared" si="63"/>
        <v>66.503325434158796</v>
      </c>
    </row>
    <row r="132" spans="1:70">
      <c r="A132">
        <v>2565</v>
      </c>
      <c r="B132" s="48">
        <v>0</v>
      </c>
      <c r="C132">
        <v>23</v>
      </c>
      <c r="D132">
        <v>89</v>
      </c>
      <c r="E132">
        <v>57</v>
      </c>
      <c r="F132">
        <v>112</v>
      </c>
      <c r="G132">
        <v>74</v>
      </c>
      <c r="H132">
        <v>80</v>
      </c>
      <c r="I132">
        <v>72</v>
      </c>
      <c r="J132">
        <v>76</v>
      </c>
      <c r="K132" s="48">
        <v>0</v>
      </c>
      <c r="L132">
        <v>55</v>
      </c>
      <c r="M132" s="48">
        <v>0</v>
      </c>
      <c r="N132">
        <v>66</v>
      </c>
      <c r="O132" s="48">
        <v>0</v>
      </c>
      <c r="P132" s="48">
        <v>0</v>
      </c>
      <c r="Q132">
        <v>6656</v>
      </c>
      <c r="R132">
        <v>3</v>
      </c>
      <c r="S132">
        <v>68</v>
      </c>
      <c r="T132">
        <v>23</v>
      </c>
      <c r="U132">
        <v>89</v>
      </c>
      <c r="V132">
        <v>66</v>
      </c>
      <c r="W132">
        <v>77</v>
      </c>
      <c r="X132">
        <v>64</v>
      </c>
      <c r="Y132">
        <v>73</v>
      </c>
      <c r="Z132">
        <v>55</v>
      </c>
      <c r="AA132">
        <v>52</v>
      </c>
      <c r="AB132" s="34"/>
      <c r="AC132" s="34"/>
      <c r="AD132" s="34"/>
      <c r="AE132" s="34"/>
      <c r="AF132" s="34"/>
      <c r="AI132" s="2">
        <f t="shared" ref="AI132:AI195" si="64">Q132*0.000001</f>
        <v>6.6559999999999996E-3</v>
      </c>
      <c r="AJ132" s="3">
        <f t="shared" ref="AJ132:AJ195" ca="1" si="65">H_1 / AI132 - G_ * AI132 / 2</f>
        <v>2.2660634846153846</v>
      </c>
      <c r="AK132" s="3">
        <f t="shared" ref="AK132:AK195" ca="1" si="66">AJ132 + G_ * AI132</f>
        <v>2.3312922846153845</v>
      </c>
      <c r="AL132" s="2">
        <f t="shared" ref="AL132:AL195" ca="1" si="67">(1+D132-C132)*LineDuration</f>
        <v>1.6951000000000001E-2</v>
      </c>
      <c r="AM132" s="3">
        <f t="shared" ref="AM132:AM195" ca="1" si="68">AK132 + G_ * AL132</f>
        <v>2.4974120846153847</v>
      </c>
      <c r="AO132" s="7">
        <f t="shared" ref="AO132:AO195" si="69">D132-C132+1</f>
        <v>67</v>
      </c>
      <c r="AP132" s="4">
        <f t="shared" si="54"/>
        <v>40.925683881415381</v>
      </c>
      <c r="AQ132" s="32">
        <f t="shared" si="55"/>
        <v>1.6371137546323358</v>
      </c>
      <c r="AR132" s="1">
        <f t="shared" ref="AR132:AR195" si="70">ABS(J132+I132-H132-G132)/2</f>
        <v>3</v>
      </c>
      <c r="AS132" s="4">
        <f t="shared" si="56"/>
        <v>41.035491969288522</v>
      </c>
      <c r="AU132" s="4">
        <f t="shared" ref="AU132:AU195" si="71">1+(F132-3)-(E132-8)</f>
        <v>61</v>
      </c>
      <c r="AV132" s="4">
        <f t="shared" ref="AV132:AV195" si="72">ABS(N132-L132)</f>
        <v>11</v>
      </c>
      <c r="AW132" s="4">
        <f t="shared" ref="AW132:AW195" si="73">AP132/(1+D132-C132)*ABS(N132-L132)</f>
        <v>6.7191421297846148</v>
      </c>
      <c r="AX132" s="4">
        <f t="shared" si="57"/>
        <v>61.368940604838912</v>
      </c>
      <c r="AZ132" s="4">
        <f t="shared" si="58"/>
        <v>61.368940604838912</v>
      </c>
      <c r="BB132" s="24">
        <f t="shared" ref="BB132:BB195" si="74">MOD(ROW(),4)</f>
        <v>0</v>
      </c>
      <c r="BC132" s="1">
        <f t="shared" ref="BC132:BC195" ca="1" si="75">H_1-d_</f>
        <v>1.2799999999999999E-2</v>
      </c>
      <c r="BD132" s="1">
        <f t="shared" ref="BD132:BD195" ca="1" si="76">(AJ132^2+2*G_*BC132)^(1/2)</f>
        <v>2.3207592973652438</v>
      </c>
      <c r="BE132" s="1">
        <f t="shared" ref="BE132:BE195" ca="1" si="77">(BD132-AJ132)/G_</f>
        <v>5.581205382638686E-3</v>
      </c>
      <c r="BF132" s="1">
        <f t="shared" ref="BF132:BF195" ca="1" si="78">BE132+LineDuration*(U132-T132+1)</f>
        <v>2.2532205382638688E-2</v>
      </c>
      <c r="BG132" s="1">
        <f t="shared" ref="BG132:BG195" ca="1" si="79">AJ132*BF132+0.5*G_*BF132^2</f>
        <v>5.354713921453827E-2</v>
      </c>
      <c r="BH132" s="1">
        <f t="shared" si="59"/>
        <v>40.747139214538272</v>
      </c>
      <c r="BI132" s="1">
        <f t="shared" si="60"/>
        <v>0.60816625693340709</v>
      </c>
      <c r="BJ132" s="4">
        <f t="shared" ref="BJ132:BJ195" ca="1" si="80">((ABS(X132-F132+Xmax_correction)+1)^2+((ABS(U132-AA132)+1)*BI132)^2)^(1/2)</f>
        <v>51.478993649143263</v>
      </c>
      <c r="BK132" s="4">
        <f t="shared" ref="BK132:BK195" ca="1" si="81">((ABS(E132-Xmin_correction-W132)+1)^2+((ABS(L132-T132)+1)*BI132)^2)^(1/2)</f>
        <v>35.267326061424534</v>
      </c>
      <c r="BL132" s="4">
        <f t="shared" ref="BL132:BL195" ca="1" si="82">((ABS(E132-Xmin_correction-Y132)+1)^2+((ABS(Z132-U132)+1)*BI132)^2)^(1/2)</f>
        <v>32.834221327582583</v>
      </c>
      <c r="BM132" s="4">
        <f t="shared" ref="BM132:BM195" ca="1" si="83">((ABS(V132-F132-Xmax_correction)+1)^2+((ABS(T132-N132)+1)*BI132)^2)^(1/2)</f>
        <v>56.710324947016034</v>
      </c>
      <c r="BN132" s="4">
        <f t="shared" si="61"/>
        <v>41.525044902672441</v>
      </c>
      <c r="BO132" s="4">
        <f t="shared" si="62"/>
        <v>43.08514075837472</v>
      </c>
      <c r="BP132" s="4">
        <f t="shared" ref="BP132:BP195" ca="1" si="84">((ABS(E132-Xmin_correction-F132+Xmax_correction)+1)^2+((ABS(L132-AA132)+1)*BI132)^2)^(1/2)</f>
        <v>61.048487771091906</v>
      </c>
      <c r="BQ132" s="4">
        <f t="shared" ref="BQ132:BQ195" ca="1" si="85">((ABS(E132-Xmin_correction-F132+Xmax_correction)+1)^2+((ABS(V132-N132)+1)*BI132)^2)^(1/2)</f>
        <v>61.003031614798232</v>
      </c>
      <c r="BR132" s="4">
        <f t="shared" si="63"/>
        <v>61.048487771091906</v>
      </c>
    </row>
    <row r="133" spans="1:70">
      <c r="A133">
        <v>1094</v>
      </c>
      <c r="B133" s="48">
        <v>0</v>
      </c>
      <c r="C133">
        <v>24</v>
      </c>
      <c r="D133">
        <v>86</v>
      </c>
      <c r="E133">
        <v>16</v>
      </c>
      <c r="F133">
        <v>40</v>
      </c>
      <c r="G133">
        <v>28</v>
      </c>
      <c r="H133">
        <v>29</v>
      </c>
      <c r="I133">
        <v>32</v>
      </c>
      <c r="J133">
        <v>34</v>
      </c>
      <c r="K133" s="48">
        <v>0</v>
      </c>
      <c r="L133">
        <v>46</v>
      </c>
      <c r="M133" s="48">
        <v>0</v>
      </c>
      <c r="N133">
        <v>71</v>
      </c>
      <c r="O133" s="48">
        <v>0</v>
      </c>
      <c r="P133" s="48">
        <v>0</v>
      </c>
      <c r="Q133">
        <v>6656</v>
      </c>
      <c r="R133">
        <v>3</v>
      </c>
      <c r="S133">
        <v>68</v>
      </c>
      <c r="T133">
        <v>23</v>
      </c>
      <c r="U133">
        <v>87</v>
      </c>
      <c r="V133">
        <v>21</v>
      </c>
      <c r="W133">
        <v>25</v>
      </c>
      <c r="X133">
        <v>26</v>
      </c>
      <c r="Y133">
        <v>30</v>
      </c>
      <c r="Z133">
        <v>46</v>
      </c>
      <c r="AA133">
        <v>54</v>
      </c>
      <c r="AB133" s="34"/>
      <c r="AC133" s="34"/>
      <c r="AD133" s="34"/>
      <c r="AE133" s="34"/>
      <c r="AF133" s="34"/>
      <c r="AI133" s="2">
        <f t="shared" si="64"/>
        <v>6.6559999999999996E-3</v>
      </c>
      <c r="AJ133" s="3">
        <f t="shared" ca="1" si="65"/>
        <v>2.2660634846153846</v>
      </c>
      <c r="AK133" s="3">
        <f t="shared" ca="1" si="66"/>
        <v>2.3312922846153845</v>
      </c>
      <c r="AL133" s="2">
        <f t="shared" ca="1" si="67"/>
        <v>1.5939000000000002E-2</v>
      </c>
      <c r="AM133" s="3">
        <f t="shared" ca="1" si="68"/>
        <v>2.4874944846153846</v>
      </c>
      <c r="AO133" s="7">
        <f t="shared" si="69"/>
        <v>63</v>
      </c>
      <c r="AP133" s="4">
        <f t="shared" ref="AP133:AP196" si="86">1000*(AM133+AK133)*AL133/2</f>
        <v>38.403321157384617</v>
      </c>
      <c r="AQ133" s="32">
        <f t="shared" ref="AQ133:AQ196" si="87">AO133/AP133</f>
        <v>1.6404831171193031</v>
      </c>
      <c r="AR133" s="1">
        <f t="shared" si="70"/>
        <v>4.5</v>
      </c>
      <c r="AS133" s="4">
        <f t="shared" ref="AS133:AS196" si="88">SQRT(AP133^2+AR133^2)</f>
        <v>38.666071379404777</v>
      </c>
      <c r="AU133" s="4">
        <f t="shared" si="71"/>
        <v>30</v>
      </c>
      <c r="AV133" s="4">
        <f t="shared" si="72"/>
        <v>25</v>
      </c>
      <c r="AW133" s="4">
        <f t="shared" si="73"/>
        <v>15.239413157692308</v>
      </c>
      <c r="AX133" s="4">
        <f t="shared" ref="AX133:AX196" si="89">SQRT(AU133^2+AW133^2)</f>
        <v>33.648769864451886</v>
      </c>
      <c r="AZ133" s="4">
        <f t="shared" ref="AZ133:AZ196" si="90">MAX(AS133,AX133)</f>
        <v>38.666071379404777</v>
      </c>
      <c r="BB133" s="24">
        <f t="shared" si="74"/>
        <v>1</v>
      </c>
      <c r="BC133" s="1">
        <f t="shared" ca="1" si="75"/>
        <v>1.2799999999999999E-2</v>
      </c>
      <c r="BD133" s="1">
        <f t="shared" ca="1" si="76"/>
        <v>2.3207592973652438</v>
      </c>
      <c r="BE133" s="1">
        <f t="shared" ca="1" si="77"/>
        <v>5.581205382638686E-3</v>
      </c>
      <c r="BF133" s="1">
        <f t="shared" ca="1" si="78"/>
        <v>2.2026205382638688E-2</v>
      </c>
      <c r="BG133" s="1">
        <f t="shared" ca="1" si="79"/>
        <v>5.2290032967671457E-2</v>
      </c>
      <c r="BH133" s="1">
        <f t="shared" ref="BH133:BH196" si="91">(BG133-BC133)*1000</f>
        <v>39.490032967671461</v>
      </c>
      <c r="BI133" s="1">
        <f t="shared" ref="BI133:BI196" si="92">BH133/(U133-T133+1)</f>
        <v>0.60753896873340707</v>
      </c>
      <c r="BJ133" s="4">
        <f t="shared" ca="1" si="80"/>
        <v>23.888988256104053</v>
      </c>
      <c r="BK133" s="4">
        <f t="shared" ca="1" si="81"/>
        <v>23.164707482570968</v>
      </c>
      <c r="BL133" s="4">
        <f t="shared" ca="1" si="82"/>
        <v>34.352565374456475</v>
      </c>
      <c r="BM133" s="4">
        <f t="shared" ca="1" si="83"/>
        <v>37.619379846957784</v>
      </c>
      <c r="BN133" s="4">
        <f t="shared" ref="BN133:BN196" si="93">((ABS(V133-Y133)+1)^2+((ABS(T133-U133)+1)*BI133)^2)^(1/2)</f>
        <v>40.736503332855889</v>
      </c>
      <c r="BO133" s="4">
        <f t="shared" ref="BO133:BO196" si="94">((ABS(W133-X133)+1)^2+((ABS(T133-U133)+1)*BI133)^2)^(1/2)</f>
        <v>39.540646223699717</v>
      </c>
      <c r="BP133" s="4">
        <f t="shared" ca="1" si="84"/>
        <v>30.494218984602668</v>
      </c>
      <c r="BQ133" s="4">
        <f t="shared" ca="1" si="85"/>
        <v>43.128163185737741</v>
      </c>
      <c r="BR133" s="4">
        <f t="shared" ref="BR133:BR196" si="95">MAX(BJ133:BQ133)</f>
        <v>43.128163185737741</v>
      </c>
    </row>
    <row r="134" spans="1:70">
      <c r="A134">
        <v>1770</v>
      </c>
      <c r="B134" s="48">
        <v>0</v>
      </c>
      <c r="C134">
        <v>23</v>
      </c>
      <c r="D134">
        <v>87</v>
      </c>
      <c r="E134">
        <v>18</v>
      </c>
      <c r="F134">
        <v>58</v>
      </c>
      <c r="G134">
        <v>28</v>
      </c>
      <c r="H134">
        <v>36</v>
      </c>
      <c r="I134">
        <v>36</v>
      </c>
      <c r="J134">
        <v>39</v>
      </c>
      <c r="K134" s="48">
        <v>0</v>
      </c>
      <c r="L134">
        <v>49</v>
      </c>
      <c r="M134" s="48">
        <v>0</v>
      </c>
      <c r="N134">
        <v>63</v>
      </c>
      <c r="O134" s="48">
        <v>0</v>
      </c>
      <c r="P134" s="48">
        <v>0</v>
      </c>
      <c r="Q134">
        <v>6656</v>
      </c>
      <c r="R134">
        <v>3</v>
      </c>
      <c r="S134">
        <v>68</v>
      </c>
      <c r="T134">
        <v>22</v>
      </c>
      <c r="U134">
        <v>88</v>
      </c>
      <c r="V134">
        <v>23</v>
      </c>
      <c r="W134">
        <v>27</v>
      </c>
      <c r="X134">
        <v>30</v>
      </c>
      <c r="Y134">
        <v>33</v>
      </c>
      <c r="Z134">
        <v>43</v>
      </c>
      <c r="AA134">
        <v>0</v>
      </c>
      <c r="AB134" s="34"/>
      <c r="AC134" s="34"/>
      <c r="AD134" s="34"/>
      <c r="AE134" s="34"/>
      <c r="AF134" s="34"/>
      <c r="AI134" s="2">
        <f t="shared" si="64"/>
        <v>6.6559999999999996E-3</v>
      </c>
      <c r="AJ134" s="3">
        <f t="shared" ca="1" si="65"/>
        <v>2.2660634846153846</v>
      </c>
      <c r="AK134" s="3">
        <f t="shared" ca="1" si="66"/>
        <v>2.3312922846153845</v>
      </c>
      <c r="AL134" s="2">
        <f t="shared" ca="1" si="67"/>
        <v>1.6445000000000001E-2</v>
      </c>
      <c r="AM134" s="3">
        <f t="shared" ca="1" si="68"/>
        <v>2.4924532846153844</v>
      </c>
      <c r="AO134" s="7">
        <f t="shared" si="69"/>
        <v>65</v>
      </c>
      <c r="AP134" s="4">
        <f t="shared" si="86"/>
        <v>39.663247942999995</v>
      </c>
      <c r="AQ134" s="32">
        <f t="shared" si="87"/>
        <v>1.6387967040271494</v>
      </c>
      <c r="AR134" s="1">
        <f t="shared" si="70"/>
        <v>5.5</v>
      </c>
      <c r="AS134" s="4">
        <f t="shared" si="88"/>
        <v>40.042767603999266</v>
      </c>
      <c r="AU134" s="4">
        <f t="shared" si="71"/>
        <v>46</v>
      </c>
      <c r="AV134" s="4">
        <f t="shared" si="72"/>
        <v>14</v>
      </c>
      <c r="AW134" s="4">
        <f t="shared" si="73"/>
        <v>8.5428534031076921</v>
      </c>
      <c r="AX134" s="4">
        <f t="shared" si="89"/>
        <v>46.786540204069254</v>
      </c>
      <c r="AZ134" s="4">
        <f t="shared" si="90"/>
        <v>46.786540204069254</v>
      </c>
      <c r="BB134" s="24">
        <f t="shared" si="74"/>
        <v>2</v>
      </c>
      <c r="BC134" s="1">
        <f t="shared" ca="1" si="75"/>
        <v>1.2799999999999999E-2</v>
      </c>
      <c r="BD134" s="1">
        <f t="shared" ca="1" si="76"/>
        <v>2.3207592973652438</v>
      </c>
      <c r="BE134" s="1">
        <f t="shared" ca="1" si="77"/>
        <v>5.581205382638686E-3</v>
      </c>
      <c r="BF134" s="1">
        <f t="shared" ca="1" si="78"/>
        <v>2.2532205382638688E-2</v>
      </c>
      <c r="BG134" s="1">
        <f t="shared" ca="1" si="79"/>
        <v>5.354713921453827E-2</v>
      </c>
      <c r="BH134" s="1">
        <f t="shared" si="91"/>
        <v>40.747139214538272</v>
      </c>
      <c r="BI134" s="1">
        <f t="shared" si="92"/>
        <v>0.60816625693340709</v>
      </c>
      <c r="BJ134" s="4">
        <f t="shared" ca="1" si="80"/>
        <v>60.047565638328827</v>
      </c>
      <c r="BK134" s="4">
        <f t="shared" ca="1" si="81"/>
        <v>24.778520894531912</v>
      </c>
      <c r="BL134" s="4">
        <f t="shared" ca="1" si="82"/>
        <v>36.859691681960378</v>
      </c>
      <c r="BM134" s="4">
        <f t="shared" ca="1" si="83"/>
        <v>46.620209886611384</v>
      </c>
      <c r="BN134" s="4">
        <f t="shared" si="93"/>
        <v>42.205797636923798</v>
      </c>
      <c r="BO134" s="4">
        <f t="shared" si="94"/>
        <v>40.943001284333846</v>
      </c>
      <c r="BP134" s="4">
        <f t="shared" ca="1" si="84"/>
        <v>55.142229644628785</v>
      </c>
      <c r="BQ134" s="4">
        <f t="shared" ca="1" si="85"/>
        <v>52.323465821729442</v>
      </c>
      <c r="BR134" s="4">
        <f t="shared" si="95"/>
        <v>60.047565638328827</v>
      </c>
    </row>
    <row r="135" spans="1:70">
      <c r="A135">
        <v>2785</v>
      </c>
      <c r="B135" s="48">
        <v>0</v>
      </c>
      <c r="C135">
        <v>22</v>
      </c>
      <c r="D135">
        <v>88</v>
      </c>
      <c r="E135">
        <v>30</v>
      </c>
      <c r="F135">
        <v>92</v>
      </c>
      <c r="G135">
        <v>46</v>
      </c>
      <c r="H135">
        <v>53</v>
      </c>
      <c r="I135">
        <v>49</v>
      </c>
      <c r="J135">
        <v>50</v>
      </c>
      <c r="K135" s="48">
        <v>0</v>
      </c>
      <c r="L135">
        <v>58</v>
      </c>
      <c r="M135" s="48">
        <v>0</v>
      </c>
      <c r="N135">
        <v>60</v>
      </c>
      <c r="O135" s="48">
        <v>0</v>
      </c>
      <c r="P135" s="48">
        <v>0</v>
      </c>
      <c r="Q135">
        <v>6656</v>
      </c>
      <c r="R135">
        <v>3</v>
      </c>
      <c r="S135">
        <v>68</v>
      </c>
      <c r="T135">
        <v>22</v>
      </c>
      <c r="U135">
        <v>88</v>
      </c>
      <c r="V135">
        <v>38</v>
      </c>
      <c r="W135">
        <v>50</v>
      </c>
      <c r="X135">
        <v>41</v>
      </c>
      <c r="Y135">
        <v>47</v>
      </c>
      <c r="Z135">
        <v>49</v>
      </c>
      <c r="AA135">
        <v>55</v>
      </c>
      <c r="AB135" s="34"/>
      <c r="AC135" s="34"/>
      <c r="AD135" s="34"/>
      <c r="AE135" s="34"/>
      <c r="AF135" s="34"/>
      <c r="AH135" s="8"/>
      <c r="AI135" s="2">
        <f t="shared" si="64"/>
        <v>6.6559999999999996E-3</v>
      </c>
      <c r="AJ135" s="3">
        <f t="shared" ca="1" si="65"/>
        <v>2.2660634846153846</v>
      </c>
      <c r="AK135" s="3">
        <f t="shared" ca="1" si="66"/>
        <v>2.3312922846153845</v>
      </c>
      <c r="AL135" s="2">
        <f t="shared" ca="1" si="67"/>
        <v>1.6951000000000001E-2</v>
      </c>
      <c r="AM135" s="3">
        <f t="shared" ca="1" si="68"/>
        <v>2.4974120846153847</v>
      </c>
      <c r="AO135" s="7">
        <f t="shared" si="69"/>
        <v>67</v>
      </c>
      <c r="AP135" s="4">
        <f t="shared" si="86"/>
        <v>40.925683881415381</v>
      </c>
      <c r="AQ135" s="32">
        <f t="shared" si="87"/>
        <v>1.6371137546323358</v>
      </c>
      <c r="AR135" s="1">
        <f t="shared" si="70"/>
        <v>0</v>
      </c>
      <c r="AS135" s="4">
        <f t="shared" si="88"/>
        <v>40.925683881415381</v>
      </c>
      <c r="AU135" s="4">
        <f t="shared" si="71"/>
        <v>68</v>
      </c>
      <c r="AV135" s="4">
        <f t="shared" si="72"/>
        <v>2</v>
      </c>
      <c r="AW135" s="4">
        <f t="shared" si="73"/>
        <v>1.2216622054153845</v>
      </c>
      <c r="AX135" s="4">
        <f t="shared" si="89"/>
        <v>68.010973074527769</v>
      </c>
      <c r="AZ135" s="4">
        <f t="shared" si="90"/>
        <v>68.010973074527769</v>
      </c>
      <c r="BB135" s="24">
        <f t="shared" si="74"/>
        <v>3</v>
      </c>
      <c r="BC135" s="1">
        <f t="shared" ca="1" si="75"/>
        <v>1.2799999999999999E-2</v>
      </c>
      <c r="BD135" s="1">
        <f t="shared" ca="1" si="76"/>
        <v>2.3207592973652438</v>
      </c>
      <c r="BE135" s="1">
        <f t="shared" ca="1" si="77"/>
        <v>5.581205382638686E-3</v>
      </c>
      <c r="BF135" s="1">
        <f t="shared" ca="1" si="78"/>
        <v>2.2532205382638688E-2</v>
      </c>
      <c r="BG135" s="1">
        <f t="shared" ca="1" si="79"/>
        <v>5.354713921453827E-2</v>
      </c>
      <c r="BH135" s="1">
        <f t="shared" si="91"/>
        <v>40.747139214538272</v>
      </c>
      <c r="BI135" s="1">
        <f t="shared" si="92"/>
        <v>0.60816625693340709</v>
      </c>
      <c r="BJ135" s="4">
        <f t="shared" ca="1" si="80"/>
        <v>53.184258222331948</v>
      </c>
      <c r="BK135" s="4">
        <f t="shared" ca="1" si="81"/>
        <v>36.706223211100095</v>
      </c>
      <c r="BL135" s="4">
        <f t="shared" ca="1" si="82"/>
        <v>35.605981431717694</v>
      </c>
      <c r="BM135" s="4">
        <f t="shared" ca="1" si="83"/>
        <v>62.662321088722102</v>
      </c>
      <c r="BN135" s="4">
        <f t="shared" si="93"/>
        <v>41.956279079167196</v>
      </c>
      <c r="BO135" s="4">
        <f t="shared" si="94"/>
        <v>41.956279079167196</v>
      </c>
      <c r="BP135" s="4">
        <f t="shared" ca="1" si="84"/>
        <v>68.04349975667887</v>
      </c>
      <c r="BQ135" s="4">
        <f t="shared" ca="1" si="85"/>
        <v>69.423765510971066</v>
      </c>
      <c r="BR135" s="4">
        <f t="shared" si="95"/>
        <v>69.423765510971066</v>
      </c>
    </row>
    <row r="136" spans="1:70" s="38" customFormat="1">
      <c r="A136" s="37">
        <v>1873</v>
      </c>
      <c r="B136" s="48">
        <v>0</v>
      </c>
      <c r="C136" s="37">
        <v>23</v>
      </c>
      <c r="D136" s="37">
        <v>74</v>
      </c>
      <c r="E136" s="37">
        <v>55</v>
      </c>
      <c r="F136" s="37">
        <v>108</v>
      </c>
      <c r="G136" s="37">
        <v>78</v>
      </c>
      <c r="H136" s="37">
        <v>81</v>
      </c>
      <c r="I136" s="37">
        <v>88</v>
      </c>
      <c r="J136" s="37">
        <v>94</v>
      </c>
      <c r="K136" s="48">
        <v>0</v>
      </c>
      <c r="L136" s="37">
        <v>37</v>
      </c>
      <c r="M136" s="48">
        <v>0</v>
      </c>
      <c r="N136" s="37">
        <v>63</v>
      </c>
      <c r="O136" s="48">
        <v>0</v>
      </c>
      <c r="P136" s="48">
        <v>0</v>
      </c>
      <c r="Q136" s="37">
        <v>6472</v>
      </c>
      <c r="R136" s="37">
        <v>3</v>
      </c>
      <c r="S136" s="37">
        <v>68</v>
      </c>
      <c r="T136" s="37">
        <v>22</v>
      </c>
      <c r="U136" s="37">
        <v>75</v>
      </c>
      <c r="V136" s="37">
        <v>73</v>
      </c>
      <c r="W136" s="37">
        <v>76</v>
      </c>
      <c r="X136" s="37">
        <v>82</v>
      </c>
      <c r="Y136" s="37">
        <v>87</v>
      </c>
      <c r="Z136" s="37">
        <v>35</v>
      </c>
      <c r="AA136" s="37">
        <v>53</v>
      </c>
      <c r="AB136" s="37"/>
      <c r="AC136" s="37"/>
      <c r="AD136" s="37"/>
      <c r="AE136" s="37"/>
      <c r="AF136" s="37"/>
      <c r="AG136" s="37"/>
      <c r="AI136" s="39">
        <f t="shared" si="64"/>
        <v>6.4719999999999995E-3</v>
      </c>
      <c r="AJ136" s="40">
        <f t="shared" ca="1" si="65"/>
        <v>2.3323168662546352</v>
      </c>
      <c r="AK136" s="40">
        <f t="shared" ca="1" si="66"/>
        <v>2.3957424662546352</v>
      </c>
      <c r="AL136" s="39">
        <f t="shared" ca="1" si="67"/>
        <v>1.3156000000000001E-2</v>
      </c>
      <c r="AM136" s="40">
        <f t="shared" ca="1" si="68"/>
        <v>2.5246712662546353</v>
      </c>
      <c r="AN136" s="50"/>
      <c r="AO136" s="41">
        <f t="shared" si="69"/>
        <v>52</v>
      </c>
      <c r="AP136" s="42">
        <f t="shared" si="86"/>
        <v>32.366481532445988</v>
      </c>
      <c r="AQ136" s="43">
        <f t="shared" si="87"/>
        <v>1.6066003327507892</v>
      </c>
      <c r="AR136" s="41">
        <f t="shared" si="70"/>
        <v>11.5</v>
      </c>
      <c r="AS136" s="42">
        <f t="shared" si="88"/>
        <v>34.348786394720953</v>
      </c>
      <c r="AT136" s="50"/>
      <c r="AU136" s="42">
        <f t="shared" si="71"/>
        <v>59</v>
      </c>
      <c r="AV136" s="42">
        <f t="shared" si="72"/>
        <v>26</v>
      </c>
      <c r="AW136" s="42">
        <f t="shared" si="73"/>
        <v>16.183240766222994</v>
      </c>
      <c r="AX136" s="42">
        <f t="shared" si="89"/>
        <v>61.179222630706434</v>
      </c>
      <c r="AY136" s="50"/>
      <c r="AZ136" s="42">
        <f t="shared" si="90"/>
        <v>61.179222630706434</v>
      </c>
      <c r="BA136" s="50"/>
      <c r="BB136" s="44">
        <f t="shared" si="74"/>
        <v>0</v>
      </c>
      <c r="BC136" s="41">
        <f t="shared" ca="1" si="75"/>
        <v>1.2799999999999999E-2</v>
      </c>
      <c r="BD136" s="41">
        <f t="shared" ca="1" si="76"/>
        <v>2.3854940713855992</v>
      </c>
      <c r="BE136" s="41">
        <f t="shared" ca="1" si="77"/>
        <v>5.4262454215269406E-3</v>
      </c>
      <c r="BF136" s="41">
        <f t="shared" ca="1" si="78"/>
        <v>1.9088245421526942E-2</v>
      </c>
      <c r="BG136" s="41">
        <f t="shared" ca="1" si="79"/>
        <v>4.6305206198870082E-2</v>
      </c>
      <c r="BH136" s="41">
        <f t="shared" si="91"/>
        <v>33.505206198870084</v>
      </c>
      <c r="BI136" s="41">
        <f t="shared" si="92"/>
        <v>0.62046678146055712</v>
      </c>
      <c r="BJ136" s="42">
        <f t="shared" ca="1" si="80"/>
        <v>27.922283309715127</v>
      </c>
      <c r="BK136" s="42">
        <f t="shared" ca="1" si="81"/>
        <v>31.599915045540577</v>
      </c>
      <c r="BL136" s="42">
        <f t="shared" ca="1" si="82"/>
        <v>48.250904076630675</v>
      </c>
      <c r="BM136" s="42">
        <f t="shared" ca="1" si="83"/>
        <v>46.905255605790956</v>
      </c>
      <c r="BN136" s="42">
        <f t="shared" si="93"/>
        <v>36.709655983525671</v>
      </c>
      <c r="BO136" s="42">
        <f t="shared" si="94"/>
        <v>34.228626066916597</v>
      </c>
      <c r="BP136" s="42">
        <f t="shared" ca="1" si="84"/>
        <v>59.935456440849357</v>
      </c>
      <c r="BQ136" s="42">
        <f t="shared" ca="1" si="85"/>
        <v>59.393454708868539</v>
      </c>
      <c r="BR136" s="42">
        <f t="shared" si="95"/>
        <v>59.935456440849357</v>
      </c>
    </row>
    <row r="137" spans="1:70" s="38" customFormat="1">
      <c r="A137" s="37">
        <v>1143</v>
      </c>
      <c r="B137" s="48">
        <v>0</v>
      </c>
      <c r="C137" s="37">
        <v>23</v>
      </c>
      <c r="D137" s="37">
        <v>73</v>
      </c>
      <c r="E137" s="37">
        <v>16</v>
      </c>
      <c r="F137" s="37">
        <v>48</v>
      </c>
      <c r="G137" s="37">
        <v>39</v>
      </c>
      <c r="H137" s="37">
        <v>42</v>
      </c>
      <c r="I137" s="37">
        <v>28</v>
      </c>
      <c r="J137" s="37">
        <v>34</v>
      </c>
      <c r="K137" s="48">
        <v>0</v>
      </c>
      <c r="L137" s="37">
        <v>63</v>
      </c>
      <c r="M137" s="48">
        <v>0</v>
      </c>
      <c r="N137" s="37">
        <v>45</v>
      </c>
      <c r="O137" s="48">
        <v>0</v>
      </c>
      <c r="P137" s="48">
        <v>0</v>
      </c>
      <c r="Q137" s="37">
        <v>6472</v>
      </c>
      <c r="R137" s="37">
        <v>3</v>
      </c>
      <c r="S137" s="37">
        <v>68</v>
      </c>
      <c r="T137" s="37">
        <v>21</v>
      </c>
      <c r="U137" s="37">
        <v>74</v>
      </c>
      <c r="V137" s="37">
        <v>35</v>
      </c>
      <c r="W137" s="37">
        <v>36</v>
      </c>
      <c r="X137" s="37">
        <v>24</v>
      </c>
      <c r="Y137" s="37">
        <v>29</v>
      </c>
      <c r="Z137" s="37">
        <v>62</v>
      </c>
      <c r="AA137" s="37">
        <v>30</v>
      </c>
      <c r="AB137" s="37"/>
      <c r="AC137" s="37"/>
      <c r="AD137" s="37"/>
      <c r="AE137" s="37"/>
      <c r="AF137" s="37"/>
      <c r="AG137" s="37"/>
      <c r="AI137" s="39">
        <f t="shared" si="64"/>
        <v>6.4719999999999995E-3</v>
      </c>
      <c r="AJ137" s="40">
        <f t="shared" ca="1" si="65"/>
        <v>2.3323168662546352</v>
      </c>
      <c r="AK137" s="40">
        <f t="shared" ca="1" si="66"/>
        <v>2.3957424662546352</v>
      </c>
      <c r="AL137" s="39">
        <f t="shared" ca="1" si="67"/>
        <v>1.2903000000000001E-2</v>
      </c>
      <c r="AM137" s="40">
        <f t="shared" ca="1" si="68"/>
        <v>2.522191866254635</v>
      </c>
      <c r="AN137" s="50"/>
      <c r="AO137" s="41">
        <f t="shared" si="69"/>
        <v>51</v>
      </c>
      <c r="AP137" s="42">
        <f t="shared" si="86"/>
        <v>31.728053346183561</v>
      </c>
      <c r="AQ137" s="43">
        <f t="shared" si="87"/>
        <v>1.60741030795495</v>
      </c>
      <c r="AR137" s="41">
        <f t="shared" si="70"/>
        <v>9.5</v>
      </c>
      <c r="AS137" s="42">
        <f t="shared" si="88"/>
        <v>33.119773084039537</v>
      </c>
      <c r="AT137" s="50"/>
      <c r="AU137" s="42">
        <f t="shared" si="71"/>
        <v>38</v>
      </c>
      <c r="AV137" s="42">
        <f t="shared" si="72"/>
        <v>18</v>
      </c>
      <c r="AW137" s="42">
        <f t="shared" si="73"/>
        <v>11.19813647512361</v>
      </c>
      <c r="AX137" s="42">
        <f t="shared" si="89"/>
        <v>39.615631517312629</v>
      </c>
      <c r="AY137" s="50"/>
      <c r="AZ137" s="42">
        <f t="shared" si="90"/>
        <v>39.615631517312629</v>
      </c>
      <c r="BA137" s="50"/>
      <c r="BB137" s="44">
        <f t="shared" si="74"/>
        <v>1</v>
      </c>
      <c r="BC137" s="41">
        <f t="shared" ca="1" si="75"/>
        <v>1.2799999999999999E-2</v>
      </c>
      <c r="BD137" s="41">
        <f t="shared" ca="1" si="76"/>
        <v>2.3854940713855992</v>
      </c>
      <c r="BE137" s="41">
        <f t="shared" ca="1" si="77"/>
        <v>5.4262454215269406E-3</v>
      </c>
      <c r="BF137" s="41">
        <f t="shared" ca="1" si="78"/>
        <v>1.9088245421526942E-2</v>
      </c>
      <c r="BG137" s="41">
        <f t="shared" ca="1" si="79"/>
        <v>4.6305206198870082E-2</v>
      </c>
      <c r="BH137" s="41">
        <f t="shared" si="91"/>
        <v>33.505206198870084</v>
      </c>
      <c r="BI137" s="41">
        <f t="shared" si="92"/>
        <v>0.62046678146055712</v>
      </c>
      <c r="BJ137" s="42">
        <f t="shared" ca="1" si="80"/>
        <v>35.546906046299526</v>
      </c>
      <c r="BK137" s="42">
        <f t="shared" ca="1" si="81"/>
        <v>39.405916062575507</v>
      </c>
      <c r="BL137" s="42">
        <f t="shared" ca="1" si="82"/>
        <v>23.432060420403236</v>
      </c>
      <c r="BM137" s="42">
        <f t="shared" ca="1" si="83"/>
        <v>23.013298151503928</v>
      </c>
      <c r="BN137" s="42">
        <f t="shared" si="93"/>
        <v>34.228626066916597</v>
      </c>
      <c r="BO137" s="42">
        <f t="shared" si="94"/>
        <v>35.93882082691087</v>
      </c>
      <c r="BP137" s="42">
        <f t="shared" ca="1" si="84"/>
        <v>43.463038953711028</v>
      </c>
      <c r="BQ137" s="42">
        <f t="shared" ca="1" si="85"/>
        <v>38.608062140625741</v>
      </c>
      <c r="BR137" s="42">
        <f t="shared" si="95"/>
        <v>43.463038953711028</v>
      </c>
    </row>
    <row r="138" spans="1:70" s="38" customFormat="1">
      <c r="A138" s="37">
        <v>1705</v>
      </c>
      <c r="B138" s="48">
        <v>0</v>
      </c>
      <c r="C138" s="37">
        <v>22</v>
      </c>
      <c r="D138" s="37">
        <v>73</v>
      </c>
      <c r="E138" s="37">
        <v>26</v>
      </c>
      <c r="F138" s="37">
        <v>71</v>
      </c>
      <c r="G138" s="37">
        <v>50</v>
      </c>
      <c r="H138" s="37">
        <v>53</v>
      </c>
      <c r="I138" s="37">
        <v>49</v>
      </c>
      <c r="J138" s="37">
        <v>55</v>
      </c>
      <c r="K138" s="48">
        <v>0</v>
      </c>
      <c r="L138" s="37">
        <v>41</v>
      </c>
      <c r="M138" s="48">
        <v>0</v>
      </c>
      <c r="N138" s="37">
        <v>45</v>
      </c>
      <c r="O138" s="48">
        <v>0</v>
      </c>
      <c r="P138" s="48">
        <v>0</v>
      </c>
      <c r="Q138" s="37">
        <v>6472</v>
      </c>
      <c r="R138" s="37">
        <v>3</v>
      </c>
      <c r="S138" s="37">
        <v>68</v>
      </c>
      <c r="T138" s="37">
        <v>21</v>
      </c>
      <c r="U138" s="37">
        <v>74</v>
      </c>
      <c r="V138" s="37">
        <v>44</v>
      </c>
      <c r="W138" s="37">
        <v>48</v>
      </c>
      <c r="X138" s="37">
        <v>44</v>
      </c>
      <c r="Y138" s="37">
        <v>49</v>
      </c>
      <c r="Z138" s="37">
        <v>41</v>
      </c>
      <c r="AA138" s="37">
        <v>44</v>
      </c>
      <c r="AB138" s="37"/>
      <c r="AC138" s="37"/>
      <c r="AD138" s="37"/>
      <c r="AE138" s="37"/>
      <c r="AF138" s="37"/>
      <c r="AG138" s="37"/>
      <c r="AI138" s="39">
        <f t="shared" si="64"/>
        <v>6.4719999999999995E-3</v>
      </c>
      <c r="AJ138" s="40">
        <f t="shared" ca="1" si="65"/>
        <v>2.3323168662546352</v>
      </c>
      <c r="AK138" s="40">
        <f t="shared" ca="1" si="66"/>
        <v>2.3957424662546352</v>
      </c>
      <c r="AL138" s="39">
        <f t="shared" ca="1" si="67"/>
        <v>1.3156000000000001E-2</v>
      </c>
      <c r="AM138" s="40">
        <f t="shared" ca="1" si="68"/>
        <v>2.5246712662546353</v>
      </c>
      <c r="AN138" s="50"/>
      <c r="AO138" s="41">
        <f t="shared" si="69"/>
        <v>52</v>
      </c>
      <c r="AP138" s="42">
        <f t="shared" si="86"/>
        <v>32.366481532445988</v>
      </c>
      <c r="AQ138" s="43">
        <f t="shared" si="87"/>
        <v>1.6066003327507892</v>
      </c>
      <c r="AR138" s="41">
        <f t="shared" si="70"/>
        <v>0.5</v>
      </c>
      <c r="AS138" s="42">
        <f t="shared" si="88"/>
        <v>32.370343322092943</v>
      </c>
      <c r="AT138" s="50"/>
      <c r="AU138" s="42">
        <f t="shared" si="71"/>
        <v>51</v>
      </c>
      <c r="AV138" s="42">
        <f t="shared" si="72"/>
        <v>4</v>
      </c>
      <c r="AW138" s="42">
        <f t="shared" si="73"/>
        <v>2.4897293486496914</v>
      </c>
      <c r="AX138" s="42">
        <f t="shared" si="89"/>
        <v>51.060735915471561</v>
      </c>
      <c r="AY138" s="50"/>
      <c r="AZ138" s="42">
        <f t="shared" si="90"/>
        <v>51.060735915471561</v>
      </c>
      <c r="BA138" s="50"/>
      <c r="BB138" s="44">
        <f t="shared" si="74"/>
        <v>2</v>
      </c>
      <c r="BC138" s="41">
        <f t="shared" ca="1" si="75"/>
        <v>1.2799999999999999E-2</v>
      </c>
      <c r="BD138" s="41">
        <f t="shared" ca="1" si="76"/>
        <v>2.3854940713855992</v>
      </c>
      <c r="BE138" s="41">
        <f t="shared" ca="1" si="77"/>
        <v>5.4262454215269406E-3</v>
      </c>
      <c r="BF138" s="41">
        <f t="shared" ca="1" si="78"/>
        <v>1.9088245421526942E-2</v>
      </c>
      <c r="BG138" s="41">
        <f t="shared" ca="1" si="79"/>
        <v>4.6305206198870082E-2</v>
      </c>
      <c r="BH138" s="41">
        <f t="shared" si="91"/>
        <v>33.505206198870084</v>
      </c>
      <c r="BI138" s="41">
        <f t="shared" si="92"/>
        <v>0.62046678146055712</v>
      </c>
      <c r="BJ138" s="42">
        <f t="shared" ca="1" si="80"/>
        <v>31.543063339616808</v>
      </c>
      <c r="BK138" s="42">
        <f t="shared" ca="1" si="81"/>
        <v>33.627009246454641</v>
      </c>
      <c r="BL138" s="42">
        <f t="shared" ca="1" si="82"/>
        <v>38.328002231942669</v>
      </c>
      <c r="BM138" s="42">
        <f t="shared" ca="1" si="83"/>
        <v>34.664273998023013</v>
      </c>
      <c r="BN138" s="42">
        <f t="shared" si="93"/>
        <v>34.038196815178125</v>
      </c>
      <c r="BO138" s="42">
        <f t="shared" si="94"/>
        <v>33.876228279263948</v>
      </c>
      <c r="BP138" s="42">
        <f t="shared" ca="1" si="84"/>
        <v>51.060353156145879</v>
      </c>
      <c r="BQ138" s="42">
        <f t="shared" ca="1" si="85"/>
        <v>51.015094982834093</v>
      </c>
      <c r="BR138" s="42">
        <f t="shared" si="95"/>
        <v>51.060353156145879</v>
      </c>
    </row>
    <row r="139" spans="1:70" s="38" customFormat="1">
      <c r="A139" s="37">
        <v>2261</v>
      </c>
      <c r="B139" s="48">
        <v>0</v>
      </c>
      <c r="C139" s="37">
        <v>21</v>
      </c>
      <c r="D139" s="37">
        <v>73</v>
      </c>
      <c r="E139" s="37">
        <v>32</v>
      </c>
      <c r="F139" s="37">
        <v>94</v>
      </c>
      <c r="G139" s="37">
        <v>65</v>
      </c>
      <c r="H139" s="37">
        <v>66</v>
      </c>
      <c r="I139" s="37">
        <v>71</v>
      </c>
      <c r="J139" s="37">
        <v>74</v>
      </c>
      <c r="K139" s="48">
        <v>0</v>
      </c>
      <c r="L139" s="37">
        <v>39</v>
      </c>
      <c r="M139" s="48">
        <v>0</v>
      </c>
      <c r="N139" s="37">
        <v>54</v>
      </c>
      <c r="O139" s="48">
        <v>0</v>
      </c>
      <c r="P139" s="48">
        <v>0</v>
      </c>
      <c r="Q139" s="37">
        <v>6472</v>
      </c>
      <c r="R139" s="37">
        <v>3</v>
      </c>
      <c r="S139" s="37">
        <v>68</v>
      </c>
      <c r="T139" s="37">
        <v>21</v>
      </c>
      <c r="U139" s="37">
        <v>74</v>
      </c>
      <c r="V139" s="37">
        <v>57</v>
      </c>
      <c r="W139" s="37">
        <v>63</v>
      </c>
      <c r="X139" s="37">
        <v>66</v>
      </c>
      <c r="Y139" s="37">
        <v>68</v>
      </c>
      <c r="Z139" s="37">
        <v>36</v>
      </c>
      <c r="AA139" s="37">
        <v>53</v>
      </c>
      <c r="AB139" s="37"/>
      <c r="AC139" s="37"/>
      <c r="AD139" s="37"/>
      <c r="AE139" s="37"/>
      <c r="AF139" s="37"/>
      <c r="AG139" s="37"/>
      <c r="AI139" s="39">
        <f t="shared" si="64"/>
        <v>6.4719999999999995E-3</v>
      </c>
      <c r="AJ139" s="40">
        <f t="shared" ca="1" si="65"/>
        <v>2.3323168662546352</v>
      </c>
      <c r="AK139" s="40">
        <f t="shared" ca="1" si="66"/>
        <v>2.3957424662546352</v>
      </c>
      <c r="AL139" s="39">
        <f t="shared" ca="1" si="67"/>
        <v>1.3409000000000001E-2</v>
      </c>
      <c r="AM139" s="40">
        <f t="shared" ca="1" si="68"/>
        <v>2.5271506662546352</v>
      </c>
      <c r="AN139" s="50"/>
      <c r="AO139" s="41">
        <f t="shared" si="69"/>
        <v>53</v>
      </c>
      <c r="AP139" s="42">
        <f t="shared" si="86"/>
        <v>33.005537006908405</v>
      </c>
      <c r="AQ139" s="43">
        <f t="shared" si="87"/>
        <v>1.6057911734296746</v>
      </c>
      <c r="AR139" s="41">
        <f t="shared" si="70"/>
        <v>7</v>
      </c>
      <c r="AS139" s="42">
        <f t="shared" si="88"/>
        <v>33.739672095537621</v>
      </c>
      <c r="AT139" s="50"/>
      <c r="AU139" s="42">
        <f t="shared" si="71"/>
        <v>68</v>
      </c>
      <c r="AV139" s="42">
        <f t="shared" si="72"/>
        <v>15</v>
      </c>
      <c r="AW139" s="42">
        <f t="shared" si="73"/>
        <v>9.3411897189363415</v>
      </c>
      <c r="AX139" s="42">
        <f t="shared" si="89"/>
        <v>68.63860302603166</v>
      </c>
      <c r="AY139" s="50"/>
      <c r="AZ139" s="42">
        <f t="shared" si="90"/>
        <v>68.63860302603166</v>
      </c>
      <c r="BA139" s="50"/>
      <c r="BB139" s="44">
        <f t="shared" si="74"/>
        <v>3</v>
      </c>
      <c r="BC139" s="41">
        <f t="shared" ca="1" si="75"/>
        <v>1.2799999999999999E-2</v>
      </c>
      <c r="BD139" s="41">
        <f t="shared" ca="1" si="76"/>
        <v>2.3854940713855992</v>
      </c>
      <c r="BE139" s="41">
        <f t="shared" ca="1" si="77"/>
        <v>5.4262454215269406E-3</v>
      </c>
      <c r="BF139" s="41">
        <f t="shared" ca="1" si="78"/>
        <v>1.9088245421526942E-2</v>
      </c>
      <c r="BG139" s="41">
        <f t="shared" ca="1" si="79"/>
        <v>4.6305206198870082E-2</v>
      </c>
      <c r="BH139" s="41">
        <f t="shared" si="91"/>
        <v>33.505206198870084</v>
      </c>
      <c r="BI139" s="41">
        <f t="shared" si="92"/>
        <v>0.62046678146055712</v>
      </c>
      <c r="BJ139" s="42">
        <f t="shared" ca="1" si="80"/>
        <v>29.365453325594601</v>
      </c>
      <c r="BK139" s="42">
        <f t="shared" ca="1" si="81"/>
        <v>41.701048292692406</v>
      </c>
      <c r="BL139" s="42">
        <f t="shared" ca="1" si="82"/>
        <v>51.093572001856067</v>
      </c>
      <c r="BM139" s="42">
        <f t="shared" ca="1" si="83"/>
        <v>46.108955259166329</v>
      </c>
      <c r="BN139" s="42">
        <f t="shared" si="93"/>
        <v>35.589307979065879</v>
      </c>
      <c r="BO139" s="42">
        <f t="shared" si="94"/>
        <v>33.743130299792909</v>
      </c>
      <c r="BP139" s="42">
        <f t="shared" ca="1" si="84"/>
        <v>68.633958657880171</v>
      </c>
      <c r="BQ139" s="42">
        <f t="shared" ca="1" si="85"/>
        <v>68.045276576925872</v>
      </c>
      <c r="BR139" s="42">
        <f t="shared" si="95"/>
        <v>68.633958657880171</v>
      </c>
    </row>
    <row r="140" spans="1:70">
      <c r="A140">
        <v>1539</v>
      </c>
      <c r="B140" s="48">
        <v>0</v>
      </c>
      <c r="C140">
        <v>22</v>
      </c>
      <c r="D140">
        <v>72</v>
      </c>
      <c r="E140">
        <v>64</v>
      </c>
      <c r="F140">
        <v>103</v>
      </c>
      <c r="G140">
        <v>91</v>
      </c>
      <c r="H140">
        <v>93</v>
      </c>
      <c r="I140">
        <v>86</v>
      </c>
      <c r="J140">
        <v>93</v>
      </c>
      <c r="K140" s="48">
        <v>0</v>
      </c>
      <c r="L140">
        <v>58</v>
      </c>
      <c r="M140" s="48">
        <v>0</v>
      </c>
      <c r="N140">
        <v>45</v>
      </c>
      <c r="O140" s="48">
        <v>0</v>
      </c>
      <c r="P140" s="48">
        <v>0</v>
      </c>
      <c r="Q140">
        <v>6451</v>
      </c>
      <c r="R140">
        <v>3</v>
      </c>
      <c r="S140">
        <v>66</v>
      </c>
      <c r="T140">
        <v>21</v>
      </c>
      <c r="U140">
        <v>73</v>
      </c>
      <c r="V140">
        <v>85</v>
      </c>
      <c r="W140">
        <v>87</v>
      </c>
      <c r="X140">
        <v>84</v>
      </c>
      <c r="Y140">
        <v>89</v>
      </c>
      <c r="Z140">
        <v>44</v>
      </c>
      <c r="AA140">
        <v>32</v>
      </c>
      <c r="AB140" s="34"/>
      <c r="AC140" s="34"/>
      <c r="AD140" s="34"/>
      <c r="AE140" s="34"/>
      <c r="AF140" s="34"/>
      <c r="AI140" s="2">
        <f t="shared" si="64"/>
        <v>6.4510000000000001E-3</v>
      </c>
      <c r="AJ140" s="3">
        <f t="shared" ca="1" si="65"/>
        <v>2.340115413904821</v>
      </c>
      <c r="AK140" s="3">
        <f t="shared" ca="1" si="66"/>
        <v>2.4033352139048212</v>
      </c>
      <c r="AL140" s="2">
        <f t="shared" ca="1" si="67"/>
        <v>1.2903000000000001E-2</v>
      </c>
      <c r="AM140" s="3">
        <f t="shared" ca="1" si="68"/>
        <v>2.529784613904821</v>
      </c>
      <c r="AO140" s="7">
        <f t="shared" si="69"/>
        <v>51</v>
      </c>
      <c r="AP140" s="4">
        <f t="shared" si="86"/>
        <v>31.826022569113913</v>
      </c>
      <c r="AQ140" s="32">
        <f t="shared" si="87"/>
        <v>1.6024622583374206</v>
      </c>
      <c r="AR140" s="1">
        <f t="shared" si="70"/>
        <v>2.5</v>
      </c>
      <c r="AS140" s="4">
        <f t="shared" si="88"/>
        <v>31.924061655274194</v>
      </c>
      <c r="AU140" s="4">
        <f t="shared" si="71"/>
        <v>45</v>
      </c>
      <c r="AV140" s="4">
        <f t="shared" si="72"/>
        <v>13</v>
      </c>
      <c r="AW140" s="4">
        <f t="shared" si="73"/>
        <v>8.1125155568329586</v>
      </c>
      <c r="AX140" s="4">
        <f t="shared" si="89"/>
        <v>45.725407692658763</v>
      </c>
      <c r="AZ140" s="4">
        <f t="shared" si="90"/>
        <v>45.725407692658763</v>
      </c>
      <c r="BB140" s="24">
        <f t="shared" si="74"/>
        <v>0</v>
      </c>
      <c r="BC140" s="1">
        <f t="shared" ca="1" si="75"/>
        <v>1.2799999999999999E-2</v>
      </c>
      <c r="BD140" s="1">
        <f t="shared" ca="1" si="76"/>
        <v>2.3931193347584929</v>
      </c>
      <c r="BE140" s="1">
        <f t="shared" ca="1" si="77"/>
        <v>5.4085633524154986E-3</v>
      </c>
      <c r="BF140" s="1">
        <f t="shared" ca="1" si="78"/>
        <v>1.8817563352415499E-2</v>
      </c>
      <c r="BG140" s="1">
        <f t="shared" ca="1" si="79"/>
        <v>4.577036343667662E-2</v>
      </c>
      <c r="BH140" s="1">
        <f t="shared" si="91"/>
        <v>32.970363436676621</v>
      </c>
      <c r="BI140" s="1">
        <f t="shared" si="92"/>
        <v>0.62208232899389848</v>
      </c>
      <c r="BJ140" s="4">
        <f t="shared" ca="1" si="80"/>
        <v>31.171205495103621</v>
      </c>
      <c r="BK140" s="4">
        <f t="shared" ca="1" si="81"/>
        <v>39.784524583349075</v>
      </c>
      <c r="BL140" s="4">
        <f t="shared" ca="1" si="82"/>
        <v>38.785148983107256</v>
      </c>
      <c r="BM140" s="4">
        <f t="shared" ca="1" si="83"/>
        <v>26.941910010781449</v>
      </c>
      <c r="BN140" s="4">
        <f t="shared" si="93"/>
        <v>33.34733670244961</v>
      </c>
      <c r="BO140" s="4">
        <f t="shared" si="94"/>
        <v>33.212119251058681</v>
      </c>
      <c r="BP140" s="4">
        <f t="shared" ca="1" si="84"/>
        <v>48.032417210982402</v>
      </c>
      <c r="BQ140" s="4">
        <f t="shared" ca="1" si="85"/>
        <v>51.725469343662034</v>
      </c>
      <c r="BR140" s="4">
        <f t="shared" si="95"/>
        <v>51.725469343662034</v>
      </c>
    </row>
    <row r="141" spans="1:70">
      <c r="A141">
        <v>2062</v>
      </c>
      <c r="B141" s="48">
        <v>0</v>
      </c>
      <c r="C141">
        <v>21</v>
      </c>
      <c r="D141">
        <v>72</v>
      </c>
      <c r="E141">
        <v>9</v>
      </c>
      <c r="F141">
        <v>66</v>
      </c>
      <c r="G141">
        <v>21</v>
      </c>
      <c r="H141">
        <v>22</v>
      </c>
      <c r="I141">
        <v>36</v>
      </c>
      <c r="J141">
        <v>40</v>
      </c>
      <c r="K141" s="48">
        <v>0</v>
      </c>
      <c r="L141">
        <v>44</v>
      </c>
      <c r="M141" s="48">
        <v>0</v>
      </c>
      <c r="N141">
        <v>56</v>
      </c>
      <c r="O141" s="48">
        <v>0</v>
      </c>
      <c r="P141" s="48">
        <v>0</v>
      </c>
      <c r="Q141">
        <v>6451</v>
      </c>
      <c r="R141">
        <v>3</v>
      </c>
      <c r="S141">
        <v>66</v>
      </c>
      <c r="T141">
        <v>21</v>
      </c>
      <c r="U141">
        <v>72</v>
      </c>
      <c r="V141">
        <v>13</v>
      </c>
      <c r="W141">
        <v>19</v>
      </c>
      <c r="X141">
        <v>28</v>
      </c>
      <c r="Y141">
        <v>37</v>
      </c>
      <c r="Z141">
        <v>25</v>
      </c>
      <c r="AA141">
        <v>53</v>
      </c>
      <c r="AB141" s="34"/>
      <c r="AC141" s="34"/>
      <c r="AD141" s="34"/>
      <c r="AE141" s="34"/>
      <c r="AF141" s="34"/>
      <c r="AI141" s="2">
        <f t="shared" si="64"/>
        <v>6.4510000000000001E-3</v>
      </c>
      <c r="AJ141" s="3">
        <f t="shared" ca="1" si="65"/>
        <v>2.340115413904821</v>
      </c>
      <c r="AK141" s="3">
        <f t="shared" ca="1" si="66"/>
        <v>2.4033352139048212</v>
      </c>
      <c r="AL141" s="2">
        <f t="shared" ca="1" si="67"/>
        <v>1.3156000000000001E-2</v>
      </c>
      <c r="AM141" s="3">
        <f t="shared" ca="1" si="68"/>
        <v>2.5322640139048214</v>
      </c>
      <c r="AO141" s="7">
        <f t="shared" si="69"/>
        <v>52</v>
      </c>
      <c r="AP141" s="4">
        <f t="shared" si="86"/>
        <v>32.466371720531832</v>
      </c>
      <c r="AQ141" s="32">
        <f t="shared" si="87"/>
        <v>1.601657260860937</v>
      </c>
      <c r="AR141" s="1">
        <f t="shared" si="70"/>
        <v>16.5</v>
      </c>
      <c r="AS141" s="4">
        <f t="shared" si="88"/>
        <v>36.418611899628317</v>
      </c>
      <c r="AU141" s="4">
        <f t="shared" si="71"/>
        <v>63</v>
      </c>
      <c r="AV141" s="4">
        <f t="shared" si="72"/>
        <v>12</v>
      </c>
      <c r="AW141" s="4">
        <f t="shared" si="73"/>
        <v>7.4922396278150387</v>
      </c>
      <c r="AX141" s="4">
        <f t="shared" si="89"/>
        <v>63.443941039634367</v>
      </c>
      <c r="AZ141" s="4">
        <f t="shared" si="90"/>
        <v>63.443941039634367</v>
      </c>
      <c r="BB141" s="24">
        <f t="shared" si="74"/>
        <v>1</v>
      </c>
      <c r="BC141" s="1">
        <f t="shared" ca="1" si="75"/>
        <v>1.2799999999999999E-2</v>
      </c>
      <c r="BD141" s="1">
        <f t="shared" ca="1" si="76"/>
        <v>2.3931193347584929</v>
      </c>
      <c r="BE141" s="1">
        <f t="shared" ca="1" si="77"/>
        <v>5.4085633524154986E-3</v>
      </c>
      <c r="BF141" s="1">
        <f t="shared" ca="1" si="78"/>
        <v>1.8564563352415499E-2</v>
      </c>
      <c r="BG141" s="1">
        <f t="shared" ca="1" si="79"/>
        <v>4.5131971614482722E-2</v>
      </c>
      <c r="BH141" s="1">
        <f t="shared" si="91"/>
        <v>32.331971614482725</v>
      </c>
      <c r="BI141" s="1">
        <f t="shared" si="92"/>
        <v>0.62176868489389858</v>
      </c>
      <c r="BJ141" s="4">
        <f t="shared" ca="1" si="80"/>
        <v>38.087248771811744</v>
      </c>
      <c r="BK141" s="4">
        <f t="shared" ca="1" si="81"/>
        <v>24.159459169618437</v>
      </c>
      <c r="BL141" s="4">
        <f t="shared" ca="1" si="82"/>
        <v>47.536489873294613</v>
      </c>
      <c r="BM141" s="4">
        <f t="shared" ca="1" si="83"/>
        <v>61.237478733035992</v>
      </c>
      <c r="BN141" s="4">
        <f t="shared" si="93"/>
        <v>40.86999374210518</v>
      </c>
      <c r="BO141" s="4">
        <f t="shared" si="94"/>
        <v>33.843114343684697</v>
      </c>
      <c r="BP141" s="4">
        <f t="shared" ca="1" si="84"/>
        <v>63.306078932054142</v>
      </c>
      <c r="BQ141" s="4">
        <f t="shared" ca="1" si="85"/>
        <v>68.683698444306543</v>
      </c>
      <c r="BR141" s="4">
        <f t="shared" si="95"/>
        <v>68.683698444306543</v>
      </c>
    </row>
    <row r="142" spans="1:70">
      <c r="A142">
        <v>1958</v>
      </c>
      <c r="B142" s="48">
        <v>0</v>
      </c>
      <c r="C142">
        <v>21</v>
      </c>
      <c r="D142">
        <v>71</v>
      </c>
      <c r="E142">
        <v>21</v>
      </c>
      <c r="F142">
        <v>79</v>
      </c>
      <c r="G142">
        <v>36</v>
      </c>
      <c r="H142">
        <v>38</v>
      </c>
      <c r="I142">
        <v>54</v>
      </c>
      <c r="J142">
        <v>70</v>
      </c>
      <c r="K142" s="48">
        <v>0</v>
      </c>
      <c r="L142">
        <v>33</v>
      </c>
      <c r="M142" s="48">
        <v>0</v>
      </c>
      <c r="N142">
        <v>59</v>
      </c>
      <c r="O142" s="48">
        <v>0</v>
      </c>
      <c r="P142" s="48">
        <v>0</v>
      </c>
      <c r="Q142">
        <v>6451</v>
      </c>
      <c r="R142">
        <v>3</v>
      </c>
      <c r="S142">
        <v>66</v>
      </c>
      <c r="T142">
        <v>21</v>
      </c>
      <c r="U142">
        <v>72</v>
      </c>
      <c r="V142">
        <v>28</v>
      </c>
      <c r="W142">
        <v>35</v>
      </c>
      <c r="X142">
        <v>51</v>
      </c>
      <c r="Y142">
        <v>56</v>
      </c>
      <c r="Z142">
        <v>32</v>
      </c>
      <c r="AA142">
        <v>53</v>
      </c>
      <c r="AB142" s="34"/>
      <c r="AC142" s="34"/>
      <c r="AD142" s="34"/>
      <c r="AE142" s="34"/>
      <c r="AF142" s="34"/>
      <c r="AI142" s="2">
        <f t="shared" si="64"/>
        <v>6.4510000000000001E-3</v>
      </c>
      <c r="AJ142" s="3">
        <f t="shared" ca="1" si="65"/>
        <v>2.340115413904821</v>
      </c>
      <c r="AK142" s="3">
        <f t="shared" ca="1" si="66"/>
        <v>2.4033352139048212</v>
      </c>
      <c r="AL142" s="2">
        <f t="shared" ca="1" si="67"/>
        <v>1.2903000000000001E-2</v>
      </c>
      <c r="AM142" s="3">
        <f t="shared" ca="1" si="68"/>
        <v>2.529784613904821</v>
      </c>
      <c r="AO142" s="7">
        <f t="shared" si="69"/>
        <v>51</v>
      </c>
      <c r="AP142" s="4">
        <f t="shared" si="86"/>
        <v>31.826022569113913</v>
      </c>
      <c r="AQ142" s="32">
        <f t="shared" si="87"/>
        <v>1.6024622583374206</v>
      </c>
      <c r="AR142" s="1">
        <f t="shared" si="70"/>
        <v>25</v>
      </c>
      <c r="AS142" s="4">
        <f t="shared" si="88"/>
        <v>40.470924286081583</v>
      </c>
      <c r="AU142" s="4">
        <f t="shared" si="71"/>
        <v>64</v>
      </c>
      <c r="AV142" s="4">
        <f t="shared" si="72"/>
        <v>26</v>
      </c>
      <c r="AW142" s="4">
        <f t="shared" si="73"/>
        <v>16.225031113665917</v>
      </c>
      <c r="AX142" s="4">
        <f t="shared" si="89"/>
        <v>66.024629000392167</v>
      </c>
      <c r="AZ142" s="4">
        <f t="shared" si="90"/>
        <v>66.024629000392167</v>
      </c>
      <c r="BB142" s="24">
        <f t="shared" si="74"/>
        <v>2</v>
      </c>
      <c r="BC142" s="1">
        <f t="shared" ca="1" si="75"/>
        <v>1.2799999999999999E-2</v>
      </c>
      <c r="BD142" s="1">
        <f t="shared" ca="1" si="76"/>
        <v>2.3931193347584929</v>
      </c>
      <c r="BE142" s="1">
        <f t="shared" ca="1" si="77"/>
        <v>5.4085633524154986E-3</v>
      </c>
      <c r="BF142" s="1">
        <f t="shared" ca="1" si="78"/>
        <v>1.8564563352415499E-2</v>
      </c>
      <c r="BG142" s="1">
        <f t="shared" ca="1" si="79"/>
        <v>4.5131971614482722E-2</v>
      </c>
      <c r="BH142" s="1">
        <f t="shared" si="91"/>
        <v>32.331971614482725</v>
      </c>
      <c r="BI142" s="1">
        <f t="shared" si="92"/>
        <v>0.62176868489389858</v>
      </c>
      <c r="BJ142" s="4">
        <f t="shared" ca="1" si="80"/>
        <v>28.820800110438906</v>
      </c>
      <c r="BK142" s="4">
        <f t="shared" ca="1" si="81"/>
        <v>24.378982224038442</v>
      </c>
      <c r="BL142" s="4">
        <f t="shared" ca="1" si="82"/>
        <v>50.851434356586154</v>
      </c>
      <c r="BM142" s="4">
        <f t="shared" ca="1" si="83"/>
        <v>60.108343584895437</v>
      </c>
      <c r="BN142" s="4">
        <f t="shared" si="93"/>
        <v>43.432204508632957</v>
      </c>
      <c r="BO142" s="4">
        <f t="shared" si="94"/>
        <v>36.528843240372623</v>
      </c>
      <c r="BP142" s="4">
        <f t="shared" ca="1" si="84"/>
        <v>65.318366231895126</v>
      </c>
      <c r="BQ142" s="4">
        <f t="shared" ca="1" si="85"/>
        <v>67.021448870156789</v>
      </c>
      <c r="BR142" s="4">
        <f t="shared" si="95"/>
        <v>67.021448870156789</v>
      </c>
    </row>
    <row r="143" spans="1:70">
      <c r="A143">
        <v>1209</v>
      </c>
      <c r="B143" s="48">
        <v>0</v>
      </c>
      <c r="C143">
        <v>22</v>
      </c>
      <c r="D143">
        <v>71</v>
      </c>
      <c r="E143">
        <v>55</v>
      </c>
      <c r="F143">
        <v>87</v>
      </c>
      <c r="G143">
        <v>63</v>
      </c>
      <c r="H143">
        <v>67</v>
      </c>
      <c r="I143">
        <v>78</v>
      </c>
      <c r="J143">
        <v>81</v>
      </c>
      <c r="K143" s="48">
        <v>0</v>
      </c>
      <c r="L143">
        <v>49</v>
      </c>
      <c r="M143" s="48">
        <v>0</v>
      </c>
      <c r="N143">
        <v>63</v>
      </c>
      <c r="O143" s="48">
        <v>0</v>
      </c>
      <c r="P143" s="48">
        <v>0</v>
      </c>
      <c r="Q143">
        <v>6451</v>
      </c>
      <c r="R143">
        <v>3</v>
      </c>
      <c r="S143">
        <v>66</v>
      </c>
      <c r="T143">
        <v>21</v>
      </c>
      <c r="U143">
        <v>71</v>
      </c>
      <c r="V143">
        <v>56</v>
      </c>
      <c r="W143">
        <v>61</v>
      </c>
      <c r="X143">
        <v>70</v>
      </c>
      <c r="Y143">
        <v>78</v>
      </c>
      <c r="Z143">
        <v>41</v>
      </c>
      <c r="AA143">
        <v>48</v>
      </c>
      <c r="AB143" s="34"/>
      <c r="AC143" s="34"/>
      <c r="AD143" s="34"/>
      <c r="AE143" s="34"/>
      <c r="AF143" s="34"/>
      <c r="AH143" s="8"/>
      <c r="AI143" s="2">
        <f t="shared" si="64"/>
        <v>6.4510000000000001E-3</v>
      </c>
      <c r="AJ143" s="3">
        <f t="shared" ca="1" si="65"/>
        <v>2.340115413904821</v>
      </c>
      <c r="AK143" s="3">
        <f t="shared" ca="1" si="66"/>
        <v>2.4033352139048212</v>
      </c>
      <c r="AL143" s="2">
        <f t="shared" ca="1" si="67"/>
        <v>1.2650000000000002E-2</v>
      </c>
      <c r="AM143" s="3">
        <f t="shared" ca="1" si="68"/>
        <v>2.5273052139048211</v>
      </c>
      <c r="AO143" s="7">
        <f t="shared" si="69"/>
        <v>50</v>
      </c>
      <c r="AP143" s="4">
        <f t="shared" si="86"/>
        <v>31.186300705895992</v>
      </c>
      <c r="AQ143" s="32">
        <f t="shared" si="87"/>
        <v>1.6032680654088334</v>
      </c>
      <c r="AR143" s="1">
        <f t="shared" si="70"/>
        <v>14.5</v>
      </c>
      <c r="AS143" s="4">
        <f t="shared" si="88"/>
        <v>34.392373452824813</v>
      </c>
      <c r="AU143" s="4">
        <f t="shared" si="71"/>
        <v>38</v>
      </c>
      <c r="AV143" s="4">
        <f t="shared" si="72"/>
        <v>14</v>
      </c>
      <c r="AW143" s="4">
        <f t="shared" si="73"/>
        <v>8.7321641976508779</v>
      </c>
      <c r="AX143" s="4">
        <f t="shared" si="89"/>
        <v>38.990392298292356</v>
      </c>
      <c r="AZ143" s="4">
        <f t="shared" si="90"/>
        <v>38.990392298292356</v>
      </c>
      <c r="BB143" s="24">
        <f t="shared" si="74"/>
        <v>3</v>
      </c>
      <c r="BC143" s="1">
        <f t="shared" ca="1" si="75"/>
        <v>1.2799999999999999E-2</v>
      </c>
      <c r="BD143" s="1">
        <f t="shared" ca="1" si="76"/>
        <v>2.3931193347584929</v>
      </c>
      <c r="BE143" s="1">
        <f t="shared" ca="1" si="77"/>
        <v>5.4085633524154986E-3</v>
      </c>
      <c r="BF143" s="1">
        <f t="shared" ca="1" si="78"/>
        <v>1.8311563352415499E-2</v>
      </c>
      <c r="BG143" s="1">
        <f t="shared" ca="1" si="79"/>
        <v>4.4494207080488832E-2</v>
      </c>
      <c r="BH143" s="1">
        <f t="shared" si="91"/>
        <v>31.694207080488834</v>
      </c>
      <c r="BI143" s="1">
        <f t="shared" si="92"/>
        <v>0.62145504079389868</v>
      </c>
      <c r="BJ143" s="4">
        <f t="shared" ca="1" si="80"/>
        <v>21.15312903121929</v>
      </c>
      <c r="BK143" s="4">
        <f t="shared" ca="1" si="81"/>
        <v>23.447804913453435</v>
      </c>
      <c r="BL143" s="4">
        <f t="shared" ca="1" si="82"/>
        <v>37.351630746016276</v>
      </c>
      <c r="BM143" s="4">
        <f t="shared" ca="1" si="83"/>
        <v>44.035162926113287</v>
      </c>
      <c r="BN143" s="4">
        <f t="shared" si="93"/>
        <v>39.16021913193169</v>
      </c>
      <c r="BO143" s="4">
        <f t="shared" si="94"/>
        <v>33.234361171247272</v>
      </c>
      <c r="BP143" s="4">
        <f t="shared" ca="1" si="84"/>
        <v>38.020321217355765</v>
      </c>
      <c r="BQ143" s="4">
        <f t="shared" ca="1" si="85"/>
        <v>38.32384646058641</v>
      </c>
      <c r="BR143" s="4">
        <f t="shared" si="95"/>
        <v>44.035162926113287</v>
      </c>
    </row>
    <row r="144" spans="1:70" s="38" customFormat="1">
      <c r="A144" s="37">
        <v>1173</v>
      </c>
      <c r="B144" s="48">
        <v>0</v>
      </c>
      <c r="C144" s="37">
        <v>22</v>
      </c>
      <c r="D144" s="37">
        <v>68</v>
      </c>
      <c r="E144" s="37">
        <v>64</v>
      </c>
      <c r="F144" s="37">
        <v>99</v>
      </c>
      <c r="G144" s="37">
        <v>80</v>
      </c>
      <c r="H144" s="37">
        <v>81</v>
      </c>
      <c r="I144" s="37">
        <v>87</v>
      </c>
      <c r="J144" s="37">
        <v>91</v>
      </c>
      <c r="K144" s="48">
        <v>0</v>
      </c>
      <c r="L144" s="37">
        <v>45</v>
      </c>
      <c r="M144" s="48">
        <v>0</v>
      </c>
      <c r="N144" s="37">
        <v>52</v>
      </c>
      <c r="O144" s="48">
        <v>0</v>
      </c>
      <c r="P144" s="48">
        <v>0</v>
      </c>
      <c r="Q144" s="37">
        <v>6479</v>
      </c>
      <c r="R144" s="37">
        <v>3</v>
      </c>
      <c r="S144" s="37">
        <v>72</v>
      </c>
      <c r="T144" s="37">
        <v>22</v>
      </c>
      <c r="U144" s="37">
        <v>69</v>
      </c>
      <c r="V144" s="37">
        <v>72</v>
      </c>
      <c r="W144" s="37">
        <v>78</v>
      </c>
      <c r="X144" s="37">
        <v>84</v>
      </c>
      <c r="Y144" s="37">
        <v>87</v>
      </c>
      <c r="Z144" s="37">
        <v>40</v>
      </c>
      <c r="AA144" s="37">
        <v>48</v>
      </c>
      <c r="AB144" s="37"/>
      <c r="AC144" s="37"/>
      <c r="AD144" s="37"/>
      <c r="AE144" s="37"/>
      <c r="AF144" s="37"/>
      <c r="AG144" s="37"/>
      <c r="AI144" s="39">
        <f t="shared" si="64"/>
        <v>6.4789999999999995E-3</v>
      </c>
      <c r="AJ144" s="40">
        <f t="shared" ca="1" si="65"/>
        <v>2.3297284363482018</v>
      </c>
      <c r="AK144" s="40">
        <f t="shared" ca="1" si="66"/>
        <v>2.3932226363482019</v>
      </c>
      <c r="AL144" s="39">
        <f t="shared" ca="1" si="67"/>
        <v>1.1891000000000001E-2</v>
      </c>
      <c r="AM144" s="40">
        <f t="shared" ca="1" si="68"/>
        <v>2.5097544363482021</v>
      </c>
      <c r="AN144" s="50"/>
      <c r="AO144" s="41">
        <f t="shared" si="69"/>
        <v>47</v>
      </c>
      <c r="AP144" s="42">
        <f t="shared" si="86"/>
        <v>29.150650185716469</v>
      </c>
      <c r="AQ144" s="43">
        <f t="shared" si="87"/>
        <v>1.6123139518524199</v>
      </c>
      <c r="AR144" s="41">
        <f t="shared" si="70"/>
        <v>8.5</v>
      </c>
      <c r="AS144" s="42">
        <f t="shared" si="88"/>
        <v>30.364624256690739</v>
      </c>
      <c r="AT144" s="50"/>
      <c r="AU144" s="42">
        <f t="shared" si="71"/>
        <v>41</v>
      </c>
      <c r="AV144" s="42">
        <f t="shared" si="72"/>
        <v>7</v>
      </c>
      <c r="AW144" s="42">
        <f t="shared" si="73"/>
        <v>4.3415861978726653</v>
      </c>
      <c r="AX144" s="42">
        <f t="shared" si="89"/>
        <v>41.229229567305261</v>
      </c>
      <c r="AY144" s="50"/>
      <c r="AZ144" s="42">
        <f t="shared" si="90"/>
        <v>41.229229567305261</v>
      </c>
      <c r="BA144" s="50"/>
      <c r="BB144" s="44">
        <f t="shared" si="74"/>
        <v>0</v>
      </c>
      <c r="BC144" s="41">
        <f t="shared" ca="1" si="75"/>
        <v>1.2799999999999999E-2</v>
      </c>
      <c r="BD144" s="41">
        <f t="shared" ca="1" si="76"/>
        <v>2.3829634044880836</v>
      </c>
      <c r="BE144" s="41">
        <f t="shared" ca="1" si="77"/>
        <v>5.4321396061103892E-3</v>
      </c>
      <c r="BF144" s="41">
        <f t="shared" ca="1" si="78"/>
        <v>1.7576139606110392E-2</v>
      </c>
      <c r="BG144" s="41">
        <f t="shared" ca="1" si="79"/>
        <v>4.2461343590503332E-2</v>
      </c>
      <c r="BH144" s="41">
        <f t="shared" si="91"/>
        <v>29.661343590503332</v>
      </c>
      <c r="BI144" s="41">
        <f t="shared" si="92"/>
        <v>0.61794465813548605</v>
      </c>
      <c r="BJ144" s="42">
        <f t="shared" ca="1" si="80"/>
        <v>18.810053446250503</v>
      </c>
      <c r="BK144" s="42">
        <f t="shared" ca="1" si="81"/>
        <v>27.366929420350999</v>
      </c>
      <c r="BL144" s="42">
        <f t="shared" ca="1" si="82"/>
        <v>36.982023206773917</v>
      </c>
      <c r="BM144" s="42">
        <f t="shared" ca="1" si="83"/>
        <v>36.441229837890674</v>
      </c>
      <c r="BN144" s="42">
        <f t="shared" si="93"/>
        <v>33.701562331647075</v>
      </c>
      <c r="BO144" s="42">
        <f t="shared" si="94"/>
        <v>30.476143187645857</v>
      </c>
      <c r="BP144" s="42">
        <f t="shared" ca="1" si="84"/>
        <v>41.074440831352661</v>
      </c>
      <c r="BQ144" s="42">
        <f t="shared" ca="1" si="85"/>
        <v>43.004631376498494</v>
      </c>
      <c r="BR144" s="42">
        <f t="shared" si="95"/>
        <v>43.004631376498494</v>
      </c>
    </row>
    <row r="145" spans="1:70" s="38" customFormat="1">
      <c r="A145" s="37">
        <v>1618</v>
      </c>
      <c r="B145" s="48">
        <v>0</v>
      </c>
      <c r="C145" s="37">
        <v>22</v>
      </c>
      <c r="D145" s="37">
        <v>67</v>
      </c>
      <c r="E145" s="37">
        <v>14</v>
      </c>
      <c r="F145" s="37">
        <v>64</v>
      </c>
      <c r="G145" s="37">
        <v>46</v>
      </c>
      <c r="H145" s="37">
        <v>49</v>
      </c>
      <c r="I145" s="37">
        <v>34</v>
      </c>
      <c r="J145" s="37">
        <v>36</v>
      </c>
      <c r="K145" s="48">
        <v>0</v>
      </c>
      <c r="L145" s="37">
        <v>53</v>
      </c>
      <c r="M145" s="48">
        <v>0</v>
      </c>
      <c r="N145" s="37">
        <v>46</v>
      </c>
      <c r="O145" s="48">
        <v>0</v>
      </c>
      <c r="P145" s="48">
        <v>0</v>
      </c>
      <c r="Q145" s="37">
        <v>6479</v>
      </c>
      <c r="R145" s="37">
        <v>3</v>
      </c>
      <c r="S145" s="37">
        <v>72</v>
      </c>
      <c r="T145" s="37">
        <v>21</v>
      </c>
      <c r="U145" s="37">
        <v>67</v>
      </c>
      <c r="V145" s="37">
        <v>42</v>
      </c>
      <c r="W145" s="37">
        <v>45</v>
      </c>
      <c r="X145" s="37">
        <v>26</v>
      </c>
      <c r="Y145" s="37">
        <v>33</v>
      </c>
      <c r="Z145" s="37">
        <v>47</v>
      </c>
      <c r="AA145" s="37">
        <v>38</v>
      </c>
      <c r="AB145" s="37"/>
      <c r="AC145" s="37"/>
      <c r="AD145" s="37"/>
      <c r="AE145" s="37"/>
      <c r="AF145" s="37"/>
      <c r="AG145" s="37"/>
      <c r="AI145" s="39">
        <f t="shared" si="64"/>
        <v>6.4789999999999995E-3</v>
      </c>
      <c r="AJ145" s="40">
        <f t="shared" ca="1" si="65"/>
        <v>2.3297284363482018</v>
      </c>
      <c r="AK145" s="40">
        <f t="shared" ca="1" si="66"/>
        <v>2.3932226363482019</v>
      </c>
      <c r="AL145" s="39">
        <f t="shared" ca="1" si="67"/>
        <v>1.1638000000000001E-2</v>
      </c>
      <c r="AM145" s="40">
        <f t="shared" ca="1" si="68"/>
        <v>2.5072750363482017</v>
      </c>
      <c r="AN145" s="50"/>
      <c r="AO145" s="41">
        <f t="shared" si="69"/>
        <v>46</v>
      </c>
      <c r="AP145" s="42">
        <f t="shared" si="86"/>
        <v>28.515995957420373</v>
      </c>
      <c r="AQ145" s="43">
        <f t="shared" si="87"/>
        <v>1.6131296998599123</v>
      </c>
      <c r="AR145" s="41">
        <f t="shared" si="70"/>
        <v>12.5</v>
      </c>
      <c r="AS145" s="42">
        <f t="shared" si="88"/>
        <v>31.135382211298047</v>
      </c>
      <c r="AT145" s="50"/>
      <c r="AU145" s="42">
        <f t="shared" si="71"/>
        <v>56</v>
      </c>
      <c r="AV145" s="42">
        <f t="shared" si="72"/>
        <v>7</v>
      </c>
      <c r="AW145" s="42">
        <f t="shared" si="73"/>
        <v>4.3393906891726655</v>
      </c>
      <c r="AX145" s="42">
        <f t="shared" si="89"/>
        <v>56.167876153129363</v>
      </c>
      <c r="AY145" s="50"/>
      <c r="AZ145" s="42">
        <f t="shared" si="90"/>
        <v>56.167876153129363</v>
      </c>
      <c r="BA145" s="50"/>
      <c r="BB145" s="44">
        <f t="shared" si="74"/>
        <v>1</v>
      </c>
      <c r="BC145" s="41">
        <f t="shared" ca="1" si="75"/>
        <v>1.2799999999999999E-2</v>
      </c>
      <c r="BD145" s="41">
        <f t="shared" ca="1" si="76"/>
        <v>2.3829634044880836</v>
      </c>
      <c r="BE145" s="41">
        <f t="shared" ca="1" si="77"/>
        <v>5.4321396061103892E-3</v>
      </c>
      <c r="BF145" s="41">
        <f t="shared" ca="1" si="78"/>
        <v>1.7323139606110389E-2</v>
      </c>
      <c r="BG145" s="41">
        <f t="shared" ca="1" si="79"/>
        <v>4.1828657659667833E-2</v>
      </c>
      <c r="BH145" s="41">
        <f t="shared" si="91"/>
        <v>29.028657659667832</v>
      </c>
      <c r="BI145" s="41">
        <f t="shared" si="92"/>
        <v>0.61763101403548581</v>
      </c>
      <c r="BJ145" s="42">
        <f t="shared" ca="1" si="80"/>
        <v>40.488532482033136</v>
      </c>
      <c r="BK145" s="42">
        <f t="shared" ca="1" si="81"/>
        <v>44.893415192919655</v>
      </c>
      <c r="BL145" s="42">
        <f t="shared" ca="1" si="82"/>
        <v>30.858182361390625</v>
      </c>
      <c r="BM145" s="42">
        <f t="shared" ca="1" si="83"/>
        <v>30.559326153909019</v>
      </c>
      <c r="BN145" s="42">
        <f t="shared" si="93"/>
        <v>30.70281689881552</v>
      </c>
      <c r="BO145" s="42">
        <f t="shared" si="94"/>
        <v>35.25142501406421</v>
      </c>
      <c r="BP145" s="42">
        <f t="shared" ca="1" si="84"/>
        <v>56.865242686474282</v>
      </c>
      <c r="BQ145" s="42">
        <f t="shared" ca="1" si="85"/>
        <v>56.085084485426805</v>
      </c>
      <c r="BR145" s="42">
        <f t="shared" si="95"/>
        <v>56.865242686474282</v>
      </c>
    </row>
    <row r="146" spans="1:70" s="38" customFormat="1">
      <c r="A146" s="37">
        <v>2195</v>
      </c>
      <c r="B146" s="48">
        <v>0</v>
      </c>
      <c r="C146" s="37">
        <v>20</v>
      </c>
      <c r="D146" s="37">
        <v>67</v>
      </c>
      <c r="E146" s="37">
        <v>20</v>
      </c>
      <c r="F146" s="37">
        <v>86</v>
      </c>
      <c r="G146" s="37">
        <v>64</v>
      </c>
      <c r="H146" s="37">
        <v>65</v>
      </c>
      <c r="I146" s="37">
        <v>52</v>
      </c>
      <c r="J146" s="37">
        <v>59</v>
      </c>
      <c r="K146" s="48">
        <v>0</v>
      </c>
      <c r="L146" s="37">
        <v>51</v>
      </c>
      <c r="M146" s="48">
        <v>0</v>
      </c>
      <c r="N146" s="37">
        <v>46</v>
      </c>
      <c r="O146" s="48">
        <v>0</v>
      </c>
      <c r="P146" s="48">
        <v>0</v>
      </c>
      <c r="Q146" s="37">
        <v>6479</v>
      </c>
      <c r="R146" s="37">
        <v>3</v>
      </c>
      <c r="S146" s="37">
        <v>72</v>
      </c>
      <c r="T146" s="37">
        <v>20</v>
      </c>
      <c r="U146" s="37">
        <v>67</v>
      </c>
      <c r="V146" s="37">
        <v>56</v>
      </c>
      <c r="W146" s="37">
        <v>62</v>
      </c>
      <c r="X146" s="37">
        <v>44</v>
      </c>
      <c r="Y146" s="37">
        <v>56</v>
      </c>
      <c r="Z146" s="37">
        <v>46</v>
      </c>
      <c r="AA146" s="37">
        <v>44</v>
      </c>
      <c r="AB146" s="37"/>
      <c r="AC146" s="37"/>
      <c r="AD146" s="37"/>
      <c r="AE146" s="37"/>
      <c r="AF146" s="37"/>
      <c r="AG146" s="37"/>
      <c r="AI146" s="39">
        <f t="shared" si="64"/>
        <v>6.4789999999999995E-3</v>
      </c>
      <c r="AJ146" s="40">
        <f t="shared" ca="1" si="65"/>
        <v>2.3297284363482018</v>
      </c>
      <c r="AK146" s="40">
        <f t="shared" ca="1" si="66"/>
        <v>2.3932226363482019</v>
      </c>
      <c r="AL146" s="39">
        <f t="shared" ca="1" si="67"/>
        <v>1.2144000000000002E-2</v>
      </c>
      <c r="AM146" s="40">
        <f t="shared" ca="1" si="68"/>
        <v>2.512233836348202</v>
      </c>
      <c r="AN146" s="50"/>
      <c r="AO146" s="41">
        <f t="shared" si="69"/>
        <v>48</v>
      </c>
      <c r="AP146" s="42">
        <f t="shared" si="86"/>
        <v>29.785931702212569</v>
      </c>
      <c r="AQ146" s="43">
        <f t="shared" si="87"/>
        <v>1.6114990284636437</v>
      </c>
      <c r="AR146" s="41">
        <f t="shared" si="70"/>
        <v>9</v>
      </c>
      <c r="AS146" s="42">
        <f t="shared" si="88"/>
        <v>31.115940084928685</v>
      </c>
      <c r="AT146" s="50"/>
      <c r="AU146" s="42">
        <f t="shared" si="71"/>
        <v>72</v>
      </c>
      <c r="AV146" s="42">
        <f t="shared" si="72"/>
        <v>5</v>
      </c>
      <c r="AW146" s="42">
        <f t="shared" si="73"/>
        <v>3.1027012189804761</v>
      </c>
      <c r="AX146" s="42">
        <f t="shared" si="89"/>
        <v>72.066821456577799</v>
      </c>
      <c r="AY146" s="50"/>
      <c r="AZ146" s="42">
        <f t="shared" si="90"/>
        <v>72.066821456577799</v>
      </c>
      <c r="BA146" s="50"/>
      <c r="BB146" s="44">
        <f t="shared" si="74"/>
        <v>2</v>
      </c>
      <c r="BC146" s="41">
        <f t="shared" ca="1" si="75"/>
        <v>1.2799999999999999E-2</v>
      </c>
      <c r="BD146" s="41">
        <f t="shared" ca="1" si="76"/>
        <v>2.3829634044880836</v>
      </c>
      <c r="BE146" s="41">
        <f t="shared" ca="1" si="77"/>
        <v>5.4321396061103892E-3</v>
      </c>
      <c r="BF146" s="41">
        <f t="shared" ca="1" si="78"/>
        <v>1.7576139606110392E-2</v>
      </c>
      <c r="BG146" s="41">
        <f t="shared" ca="1" si="79"/>
        <v>4.2461343590503332E-2</v>
      </c>
      <c r="BH146" s="41">
        <f t="shared" si="91"/>
        <v>29.661343590503332</v>
      </c>
      <c r="BI146" s="41">
        <f t="shared" si="92"/>
        <v>0.61794465813548605</v>
      </c>
      <c r="BJ146" s="42">
        <f t="shared" ca="1" si="80"/>
        <v>42.66085824146618</v>
      </c>
      <c r="BK146" s="42">
        <f t="shared" ca="1" si="81"/>
        <v>54.699361375893766</v>
      </c>
      <c r="BL146" s="42">
        <f t="shared" ca="1" si="82"/>
        <v>47.008702499120311</v>
      </c>
      <c r="BM146" s="42">
        <f t="shared" ca="1" si="83"/>
        <v>37.87311358705216</v>
      </c>
      <c r="BN146" s="42">
        <f t="shared" si="93"/>
        <v>29.678195760421367</v>
      </c>
      <c r="BO146" s="42">
        <f t="shared" si="94"/>
        <v>35.224924465410751</v>
      </c>
      <c r="BP146" s="42">
        <f t="shared" ca="1" si="84"/>
        <v>72.169514051524303</v>
      </c>
      <c r="BQ146" s="42">
        <f t="shared" ca="1" si="85"/>
        <v>72.320152984231854</v>
      </c>
      <c r="BR146" s="42">
        <f t="shared" si="95"/>
        <v>72.320152984231854</v>
      </c>
    </row>
    <row r="147" spans="1:70" s="38" customFormat="1">
      <c r="A147" s="37">
        <v>1648</v>
      </c>
      <c r="B147" s="48">
        <v>0</v>
      </c>
      <c r="C147" s="37">
        <v>20</v>
      </c>
      <c r="D147" s="37">
        <v>67</v>
      </c>
      <c r="E147" s="37">
        <v>46</v>
      </c>
      <c r="F147" s="37">
        <v>93</v>
      </c>
      <c r="G147" s="37">
        <v>75</v>
      </c>
      <c r="H147" s="37">
        <v>78</v>
      </c>
      <c r="I147" s="37">
        <v>74</v>
      </c>
      <c r="J147" s="37">
        <v>77</v>
      </c>
      <c r="K147" s="48">
        <v>0</v>
      </c>
      <c r="L147" s="37">
        <v>47</v>
      </c>
      <c r="M147" s="48">
        <v>0</v>
      </c>
      <c r="N147" s="37">
        <v>53</v>
      </c>
      <c r="O147" s="48">
        <v>0</v>
      </c>
      <c r="P147" s="48">
        <v>0</v>
      </c>
      <c r="Q147" s="37">
        <v>6479</v>
      </c>
      <c r="R147" s="37">
        <v>3</v>
      </c>
      <c r="S147" s="37">
        <v>72</v>
      </c>
      <c r="T147" s="37">
        <v>20</v>
      </c>
      <c r="U147" s="37">
        <v>67</v>
      </c>
      <c r="V147" s="37">
        <v>67</v>
      </c>
      <c r="W147" s="37">
        <v>75</v>
      </c>
      <c r="X147" s="37">
        <v>66</v>
      </c>
      <c r="Y147" s="37">
        <v>74</v>
      </c>
      <c r="Z147" s="37">
        <v>46</v>
      </c>
      <c r="AA147" s="37">
        <v>39</v>
      </c>
      <c r="AB147" s="37"/>
      <c r="AC147" s="37"/>
      <c r="AD147" s="37"/>
      <c r="AE147" s="37"/>
      <c r="AF147" s="37"/>
      <c r="AG147" s="37"/>
      <c r="AI147" s="39">
        <f t="shared" si="64"/>
        <v>6.4789999999999995E-3</v>
      </c>
      <c r="AJ147" s="40">
        <f t="shared" ca="1" si="65"/>
        <v>2.3297284363482018</v>
      </c>
      <c r="AK147" s="40">
        <f t="shared" ca="1" si="66"/>
        <v>2.3932226363482019</v>
      </c>
      <c r="AL147" s="39">
        <f t="shared" ca="1" si="67"/>
        <v>1.2144000000000002E-2</v>
      </c>
      <c r="AM147" s="40">
        <f t="shared" ca="1" si="68"/>
        <v>2.512233836348202</v>
      </c>
      <c r="AN147" s="50"/>
      <c r="AO147" s="41">
        <f t="shared" si="69"/>
        <v>48</v>
      </c>
      <c r="AP147" s="42">
        <f t="shared" si="86"/>
        <v>29.785931702212569</v>
      </c>
      <c r="AQ147" s="43">
        <f t="shared" si="87"/>
        <v>1.6114990284636437</v>
      </c>
      <c r="AR147" s="41">
        <f t="shared" si="70"/>
        <v>1</v>
      </c>
      <c r="AS147" s="42">
        <f t="shared" si="88"/>
        <v>29.802713422922949</v>
      </c>
      <c r="AT147" s="50"/>
      <c r="AU147" s="42">
        <f t="shared" si="71"/>
        <v>53</v>
      </c>
      <c r="AV147" s="42">
        <f t="shared" si="72"/>
        <v>6</v>
      </c>
      <c r="AW147" s="42">
        <f t="shared" si="73"/>
        <v>3.7232414627765711</v>
      </c>
      <c r="AX147" s="42">
        <f t="shared" si="89"/>
        <v>53.130617604072121</v>
      </c>
      <c r="AY147" s="50"/>
      <c r="AZ147" s="42">
        <f t="shared" si="90"/>
        <v>53.130617604072121</v>
      </c>
      <c r="BA147" s="50"/>
      <c r="BB147" s="44">
        <f t="shared" si="74"/>
        <v>3</v>
      </c>
      <c r="BC147" s="41">
        <f t="shared" ca="1" si="75"/>
        <v>1.2799999999999999E-2</v>
      </c>
      <c r="BD147" s="41">
        <f t="shared" ca="1" si="76"/>
        <v>2.3829634044880836</v>
      </c>
      <c r="BE147" s="41">
        <f t="shared" ca="1" si="77"/>
        <v>5.4321396061103892E-3</v>
      </c>
      <c r="BF147" s="41">
        <f t="shared" ca="1" si="78"/>
        <v>1.7576139606110392E-2</v>
      </c>
      <c r="BG147" s="41">
        <f t="shared" ca="1" si="79"/>
        <v>4.2461343590503332E-2</v>
      </c>
      <c r="BH147" s="41">
        <f t="shared" si="91"/>
        <v>29.661343590503332</v>
      </c>
      <c r="BI147" s="41">
        <f t="shared" si="92"/>
        <v>0.61794465813548605</v>
      </c>
      <c r="BJ147" s="42">
        <f t="shared" ca="1" si="80"/>
        <v>30.759397914065087</v>
      </c>
      <c r="BK147" s="42">
        <f t="shared" ca="1" si="81"/>
        <v>41.753739842153728</v>
      </c>
      <c r="BL147" s="42">
        <f t="shared" ca="1" si="82"/>
        <v>39.418499599183129</v>
      </c>
      <c r="BM147" s="42">
        <f t="shared" ca="1" si="83"/>
        <v>36.625470293212878</v>
      </c>
      <c r="BN147" s="42">
        <f t="shared" si="93"/>
        <v>30.721251660599588</v>
      </c>
      <c r="BO147" s="42">
        <f t="shared" si="94"/>
        <v>31.30168212083646</v>
      </c>
      <c r="BP147" s="42">
        <f t="shared" ca="1" si="84"/>
        <v>53.290996459458071</v>
      </c>
      <c r="BQ147" s="42">
        <f t="shared" ca="1" si="85"/>
        <v>53.804437643344912</v>
      </c>
      <c r="BR147" s="42">
        <f t="shared" si="95"/>
        <v>53.804437643344912</v>
      </c>
    </row>
    <row r="148" spans="1:70">
      <c r="A148">
        <v>1239</v>
      </c>
      <c r="B148" s="48">
        <v>0</v>
      </c>
      <c r="C148">
        <v>23</v>
      </c>
      <c r="D148">
        <v>72</v>
      </c>
      <c r="E148">
        <v>64</v>
      </c>
      <c r="F148">
        <v>99</v>
      </c>
      <c r="G148">
        <v>80</v>
      </c>
      <c r="H148">
        <v>83</v>
      </c>
      <c r="I148">
        <v>72</v>
      </c>
      <c r="J148">
        <v>76</v>
      </c>
      <c r="K148" s="48">
        <v>0</v>
      </c>
      <c r="L148">
        <v>61</v>
      </c>
      <c r="M148" s="48">
        <v>0</v>
      </c>
      <c r="N148">
        <v>43</v>
      </c>
      <c r="O148" s="48">
        <v>0</v>
      </c>
      <c r="P148" s="48">
        <v>0</v>
      </c>
      <c r="Q148">
        <v>6448</v>
      </c>
      <c r="R148">
        <v>3</v>
      </c>
      <c r="S148">
        <v>70</v>
      </c>
      <c r="T148">
        <v>22</v>
      </c>
      <c r="U148">
        <v>73</v>
      </c>
      <c r="V148">
        <v>75</v>
      </c>
      <c r="W148">
        <v>77</v>
      </c>
      <c r="X148">
        <v>65</v>
      </c>
      <c r="Y148">
        <v>70</v>
      </c>
      <c r="Z148">
        <v>51</v>
      </c>
      <c r="AA148">
        <v>39</v>
      </c>
      <c r="AB148" s="34"/>
      <c r="AC148" s="34"/>
      <c r="AD148" s="34"/>
      <c r="AE148" s="34"/>
      <c r="AF148" s="34"/>
      <c r="AI148" s="2">
        <f t="shared" si="64"/>
        <v>6.4479999999999997E-3</v>
      </c>
      <c r="AJ148" s="3">
        <f t="shared" ca="1" si="65"/>
        <v>2.3412335841191068</v>
      </c>
      <c r="AK148" s="3">
        <f t="shared" ca="1" si="66"/>
        <v>2.4044239841191066</v>
      </c>
      <c r="AL148" s="2">
        <f t="shared" ca="1" si="67"/>
        <v>1.2650000000000002E-2</v>
      </c>
      <c r="AM148" s="3">
        <f t="shared" ca="1" si="68"/>
        <v>2.5283939841191065</v>
      </c>
      <c r="AO148" s="7">
        <f t="shared" si="69"/>
        <v>50</v>
      </c>
      <c r="AP148" s="4">
        <f t="shared" si="86"/>
        <v>31.200073649106702</v>
      </c>
      <c r="AQ148" s="32">
        <f t="shared" si="87"/>
        <v>1.6025603196430775</v>
      </c>
      <c r="AR148" s="1">
        <f t="shared" si="70"/>
        <v>7.5</v>
      </c>
      <c r="AS148" s="4">
        <f t="shared" si="88"/>
        <v>32.088854696135265</v>
      </c>
      <c r="AU148" s="4">
        <f t="shared" si="71"/>
        <v>41</v>
      </c>
      <c r="AV148" s="4">
        <f t="shared" si="72"/>
        <v>18</v>
      </c>
      <c r="AW148" s="4">
        <f t="shared" si="73"/>
        <v>11.232026513678413</v>
      </c>
      <c r="AX148" s="4">
        <f t="shared" si="89"/>
        <v>42.510685946053314</v>
      </c>
      <c r="AZ148" s="4">
        <f t="shared" si="90"/>
        <v>42.510685946053314</v>
      </c>
      <c r="BB148" s="24">
        <f t="shared" si="74"/>
        <v>0</v>
      </c>
      <c r="BC148" s="1">
        <f t="shared" ca="1" si="75"/>
        <v>1.2799999999999999E-2</v>
      </c>
      <c r="BD148" s="1">
        <f t="shared" ca="1" si="76"/>
        <v>2.3942127506567159</v>
      </c>
      <c r="BE148" s="1">
        <f t="shared" ca="1" si="77"/>
        <v>5.4060374017968508E-3</v>
      </c>
      <c r="BF148" s="1">
        <f t="shared" ca="1" si="78"/>
        <v>1.8562037401796853E-2</v>
      </c>
      <c r="BG148" s="1">
        <f t="shared" ca="1" si="79"/>
        <v>4.5146356594039712E-2</v>
      </c>
      <c r="BH148" s="1">
        <f t="shared" si="91"/>
        <v>32.346356594039712</v>
      </c>
      <c r="BI148" s="1">
        <f t="shared" si="92"/>
        <v>0.62204531911614835</v>
      </c>
      <c r="BJ148" s="4">
        <f t="shared" ca="1" si="80"/>
        <v>38.704030336865834</v>
      </c>
      <c r="BK148" s="4">
        <f t="shared" ca="1" si="81"/>
        <v>33.213018629069197</v>
      </c>
      <c r="BL148" s="4">
        <f t="shared" ca="1" si="82"/>
        <v>20.729000470576249</v>
      </c>
      <c r="BM148" s="4">
        <f t="shared" ca="1" si="83"/>
        <v>31.165351649750502</v>
      </c>
      <c r="BN148" s="4">
        <f t="shared" si="93"/>
        <v>32.898127376930994</v>
      </c>
      <c r="BO148" s="4">
        <f t="shared" si="94"/>
        <v>34.860963625648338</v>
      </c>
      <c r="BP148" s="4">
        <f t="shared" ca="1" si="84"/>
        <v>43.424549053607343</v>
      </c>
      <c r="BQ148" s="4">
        <f t="shared" ca="1" si="85"/>
        <v>45.851696509162714</v>
      </c>
      <c r="BR148" s="4">
        <f t="shared" si="95"/>
        <v>45.851696509162714</v>
      </c>
    </row>
    <row r="149" spans="1:70">
      <c r="A149">
        <v>1706</v>
      </c>
      <c r="B149" s="48">
        <v>0</v>
      </c>
      <c r="C149">
        <v>23</v>
      </c>
      <c r="D149">
        <v>70</v>
      </c>
      <c r="E149">
        <v>17</v>
      </c>
      <c r="F149">
        <v>71</v>
      </c>
      <c r="G149">
        <v>35</v>
      </c>
      <c r="H149">
        <v>36</v>
      </c>
      <c r="I149">
        <v>46</v>
      </c>
      <c r="J149">
        <v>51</v>
      </c>
      <c r="K149" s="48">
        <v>0</v>
      </c>
      <c r="L149">
        <v>41</v>
      </c>
      <c r="M149" s="48">
        <v>0</v>
      </c>
      <c r="N149">
        <v>59</v>
      </c>
      <c r="O149" s="48">
        <v>0</v>
      </c>
      <c r="P149" s="48">
        <v>0</v>
      </c>
      <c r="Q149">
        <v>6448</v>
      </c>
      <c r="R149">
        <v>3</v>
      </c>
      <c r="S149">
        <v>70</v>
      </c>
      <c r="T149">
        <v>22</v>
      </c>
      <c r="U149">
        <v>71</v>
      </c>
      <c r="V149">
        <v>29</v>
      </c>
      <c r="W149">
        <v>31</v>
      </c>
      <c r="X149">
        <v>41</v>
      </c>
      <c r="Y149">
        <v>45</v>
      </c>
      <c r="Z149">
        <v>40</v>
      </c>
      <c r="AA149">
        <v>57</v>
      </c>
      <c r="AB149" s="34"/>
      <c r="AC149" s="34"/>
      <c r="AD149" s="34"/>
      <c r="AE149" s="34"/>
      <c r="AF149" s="34"/>
      <c r="AI149" s="2">
        <f t="shared" si="64"/>
        <v>6.4479999999999997E-3</v>
      </c>
      <c r="AJ149" s="3">
        <f t="shared" ca="1" si="65"/>
        <v>2.3412335841191068</v>
      </c>
      <c r="AK149" s="3">
        <f t="shared" ca="1" si="66"/>
        <v>2.4044239841191066</v>
      </c>
      <c r="AL149" s="2">
        <f t="shared" ca="1" si="67"/>
        <v>1.2144000000000002E-2</v>
      </c>
      <c r="AM149" s="3">
        <f t="shared" ca="1" si="68"/>
        <v>2.5234351841191067</v>
      </c>
      <c r="AO149" s="7">
        <f t="shared" si="69"/>
        <v>48</v>
      </c>
      <c r="AP149" s="4">
        <f t="shared" si="86"/>
        <v>29.921960869542435</v>
      </c>
      <c r="AQ149" s="32">
        <f t="shared" si="87"/>
        <v>1.6041729420500379</v>
      </c>
      <c r="AR149" s="1">
        <f t="shared" si="70"/>
        <v>13</v>
      </c>
      <c r="AS149" s="4">
        <f t="shared" si="88"/>
        <v>32.623974961344437</v>
      </c>
      <c r="AU149" s="4">
        <f t="shared" si="71"/>
        <v>60</v>
      </c>
      <c r="AV149" s="4">
        <f t="shared" si="72"/>
        <v>18</v>
      </c>
      <c r="AW149" s="4">
        <f t="shared" si="73"/>
        <v>11.220735326078412</v>
      </c>
      <c r="AX149" s="4">
        <f t="shared" si="89"/>
        <v>61.040190868458986</v>
      </c>
      <c r="AZ149" s="4">
        <f t="shared" si="90"/>
        <v>61.040190868458986</v>
      </c>
      <c r="BB149" s="24">
        <f t="shared" si="74"/>
        <v>1</v>
      </c>
      <c r="BC149" s="1">
        <f t="shared" ca="1" si="75"/>
        <v>1.2799999999999999E-2</v>
      </c>
      <c r="BD149" s="1">
        <f t="shared" ca="1" si="76"/>
        <v>2.3942127506567159</v>
      </c>
      <c r="BE149" s="1">
        <f t="shared" ca="1" si="77"/>
        <v>5.4060374017968508E-3</v>
      </c>
      <c r="BF149" s="1">
        <f t="shared" ca="1" si="78"/>
        <v>1.8056037401796853E-2</v>
      </c>
      <c r="BG149" s="1">
        <f t="shared" ca="1" si="79"/>
        <v>4.3870901545807417E-2</v>
      </c>
      <c r="BH149" s="1">
        <f t="shared" si="91"/>
        <v>31.07090154580742</v>
      </c>
      <c r="BI149" s="1">
        <f t="shared" si="92"/>
        <v>0.62141803091614845</v>
      </c>
      <c r="BJ149" s="4">
        <f t="shared" ca="1" si="80"/>
        <v>29.510779099478775</v>
      </c>
      <c r="BK149" s="4">
        <f t="shared" ca="1" si="81"/>
        <v>26.14314724089434</v>
      </c>
      <c r="BL149" s="4">
        <f t="shared" ca="1" si="82"/>
        <v>42.005097524077343</v>
      </c>
      <c r="BM149" s="4">
        <f t="shared" ca="1" si="83"/>
        <v>51.707016671330827</v>
      </c>
      <c r="BN149" s="4">
        <f t="shared" si="93"/>
        <v>35.417522822315767</v>
      </c>
      <c r="BO149" s="4">
        <f t="shared" si="94"/>
        <v>32.960596518710915</v>
      </c>
      <c r="BP149" s="4">
        <f t="shared" ca="1" si="84"/>
        <v>60.922904942916887</v>
      </c>
      <c r="BQ149" s="4">
        <f t="shared" ca="1" si="85"/>
        <v>63.016665373145088</v>
      </c>
      <c r="BR149" s="4">
        <f t="shared" si="95"/>
        <v>63.016665373145088</v>
      </c>
    </row>
    <row r="150" spans="1:70">
      <c r="A150">
        <v>2213</v>
      </c>
      <c r="B150" s="48">
        <v>0</v>
      </c>
      <c r="C150">
        <v>22</v>
      </c>
      <c r="D150">
        <v>71</v>
      </c>
      <c r="E150">
        <v>26</v>
      </c>
      <c r="F150">
        <v>90</v>
      </c>
      <c r="G150">
        <v>43</v>
      </c>
      <c r="H150">
        <v>49</v>
      </c>
      <c r="I150">
        <v>55</v>
      </c>
      <c r="J150">
        <v>59</v>
      </c>
      <c r="K150" s="48">
        <v>0</v>
      </c>
      <c r="L150">
        <v>45</v>
      </c>
      <c r="M150" s="48">
        <v>0</v>
      </c>
      <c r="N150">
        <v>58</v>
      </c>
      <c r="O150" s="48">
        <v>0</v>
      </c>
      <c r="P150" s="48">
        <v>0</v>
      </c>
      <c r="Q150">
        <v>6448</v>
      </c>
      <c r="R150">
        <v>3</v>
      </c>
      <c r="S150">
        <v>70</v>
      </c>
      <c r="T150">
        <v>21</v>
      </c>
      <c r="U150">
        <v>71</v>
      </c>
      <c r="V150">
        <v>38</v>
      </c>
      <c r="W150">
        <v>43</v>
      </c>
      <c r="X150">
        <v>47</v>
      </c>
      <c r="Y150">
        <v>56</v>
      </c>
      <c r="Z150">
        <v>35</v>
      </c>
      <c r="AA150">
        <v>54</v>
      </c>
      <c r="AB150" s="34"/>
      <c r="AC150" s="34"/>
      <c r="AD150" s="34"/>
      <c r="AE150" s="34"/>
      <c r="AF150" s="34"/>
      <c r="AI150" s="2">
        <f t="shared" si="64"/>
        <v>6.4479999999999997E-3</v>
      </c>
      <c r="AJ150" s="3">
        <f t="shared" ca="1" si="65"/>
        <v>2.3412335841191068</v>
      </c>
      <c r="AK150" s="3">
        <f t="shared" ca="1" si="66"/>
        <v>2.4044239841191066</v>
      </c>
      <c r="AL150" s="2">
        <f t="shared" ca="1" si="67"/>
        <v>1.2650000000000002E-2</v>
      </c>
      <c r="AM150" s="3">
        <f t="shared" ca="1" si="68"/>
        <v>2.5283939841191065</v>
      </c>
      <c r="AO150" s="7">
        <f t="shared" si="69"/>
        <v>50</v>
      </c>
      <c r="AP150" s="4">
        <f t="shared" si="86"/>
        <v>31.200073649106702</v>
      </c>
      <c r="AQ150" s="32">
        <f t="shared" si="87"/>
        <v>1.6025603196430775</v>
      </c>
      <c r="AR150" s="1">
        <f t="shared" si="70"/>
        <v>11</v>
      </c>
      <c r="AS150" s="4">
        <f t="shared" si="88"/>
        <v>33.082391021655042</v>
      </c>
      <c r="AU150" s="4">
        <f t="shared" si="71"/>
        <v>70</v>
      </c>
      <c r="AV150" s="4">
        <f t="shared" si="72"/>
        <v>13</v>
      </c>
      <c r="AW150" s="4">
        <f t="shared" si="73"/>
        <v>8.1120191487677431</v>
      </c>
      <c r="AX150" s="4">
        <f t="shared" si="89"/>
        <v>70.468467094651459</v>
      </c>
      <c r="AZ150" s="4">
        <f t="shared" si="90"/>
        <v>70.468467094651459</v>
      </c>
      <c r="BB150" s="24">
        <f t="shared" si="74"/>
        <v>2</v>
      </c>
      <c r="BC150" s="1">
        <f t="shared" ca="1" si="75"/>
        <v>1.2799999999999999E-2</v>
      </c>
      <c r="BD150" s="1">
        <f t="shared" ca="1" si="76"/>
        <v>2.3942127506567159</v>
      </c>
      <c r="BE150" s="1">
        <f t="shared" ca="1" si="77"/>
        <v>5.4060374017968508E-3</v>
      </c>
      <c r="BF150" s="1">
        <f t="shared" ca="1" si="78"/>
        <v>1.8309037401796853E-2</v>
      </c>
      <c r="BG150" s="1">
        <f t="shared" ca="1" si="79"/>
        <v>4.4508315425823571E-2</v>
      </c>
      <c r="BH150" s="1">
        <f t="shared" si="91"/>
        <v>31.708315425823571</v>
      </c>
      <c r="BI150" s="1">
        <f t="shared" si="92"/>
        <v>0.62173167501614846</v>
      </c>
      <c r="BJ150" s="4">
        <f t="shared" ca="1" si="80"/>
        <v>42.499909286170919</v>
      </c>
      <c r="BK150" s="4">
        <f t="shared" ca="1" si="81"/>
        <v>30.291812793624469</v>
      </c>
      <c r="BL150" s="4">
        <f t="shared" ca="1" si="82"/>
        <v>45.278994329141966</v>
      </c>
      <c r="BM150" s="4">
        <f t="shared" ca="1" si="83"/>
        <v>60.779754837752911</v>
      </c>
      <c r="BN150" s="4">
        <f t="shared" si="93"/>
        <v>36.965081727807949</v>
      </c>
      <c r="BO150" s="4">
        <f t="shared" si="94"/>
        <v>32.100113195182367</v>
      </c>
      <c r="BP150" s="4">
        <f t="shared" ca="1" si="84"/>
        <v>70.275564939542377</v>
      </c>
      <c r="BQ150" s="4">
        <f t="shared" ca="1" si="85"/>
        <v>71.207223450937946</v>
      </c>
      <c r="BR150" s="4">
        <f t="shared" si="95"/>
        <v>71.207223450937946</v>
      </c>
    </row>
    <row r="151" spans="1:70">
      <c r="A151">
        <v>1615</v>
      </c>
      <c r="B151" s="48">
        <v>0</v>
      </c>
      <c r="C151">
        <v>21</v>
      </c>
      <c r="D151">
        <v>71</v>
      </c>
      <c r="E151">
        <v>45</v>
      </c>
      <c r="F151">
        <v>89</v>
      </c>
      <c r="G151">
        <v>62</v>
      </c>
      <c r="H151">
        <v>63</v>
      </c>
      <c r="I151">
        <v>63</v>
      </c>
      <c r="J151">
        <v>65</v>
      </c>
      <c r="K151" s="48">
        <v>0</v>
      </c>
      <c r="L151">
        <v>52</v>
      </c>
      <c r="M151" s="48">
        <v>0</v>
      </c>
      <c r="N151">
        <v>56</v>
      </c>
      <c r="O151" s="48">
        <v>0</v>
      </c>
      <c r="P151" s="48">
        <v>0</v>
      </c>
      <c r="Q151">
        <v>6448</v>
      </c>
      <c r="R151">
        <v>3</v>
      </c>
      <c r="S151">
        <v>70</v>
      </c>
      <c r="T151">
        <v>21</v>
      </c>
      <c r="U151">
        <v>71</v>
      </c>
      <c r="V151">
        <v>54</v>
      </c>
      <c r="W151">
        <v>60</v>
      </c>
      <c r="X151">
        <v>55</v>
      </c>
      <c r="Y151">
        <v>62</v>
      </c>
      <c r="Z151">
        <v>43</v>
      </c>
      <c r="AA151">
        <v>52</v>
      </c>
      <c r="AB151" s="34"/>
      <c r="AC151" s="34"/>
      <c r="AD151" s="34"/>
      <c r="AE151" s="34"/>
      <c r="AF151" s="34"/>
      <c r="AH151" s="8"/>
      <c r="AI151" s="2">
        <f t="shared" si="64"/>
        <v>6.4479999999999997E-3</v>
      </c>
      <c r="AJ151" s="3">
        <f t="shared" ca="1" si="65"/>
        <v>2.3412335841191068</v>
      </c>
      <c r="AK151" s="3">
        <f t="shared" ca="1" si="66"/>
        <v>2.4044239841191066</v>
      </c>
      <c r="AL151" s="2">
        <f t="shared" ca="1" si="67"/>
        <v>1.2903000000000001E-2</v>
      </c>
      <c r="AM151" s="3">
        <f t="shared" ca="1" si="68"/>
        <v>2.5308733841191065</v>
      </c>
      <c r="AO151" s="7">
        <f t="shared" si="69"/>
        <v>51</v>
      </c>
      <c r="AP151" s="4">
        <f t="shared" si="86"/>
        <v>31.840070971188837</v>
      </c>
      <c r="AQ151" s="32">
        <f t="shared" si="87"/>
        <v>1.6017552236660664</v>
      </c>
      <c r="AR151" s="1">
        <f t="shared" si="70"/>
        <v>1.5</v>
      </c>
      <c r="AS151" s="4">
        <f t="shared" si="88"/>
        <v>31.875384224356292</v>
      </c>
      <c r="AU151" s="4">
        <f t="shared" si="71"/>
        <v>50</v>
      </c>
      <c r="AV151" s="4">
        <f t="shared" si="72"/>
        <v>4</v>
      </c>
      <c r="AW151" s="4">
        <f t="shared" si="73"/>
        <v>2.4972604683285362</v>
      </c>
      <c r="AX151" s="4">
        <f t="shared" si="89"/>
        <v>50.06232425533873</v>
      </c>
      <c r="AZ151" s="4">
        <f t="shared" si="90"/>
        <v>50.06232425533873</v>
      </c>
      <c r="BB151" s="24">
        <f t="shared" si="74"/>
        <v>3</v>
      </c>
      <c r="BC151" s="1">
        <f t="shared" ca="1" si="75"/>
        <v>1.2799999999999999E-2</v>
      </c>
      <c r="BD151" s="1">
        <f t="shared" ca="1" si="76"/>
        <v>2.3942127506567159</v>
      </c>
      <c r="BE151" s="1">
        <f t="shared" ca="1" si="77"/>
        <v>5.4060374017968508E-3</v>
      </c>
      <c r="BF151" s="1">
        <f t="shared" ca="1" si="78"/>
        <v>1.8309037401796853E-2</v>
      </c>
      <c r="BG151" s="1">
        <f t="shared" ca="1" si="79"/>
        <v>4.4508315425823571E-2</v>
      </c>
      <c r="BH151" s="1">
        <f t="shared" si="91"/>
        <v>31.708315425823571</v>
      </c>
      <c r="BI151" s="1">
        <f t="shared" si="92"/>
        <v>0.62173167501614846</v>
      </c>
      <c r="BJ151" s="4">
        <f t="shared" ca="1" si="80"/>
        <v>34.331037128047186</v>
      </c>
      <c r="BK151" s="4">
        <f t="shared" ca="1" si="81"/>
        <v>31.174147660130611</v>
      </c>
      <c r="BL151" s="4">
        <f t="shared" ca="1" si="82"/>
        <v>31.639987071412691</v>
      </c>
      <c r="BM151" s="4">
        <f t="shared" ca="1" si="83"/>
        <v>44.966311360072972</v>
      </c>
      <c r="BN151" s="4">
        <f t="shared" si="93"/>
        <v>32.960844454344929</v>
      </c>
      <c r="BO151" s="4">
        <f t="shared" si="94"/>
        <v>32.270997306304636</v>
      </c>
      <c r="BP151" s="4">
        <f t="shared" ca="1" si="84"/>
        <v>50.003865353347621</v>
      </c>
      <c r="BQ151" s="4">
        <f t="shared" ca="1" si="85"/>
        <v>50.034777430118197</v>
      </c>
      <c r="BR151" s="4">
        <f t="shared" si="95"/>
        <v>50.034777430118197</v>
      </c>
    </row>
    <row r="152" spans="1:70" s="38" customFormat="1">
      <c r="A152" s="37">
        <v>1172</v>
      </c>
      <c r="B152" s="48">
        <v>0</v>
      </c>
      <c r="C152" s="37">
        <v>22</v>
      </c>
      <c r="D152" s="37">
        <v>88</v>
      </c>
      <c r="E152" s="37">
        <v>62</v>
      </c>
      <c r="F152" s="37">
        <v>86</v>
      </c>
      <c r="G152" s="37">
        <v>73</v>
      </c>
      <c r="H152" s="37">
        <v>74</v>
      </c>
      <c r="I152" s="37">
        <v>69</v>
      </c>
      <c r="J152" s="37">
        <v>70</v>
      </c>
      <c r="K152" s="48">
        <v>0</v>
      </c>
      <c r="L152" s="37">
        <v>61</v>
      </c>
      <c r="M152" s="48">
        <v>0</v>
      </c>
      <c r="N152" s="37">
        <v>58</v>
      </c>
      <c r="O152" s="48">
        <v>0</v>
      </c>
      <c r="P152" s="48">
        <v>0</v>
      </c>
      <c r="Q152" s="37">
        <v>6314</v>
      </c>
      <c r="R152" s="37">
        <v>3</v>
      </c>
      <c r="S152" s="37">
        <v>72</v>
      </c>
      <c r="T152" s="37">
        <v>22</v>
      </c>
      <c r="U152" s="37">
        <v>89</v>
      </c>
      <c r="V152" s="37">
        <v>65</v>
      </c>
      <c r="W152" s="37">
        <v>71</v>
      </c>
      <c r="X152" s="37">
        <v>62</v>
      </c>
      <c r="Y152" s="37">
        <v>65</v>
      </c>
      <c r="Z152" s="37">
        <v>45</v>
      </c>
      <c r="AA152" s="37">
        <v>49</v>
      </c>
      <c r="AB152" s="37"/>
      <c r="AC152" s="37"/>
      <c r="AD152" s="37"/>
      <c r="AE152" s="37"/>
      <c r="AF152" s="37"/>
      <c r="AG152" s="37"/>
      <c r="AI152" s="39">
        <f t="shared" si="64"/>
        <v>6.3139999999999993E-3</v>
      </c>
      <c r="AJ152" s="40">
        <f t="shared" ca="1" si="65"/>
        <v>2.3922479695280332</v>
      </c>
      <c r="AK152" s="40">
        <f t="shared" ca="1" si="66"/>
        <v>2.4541251695280333</v>
      </c>
      <c r="AL152" s="39">
        <f t="shared" ca="1" si="67"/>
        <v>1.6951000000000001E-2</v>
      </c>
      <c r="AM152" s="40">
        <f t="shared" ca="1" si="68"/>
        <v>2.6202449695280334</v>
      </c>
      <c r="AN152" s="50"/>
      <c r="AO152" s="41">
        <f t="shared" si="69"/>
        <v>67</v>
      </c>
      <c r="AP152" s="42">
        <f t="shared" si="86"/>
        <v>43.00782411356969</v>
      </c>
      <c r="AQ152" s="43">
        <f t="shared" si="87"/>
        <v>1.5578560734222398</v>
      </c>
      <c r="AR152" s="41">
        <f t="shared" si="70"/>
        <v>4</v>
      </c>
      <c r="AS152" s="42">
        <f t="shared" si="88"/>
        <v>43.19343624885321</v>
      </c>
      <c r="AT152" s="50"/>
      <c r="AU152" s="42">
        <f t="shared" si="71"/>
        <v>30</v>
      </c>
      <c r="AV152" s="42">
        <f t="shared" si="72"/>
        <v>3</v>
      </c>
      <c r="AW152" s="42">
        <f t="shared" si="73"/>
        <v>1.9257234677717774</v>
      </c>
      <c r="AX152" s="42">
        <f t="shared" si="89"/>
        <v>30.061743310631986</v>
      </c>
      <c r="AY152" s="50"/>
      <c r="AZ152" s="42">
        <f t="shared" si="90"/>
        <v>43.19343624885321</v>
      </c>
      <c r="BA152" s="50"/>
      <c r="BB152" s="44">
        <f t="shared" si="74"/>
        <v>0</v>
      </c>
      <c r="BC152" s="41">
        <f t="shared" ca="1" si="75"/>
        <v>1.2799999999999999E-2</v>
      </c>
      <c r="BD152" s="41">
        <f t="shared" ca="1" si="76"/>
        <v>2.4441215902059779</v>
      </c>
      <c r="BE152" s="41">
        <f t="shared" ca="1" si="77"/>
        <v>5.2932265997902702E-3</v>
      </c>
      <c r="BF152" s="41">
        <f t="shared" ca="1" si="78"/>
        <v>2.2497226599790272E-2</v>
      </c>
      <c r="BG152" s="41">
        <f t="shared" ca="1" si="79"/>
        <v>5.6298958156303661E-2</v>
      </c>
      <c r="BH152" s="41">
        <f t="shared" si="91"/>
        <v>43.498958156303665</v>
      </c>
      <c r="BI152" s="41">
        <f t="shared" si="92"/>
        <v>0.63969056112211276</v>
      </c>
      <c r="BJ152" s="42">
        <f t="shared" ca="1" si="80"/>
        <v>34.232615259647403</v>
      </c>
      <c r="BK152" s="42">
        <f t="shared" ca="1" si="81"/>
        <v>31.284603599565674</v>
      </c>
      <c r="BL152" s="42">
        <f t="shared" ca="1" si="82"/>
        <v>31.187146844929003</v>
      </c>
      <c r="BM152" s="42">
        <f t="shared" ca="1" si="83"/>
        <v>34.426738084671371</v>
      </c>
      <c r="BN152" s="42">
        <f t="shared" si="93"/>
        <v>43.510451166172217</v>
      </c>
      <c r="BO152" s="42">
        <f t="shared" si="94"/>
        <v>44.633612453887899</v>
      </c>
      <c r="BP152" s="42">
        <f t="shared" ca="1" si="84"/>
        <v>31.131262074707063</v>
      </c>
      <c r="BQ152" s="42">
        <f t="shared" ca="1" si="85"/>
        <v>30.43335434840002</v>
      </c>
      <c r="BR152" s="42">
        <f t="shared" si="95"/>
        <v>44.633612453887899</v>
      </c>
    </row>
    <row r="153" spans="1:70" s="38" customFormat="1">
      <c r="A153" s="37">
        <v>2426</v>
      </c>
      <c r="B153" s="48">
        <v>0</v>
      </c>
      <c r="C153" s="37">
        <v>22</v>
      </c>
      <c r="D153" s="37">
        <v>87</v>
      </c>
      <c r="E153" s="37">
        <v>16</v>
      </c>
      <c r="F153" s="37">
        <v>71</v>
      </c>
      <c r="G153" s="37">
        <v>40</v>
      </c>
      <c r="H153" s="37">
        <v>45</v>
      </c>
      <c r="I153" s="37">
        <v>38</v>
      </c>
      <c r="J153" s="37">
        <v>39</v>
      </c>
      <c r="K153" s="48">
        <v>0</v>
      </c>
      <c r="L153" s="37">
        <v>60</v>
      </c>
      <c r="M153" s="48">
        <v>0</v>
      </c>
      <c r="N153" s="37">
        <v>46</v>
      </c>
      <c r="O153" s="48">
        <v>0</v>
      </c>
      <c r="P153" s="48">
        <v>0</v>
      </c>
      <c r="Q153" s="37">
        <v>6314</v>
      </c>
      <c r="R153" s="37">
        <v>3</v>
      </c>
      <c r="S153" s="37">
        <v>72</v>
      </c>
      <c r="T153" s="37">
        <v>21</v>
      </c>
      <c r="U153" s="37">
        <v>88</v>
      </c>
      <c r="V153" s="37">
        <v>35</v>
      </c>
      <c r="W153" s="37">
        <v>40</v>
      </c>
      <c r="X153" s="37">
        <v>32</v>
      </c>
      <c r="Y153" s="37">
        <v>33</v>
      </c>
      <c r="Z153" s="37">
        <v>56</v>
      </c>
      <c r="AA153" s="37">
        <v>40</v>
      </c>
      <c r="AB153" s="37"/>
      <c r="AC153" s="37"/>
      <c r="AD153" s="37"/>
      <c r="AE153" s="37"/>
      <c r="AF153" s="37"/>
      <c r="AG153" s="37"/>
      <c r="AI153" s="39">
        <f t="shared" si="64"/>
        <v>6.3139999999999993E-3</v>
      </c>
      <c r="AJ153" s="40">
        <f t="shared" ca="1" si="65"/>
        <v>2.3922479695280332</v>
      </c>
      <c r="AK153" s="40">
        <f t="shared" ca="1" si="66"/>
        <v>2.4541251695280333</v>
      </c>
      <c r="AL153" s="39">
        <f t="shared" ca="1" si="67"/>
        <v>1.6698000000000001E-2</v>
      </c>
      <c r="AM153" s="40">
        <f t="shared" ca="1" si="68"/>
        <v>2.6177655695280331</v>
      </c>
      <c r="AN153" s="50"/>
      <c r="AO153" s="41">
        <f t="shared" si="69"/>
        <v>66</v>
      </c>
      <c r="AP153" s="42">
        <f t="shared" si="86"/>
        <v>42.3452157803791</v>
      </c>
      <c r="AQ153" s="43">
        <f t="shared" si="87"/>
        <v>1.5586176332718438</v>
      </c>
      <c r="AR153" s="41">
        <f t="shared" si="70"/>
        <v>4</v>
      </c>
      <c r="AS153" s="42">
        <f t="shared" si="88"/>
        <v>42.533719558567498</v>
      </c>
      <c r="AT153" s="50"/>
      <c r="AU153" s="42">
        <f t="shared" si="71"/>
        <v>61</v>
      </c>
      <c r="AV153" s="42">
        <f t="shared" si="72"/>
        <v>14</v>
      </c>
      <c r="AW153" s="42">
        <f t="shared" si="73"/>
        <v>8.9823184988682936</v>
      </c>
      <c r="AX153" s="42">
        <f t="shared" si="89"/>
        <v>61.657781711760535</v>
      </c>
      <c r="AY153" s="50"/>
      <c r="AZ153" s="42">
        <f t="shared" si="90"/>
        <v>61.657781711760535</v>
      </c>
      <c r="BA153" s="50"/>
      <c r="BB153" s="44">
        <f t="shared" si="74"/>
        <v>1</v>
      </c>
      <c r="BC153" s="41">
        <f t="shared" ca="1" si="75"/>
        <v>1.2799999999999999E-2</v>
      </c>
      <c r="BD153" s="41">
        <f t="shared" ca="1" si="76"/>
        <v>2.4441215902059779</v>
      </c>
      <c r="BE153" s="41">
        <f t="shared" ca="1" si="77"/>
        <v>5.2932265997902702E-3</v>
      </c>
      <c r="BF153" s="41">
        <f t="shared" ca="1" si="78"/>
        <v>2.2497226599790272E-2</v>
      </c>
      <c r="BG153" s="41">
        <f t="shared" ca="1" si="79"/>
        <v>5.6298958156303661E-2</v>
      </c>
      <c r="BH153" s="41">
        <f t="shared" si="91"/>
        <v>43.498958156303665</v>
      </c>
      <c r="BI153" s="41">
        <f t="shared" si="92"/>
        <v>0.63969056112211276</v>
      </c>
      <c r="BJ153" s="42">
        <f t="shared" ca="1" si="80"/>
        <v>48.492255439264994</v>
      </c>
      <c r="BK153" s="42">
        <f t="shared" ca="1" si="81"/>
        <v>41.757950409256885</v>
      </c>
      <c r="BL153" s="42">
        <f t="shared" ca="1" si="82"/>
        <v>33.490643040015222</v>
      </c>
      <c r="BM153" s="42">
        <f t="shared" ca="1" si="83"/>
        <v>43.319994384306852</v>
      </c>
      <c r="BN153" s="42">
        <f t="shared" si="93"/>
        <v>43.602286186435883</v>
      </c>
      <c r="BO153" s="42">
        <f t="shared" si="94"/>
        <v>44.420258449088941</v>
      </c>
      <c r="BP153" s="42">
        <f t="shared" ca="1" si="84"/>
        <v>62.461660001708466</v>
      </c>
      <c r="BQ153" s="42">
        <f t="shared" ca="1" si="85"/>
        <v>61.481097729419048</v>
      </c>
      <c r="BR153" s="42">
        <f t="shared" si="95"/>
        <v>62.461660001708466</v>
      </c>
    </row>
    <row r="154" spans="1:70" s="38" customFormat="1">
      <c r="A154" s="37">
        <v>2828</v>
      </c>
      <c r="B154" s="48">
        <v>0</v>
      </c>
      <c r="C154" s="37">
        <v>21</v>
      </c>
      <c r="D154" s="37">
        <v>87</v>
      </c>
      <c r="E154" s="37">
        <v>17</v>
      </c>
      <c r="F154" s="37">
        <v>82</v>
      </c>
      <c r="G154" s="37">
        <v>46</v>
      </c>
      <c r="H154" s="37">
        <v>48</v>
      </c>
      <c r="I154" s="37">
        <v>38</v>
      </c>
      <c r="J154" s="37">
        <v>40</v>
      </c>
      <c r="K154" s="48">
        <v>0</v>
      </c>
      <c r="L154" s="37">
        <v>64</v>
      </c>
      <c r="M154" s="48">
        <v>0</v>
      </c>
      <c r="N154" s="37">
        <v>43</v>
      </c>
      <c r="O154" s="48">
        <v>0</v>
      </c>
      <c r="P154" s="48">
        <v>0</v>
      </c>
      <c r="Q154" s="37">
        <v>6314</v>
      </c>
      <c r="R154" s="37">
        <v>3</v>
      </c>
      <c r="S154" s="37">
        <v>72</v>
      </c>
      <c r="T154" s="37">
        <v>21</v>
      </c>
      <c r="U154" s="37">
        <v>88</v>
      </c>
      <c r="V154" s="37">
        <v>38</v>
      </c>
      <c r="W154" s="37">
        <v>45</v>
      </c>
      <c r="X154" s="37">
        <v>32</v>
      </c>
      <c r="Y154" s="37">
        <v>34</v>
      </c>
      <c r="Z154" s="37">
        <v>56</v>
      </c>
      <c r="AA154" s="37">
        <v>43</v>
      </c>
      <c r="AB154" s="37"/>
      <c r="AC154" s="37"/>
      <c r="AD154" s="37"/>
      <c r="AE154" s="37"/>
      <c r="AF154" s="37"/>
      <c r="AG154" s="37"/>
      <c r="AI154" s="39">
        <f t="shared" si="64"/>
        <v>6.3139999999999993E-3</v>
      </c>
      <c r="AJ154" s="40">
        <f t="shared" ca="1" si="65"/>
        <v>2.3922479695280332</v>
      </c>
      <c r="AK154" s="40">
        <f t="shared" ca="1" si="66"/>
        <v>2.4541251695280333</v>
      </c>
      <c r="AL154" s="39">
        <f t="shared" ca="1" si="67"/>
        <v>1.6951000000000001E-2</v>
      </c>
      <c r="AM154" s="40">
        <f t="shared" ca="1" si="68"/>
        <v>2.6202449695280334</v>
      </c>
      <c r="AN154" s="50"/>
      <c r="AO154" s="41">
        <f t="shared" si="69"/>
        <v>67</v>
      </c>
      <c r="AP154" s="42">
        <f t="shared" si="86"/>
        <v>43.00782411356969</v>
      </c>
      <c r="AQ154" s="43">
        <f t="shared" si="87"/>
        <v>1.5578560734222398</v>
      </c>
      <c r="AR154" s="41">
        <f t="shared" si="70"/>
        <v>8</v>
      </c>
      <c r="AS154" s="42">
        <f t="shared" si="88"/>
        <v>43.745547601827397</v>
      </c>
      <c r="AT154" s="50"/>
      <c r="AU154" s="42">
        <f t="shared" si="71"/>
        <v>71</v>
      </c>
      <c r="AV154" s="42">
        <f t="shared" si="72"/>
        <v>21</v>
      </c>
      <c r="AW154" s="42">
        <f t="shared" si="73"/>
        <v>13.480064274402441</v>
      </c>
      <c r="AX154" s="42">
        <f t="shared" si="89"/>
        <v>72.268334233203561</v>
      </c>
      <c r="AY154" s="50"/>
      <c r="AZ154" s="42">
        <f t="shared" si="90"/>
        <v>72.268334233203561</v>
      </c>
      <c r="BA154" s="50"/>
      <c r="BB154" s="44">
        <f t="shared" si="74"/>
        <v>2</v>
      </c>
      <c r="BC154" s="41">
        <f t="shared" ca="1" si="75"/>
        <v>1.2799999999999999E-2</v>
      </c>
      <c r="BD154" s="41">
        <f t="shared" ca="1" si="76"/>
        <v>2.4441215902059779</v>
      </c>
      <c r="BE154" s="41">
        <f t="shared" ca="1" si="77"/>
        <v>5.2932265997902702E-3</v>
      </c>
      <c r="BF154" s="41">
        <f t="shared" ca="1" si="78"/>
        <v>2.2497226599790272E-2</v>
      </c>
      <c r="BG154" s="41">
        <f t="shared" ca="1" si="79"/>
        <v>5.6298958156303661E-2</v>
      </c>
      <c r="BH154" s="41">
        <f t="shared" si="91"/>
        <v>43.498958156303665</v>
      </c>
      <c r="BI154" s="41">
        <f t="shared" si="92"/>
        <v>0.63969056112211276</v>
      </c>
      <c r="BJ154" s="42">
        <f t="shared" ca="1" si="80"/>
        <v>56.301649119720629</v>
      </c>
      <c r="BK154" s="42">
        <f t="shared" ca="1" si="81"/>
        <v>46.488912345656878</v>
      </c>
      <c r="BL154" s="42">
        <f t="shared" ca="1" si="82"/>
        <v>33.490643040015222</v>
      </c>
      <c r="BM154" s="42">
        <f t="shared" ca="1" si="83"/>
        <v>50.20427196364902</v>
      </c>
      <c r="BN154" s="42">
        <f t="shared" si="93"/>
        <v>43.785378389182128</v>
      </c>
      <c r="BO154" s="42">
        <f t="shared" si="94"/>
        <v>45.696382358824174</v>
      </c>
      <c r="BP154" s="42">
        <f t="shared" ca="1" si="84"/>
        <v>72.381314873180784</v>
      </c>
      <c r="BQ154" s="42">
        <f t="shared" ca="1" si="85"/>
        <v>71.103666181875568</v>
      </c>
      <c r="BR154" s="42">
        <f t="shared" si="95"/>
        <v>72.381314873180784</v>
      </c>
    </row>
    <row r="155" spans="1:70" s="38" customFormat="1">
      <c r="A155" s="37">
        <v>1732</v>
      </c>
      <c r="B155" s="48">
        <v>0</v>
      </c>
      <c r="C155" s="37">
        <v>21</v>
      </c>
      <c r="D155" s="37">
        <v>86</v>
      </c>
      <c r="E155" s="37">
        <v>39</v>
      </c>
      <c r="F155" s="37">
        <v>76</v>
      </c>
      <c r="G155" s="37">
        <v>57</v>
      </c>
      <c r="H155" s="37">
        <v>59</v>
      </c>
      <c r="I155" s="37">
        <v>46</v>
      </c>
      <c r="J155" s="37">
        <v>49</v>
      </c>
      <c r="K155" s="48">
        <v>0</v>
      </c>
      <c r="L155" s="37">
        <v>67</v>
      </c>
      <c r="M155" s="48">
        <v>0</v>
      </c>
      <c r="N155" s="37">
        <v>51</v>
      </c>
      <c r="O155" s="48">
        <v>0</v>
      </c>
      <c r="P155" s="48">
        <v>0</v>
      </c>
      <c r="Q155" s="37">
        <v>6314</v>
      </c>
      <c r="R155" s="37">
        <v>3</v>
      </c>
      <c r="S155" s="37">
        <v>72</v>
      </c>
      <c r="T155" s="37">
        <v>20</v>
      </c>
      <c r="U155" s="37">
        <v>88</v>
      </c>
      <c r="V155" s="37">
        <v>51</v>
      </c>
      <c r="W155" s="37">
        <v>53</v>
      </c>
      <c r="X155" s="37">
        <v>41</v>
      </c>
      <c r="Y155" s="37">
        <v>42</v>
      </c>
      <c r="Z155" s="37">
        <v>46</v>
      </c>
      <c r="AA155" s="37">
        <v>38</v>
      </c>
      <c r="AB155" s="37"/>
      <c r="AC155" s="37"/>
      <c r="AD155" s="37"/>
      <c r="AE155" s="37"/>
      <c r="AF155" s="37"/>
      <c r="AG155" s="37"/>
      <c r="AI155" s="39">
        <f t="shared" si="64"/>
        <v>6.3139999999999993E-3</v>
      </c>
      <c r="AJ155" s="40">
        <f t="shared" ca="1" si="65"/>
        <v>2.3922479695280332</v>
      </c>
      <c r="AK155" s="40">
        <f t="shared" ca="1" si="66"/>
        <v>2.4541251695280333</v>
      </c>
      <c r="AL155" s="39">
        <f t="shared" ca="1" si="67"/>
        <v>1.6698000000000001E-2</v>
      </c>
      <c r="AM155" s="40">
        <f t="shared" ca="1" si="68"/>
        <v>2.6177655695280331</v>
      </c>
      <c r="AN155" s="50"/>
      <c r="AO155" s="41">
        <f t="shared" si="69"/>
        <v>66</v>
      </c>
      <c r="AP155" s="42">
        <f t="shared" si="86"/>
        <v>42.3452157803791</v>
      </c>
      <c r="AQ155" s="43">
        <f t="shared" si="87"/>
        <v>1.5586176332718438</v>
      </c>
      <c r="AR155" s="41">
        <f t="shared" si="70"/>
        <v>10.5</v>
      </c>
      <c r="AS155" s="42">
        <f t="shared" si="88"/>
        <v>43.627597911034101</v>
      </c>
      <c r="AT155" s="50"/>
      <c r="AU155" s="42">
        <f t="shared" si="71"/>
        <v>43</v>
      </c>
      <c r="AV155" s="42">
        <f t="shared" si="72"/>
        <v>16</v>
      </c>
      <c r="AW155" s="42">
        <f t="shared" si="73"/>
        <v>10.265506855849479</v>
      </c>
      <c r="AX155" s="42">
        <f t="shared" si="89"/>
        <v>44.208377384919849</v>
      </c>
      <c r="AY155" s="50"/>
      <c r="AZ155" s="42">
        <f t="shared" si="90"/>
        <v>44.208377384919849</v>
      </c>
      <c r="BA155" s="50"/>
      <c r="BB155" s="44">
        <f t="shared" si="74"/>
        <v>3</v>
      </c>
      <c r="BC155" s="41">
        <f t="shared" ca="1" si="75"/>
        <v>1.2799999999999999E-2</v>
      </c>
      <c r="BD155" s="41">
        <f t="shared" ca="1" si="76"/>
        <v>2.4441215902059779</v>
      </c>
      <c r="BE155" s="41">
        <f t="shared" ca="1" si="77"/>
        <v>5.2932265997902702E-3</v>
      </c>
      <c r="BF155" s="41">
        <f t="shared" ca="1" si="78"/>
        <v>2.2750226599790271E-2</v>
      </c>
      <c r="BG155" s="41">
        <f t="shared" ca="1" si="79"/>
        <v>5.6960290160325777E-2</v>
      </c>
      <c r="BH155" s="41">
        <f t="shared" si="91"/>
        <v>44.160290160325779</v>
      </c>
      <c r="BI155" s="41">
        <f t="shared" si="92"/>
        <v>0.64000420522211277</v>
      </c>
      <c r="BJ155" s="42">
        <f t="shared" ca="1" si="80"/>
        <v>46.415337986573697</v>
      </c>
      <c r="BK155" s="42">
        <f t="shared" ca="1" si="81"/>
        <v>38.376174923321642</v>
      </c>
      <c r="BL155" s="42">
        <f t="shared" ca="1" si="82"/>
        <v>30.022663982664433</v>
      </c>
      <c r="BM155" s="42">
        <f t="shared" ca="1" si="83"/>
        <v>35.502618380717159</v>
      </c>
      <c r="BN155" s="42">
        <f t="shared" si="93"/>
        <v>45.278374827771437</v>
      </c>
      <c r="BO155" s="42">
        <f t="shared" si="94"/>
        <v>46.034022494717597</v>
      </c>
      <c r="BP155" s="42">
        <f t="shared" ca="1" si="84"/>
        <v>47.091876628902668</v>
      </c>
      <c r="BQ155" s="42">
        <f t="shared" ca="1" si="85"/>
        <v>43.004762589540036</v>
      </c>
      <c r="BR155" s="42">
        <f t="shared" si="95"/>
        <v>47.091876628902668</v>
      </c>
    </row>
    <row r="156" spans="1:70">
      <c r="A156">
        <v>2485</v>
      </c>
      <c r="B156" s="48">
        <v>0</v>
      </c>
      <c r="C156">
        <v>22</v>
      </c>
      <c r="D156">
        <v>88</v>
      </c>
      <c r="E156">
        <v>50</v>
      </c>
      <c r="F156">
        <v>105</v>
      </c>
      <c r="G156">
        <v>84</v>
      </c>
      <c r="H156">
        <v>87</v>
      </c>
      <c r="I156">
        <v>78</v>
      </c>
      <c r="J156">
        <v>80</v>
      </c>
      <c r="K156" s="48">
        <v>0</v>
      </c>
      <c r="L156">
        <v>66</v>
      </c>
      <c r="M156" s="48">
        <v>0</v>
      </c>
      <c r="N156">
        <v>62</v>
      </c>
      <c r="O156" s="48">
        <v>0</v>
      </c>
      <c r="P156" s="48">
        <v>0</v>
      </c>
      <c r="Q156">
        <v>6367</v>
      </c>
      <c r="R156">
        <v>3</v>
      </c>
      <c r="S156">
        <v>69</v>
      </c>
      <c r="T156">
        <v>22</v>
      </c>
      <c r="U156">
        <v>88</v>
      </c>
      <c r="V156">
        <v>76</v>
      </c>
      <c r="W156">
        <v>84</v>
      </c>
      <c r="X156">
        <v>70</v>
      </c>
      <c r="Y156">
        <v>77</v>
      </c>
      <c r="Z156">
        <v>56</v>
      </c>
      <c r="AA156">
        <v>51</v>
      </c>
      <c r="AB156" s="34"/>
      <c r="AC156" s="34"/>
      <c r="AD156" s="34"/>
      <c r="AE156" s="34"/>
      <c r="AF156" s="34"/>
      <c r="AI156" s="2">
        <f t="shared" si="64"/>
        <v>6.3669999999999994E-3</v>
      </c>
      <c r="AJ156" s="3">
        <f t="shared" ca="1" si="65"/>
        <v>2.3718172489241405</v>
      </c>
      <c r="AK156" s="3">
        <f t="shared" ca="1" si="66"/>
        <v>2.4342138489241405</v>
      </c>
      <c r="AL156" s="2">
        <f t="shared" ca="1" si="67"/>
        <v>1.6951000000000001E-2</v>
      </c>
      <c r="AM156" s="3">
        <f t="shared" ca="1" si="68"/>
        <v>2.6003336489241407</v>
      </c>
      <c r="AO156" s="7">
        <f t="shared" si="69"/>
        <v>67</v>
      </c>
      <c r="AP156" s="4">
        <f t="shared" si="86"/>
        <v>42.670307318013116</v>
      </c>
      <c r="AQ156" s="32">
        <f t="shared" si="87"/>
        <v>1.5701785201747585</v>
      </c>
      <c r="AR156" s="1">
        <f t="shared" si="70"/>
        <v>6.5</v>
      </c>
      <c r="AS156" s="4">
        <f t="shared" si="88"/>
        <v>43.162543097154085</v>
      </c>
      <c r="AU156" s="4">
        <f t="shared" si="71"/>
        <v>61</v>
      </c>
      <c r="AV156" s="4">
        <f t="shared" si="72"/>
        <v>4</v>
      </c>
      <c r="AW156" s="4">
        <f t="shared" si="73"/>
        <v>2.5474810339112306</v>
      </c>
      <c r="AX156" s="4">
        <f t="shared" si="89"/>
        <v>61.053170758103441</v>
      </c>
      <c r="AZ156" s="4">
        <f t="shared" si="90"/>
        <v>61.053170758103441</v>
      </c>
      <c r="BB156" s="24">
        <f t="shared" si="74"/>
        <v>0</v>
      </c>
      <c r="BC156" s="1">
        <f t="shared" ca="1" si="75"/>
        <v>1.2799999999999999E-2</v>
      </c>
      <c r="BD156" s="1">
        <f t="shared" ca="1" si="76"/>
        <v>2.4241281035238376</v>
      </c>
      <c r="BE156" s="1">
        <f t="shared" ca="1" si="77"/>
        <v>5.337842306091539E-3</v>
      </c>
      <c r="BF156" s="1">
        <f t="shared" ca="1" si="78"/>
        <v>2.2288842306091541E-2</v>
      </c>
      <c r="BG156" s="1">
        <f t="shared" ca="1" si="79"/>
        <v>5.5299343847732531E-2</v>
      </c>
      <c r="BH156" s="1">
        <f t="shared" si="91"/>
        <v>42.499343847732533</v>
      </c>
      <c r="BI156" s="1">
        <f t="shared" si="92"/>
        <v>0.63431856489153038</v>
      </c>
      <c r="BJ156" s="4">
        <f t="shared" ca="1" si="80"/>
        <v>40.865730145320754</v>
      </c>
      <c r="BK156" s="4">
        <f t="shared" ca="1" si="81"/>
        <v>51.611811483189122</v>
      </c>
      <c r="BL156" s="4">
        <f t="shared" ca="1" si="82"/>
        <v>41.643367845111051</v>
      </c>
      <c r="BM156" s="4">
        <f t="shared" ca="1" si="83"/>
        <v>42.016273397443655</v>
      </c>
      <c r="BN156" s="4">
        <f t="shared" si="93"/>
        <v>42.54637737208423</v>
      </c>
      <c r="BO156" s="4">
        <f t="shared" si="94"/>
        <v>45.068772198583368</v>
      </c>
      <c r="BP156" s="4">
        <f t="shared" ca="1" si="84"/>
        <v>61.83853305740773</v>
      </c>
      <c r="BQ156" s="4">
        <f t="shared" ca="1" si="85"/>
        <v>61.737598020957712</v>
      </c>
      <c r="BR156" s="4">
        <f t="shared" si="95"/>
        <v>61.83853305740773</v>
      </c>
    </row>
    <row r="157" spans="1:70">
      <c r="A157">
        <v>1019</v>
      </c>
      <c r="B157" s="48">
        <v>0</v>
      </c>
      <c r="C157">
        <v>24</v>
      </c>
      <c r="D157">
        <v>86</v>
      </c>
      <c r="E157">
        <v>31</v>
      </c>
      <c r="F157">
        <v>53</v>
      </c>
      <c r="G157">
        <v>42</v>
      </c>
      <c r="H157">
        <v>44</v>
      </c>
      <c r="I157">
        <v>43</v>
      </c>
      <c r="J157">
        <v>45</v>
      </c>
      <c r="K157" s="48">
        <v>0</v>
      </c>
      <c r="L157">
        <v>65</v>
      </c>
      <c r="M157" s="48">
        <v>0</v>
      </c>
      <c r="N157">
        <v>68</v>
      </c>
      <c r="O157" s="48">
        <v>0</v>
      </c>
      <c r="P157" s="48">
        <v>0</v>
      </c>
      <c r="Q157">
        <v>6367</v>
      </c>
      <c r="R157">
        <v>3</v>
      </c>
      <c r="S157">
        <v>69</v>
      </c>
      <c r="T157">
        <v>21</v>
      </c>
      <c r="U157">
        <v>86</v>
      </c>
      <c r="V157">
        <v>36</v>
      </c>
      <c r="W157">
        <v>39</v>
      </c>
      <c r="X157">
        <v>35</v>
      </c>
      <c r="Y157">
        <v>42</v>
      </c>
      <c r="Z157">
        <v>56</v>
      </c>
      <c r="AA157">
        <v>55</v>
      </c>
      <c r="AB157" s="34"/>
      <c r="AC157" s="34"/>
      <c r="AD157" s="34"/>
      <c r="AE157" s="34"/>
      <c r="AF157" s="34"/>
      <c r="AI157" s="2">
        <f t="shared" si="64"/>
        <v>6.3669999999999994E-3</v>
      </c>
      <c r="AJ157" s="3">
        <f t="shared" ca="1" si="65"/>
        <v>2.3718172489241405</v>
      </c>
      <c r="AK157" s="3">
        <f t="shared" ca="1" si="66"/>
        <v>2.4342138489241405</v>
      </c>
      <c r="AL157" s="2">
        <f t="shared" ca="1" si="67"/>
        <v>1.5939000000000002E-2</v>
      </c>
      <c r="AM157" s="3">
        <f t="shared" ca="1" si="68"/>
        <v>2.5904160489241406</v>
      </c>
      <c r="AO157" s="7">
        <f t="shared" si="69"/>
        <v>63</v>
      </c>
      <c r="AP157" s="4">
        <f t="shared" si="86"/>
        <v>40.043787970901882</v>
      </c>
      <c r="AQ157" s="32">
        <f t="shared" si="87"/>
        <v>1.5732777340090658</v>
      </c>
      <c r="AR157" s="1">
        <f t="shared" si="70"/>
        <v>1</v>
      </c>
      <c r="AS157" s="4">
        <f t="shared" si="88"/>
        <v>40.056272356006197</v>
      </c>
      <c r="AU157" s="4">
        <f t="shared" si="71"/>
        <v>28</v>
      </c>
      <c r="AV157" s="4">
        <f t="shared" si="72"/>
        <v>3</v>
      </c>
      <c r="AW157" s="4">
        <f t="shared" si="73"/>
        <v>1.9068470462334228</v>
      </c>
      <c r="AX157" s="4">
        <f t="shared" si="89"/>
        <v>28.064854634537646</v>
      </c>
      <c r="AZ157" s="4">
        <f t="shared" si="90"/>
        <v>40.056272356006197</v>
      </c>
      <c r="BB157" s="24">
        <f t="shared" si="74"/>
        <v>1</v>
      </c>
      <c r="BC157" s="1">
        <f t="shared" ca="1" si="75"/>
        <v>1.2799999999999999E-2</v>
      </c>
      <c r="BD157" s="1">
        <f t="shared" ca="1" si="76"/>
        <v>2.4241281035238376</v>
      </c>
      <c r="BE157" s="1">
        <f t="shared" ca="1" si="77"/>
        <v>5.337842306091539E-3</v>
      </c>
      <c r="BF157" s="1">
        <f t="shared" ca="1" si="78"/>
        <v>2.2035842306091541E-2</v>
      </c>
      <c r="BG157" s="1">
        <f t="shared" ca="1" si="79"/>
        <v>5.4644324772241001E-2</v>
      </c>
      <c r="BH157" s="1">
        <f t="shared" si="91"/>
        <v>41.844324772241002</v>
      </c>
      <c r="BI157" s="1">
        <f t="shared" si="92"/>
        <v>0.63400492079153037</v>
      </c>
      <c r="BJ157" s="4">
        <f t="shared" ca="1" si="80"/>
        <v>25.838137187846645</v>
      </c>
      <c r="BK157" s="4">
        <f t="shared" ca="1" si="81"/>
        <v>33.211045378991706</v>
      </c>
      <c r="BL157" s="4">
        <f t="shared" ca="1" si="82"/>
        <v>28.040786583902165</v>
      </c>
      <c r="BM157" s="4">
        <f t="shared" ca="1" si="83"/>
        <v>36.974599389451988</v>
      </c>
      <c r="BN157" s="4">
        <f t="shared" si="93"/>
        <v>42.42578833262597</v>
      </c>
      <c r="BO157" s="4">
        <f t="shared" si="94"/>
        <v>42.141992307492799</v>
      </c>
      <c r="BP157" s="4">
        <f t="shared" ca="1" si="84"/>
        <v>28.855457559881682</v>
      </c>
      <c r="BQ157" s="4">
        <f t="shared" ca="1" si="85"/>
        <v>34.953352899417183</v>
      </c>
      <c r="BR157" s="4">
        <f t="shared" si="95"/>
        <v>42.42578833262597</v>
      </c>
    </row>
    <row r="158" spans="1:70">
      <c r="A158">
        <v>1732</v>
      </c>
      <c r="B158" s="48">
        <v>0</v>
      </c>
      <c r="C158">
        <v>21</v>
      </c>
      <c r="D158">
        <v>86</v>
      </c>
      <c r="E158">
        <v>37</v>
      </c>
      <c r="F158">
        <v>74</v>
      </c>
      <c r="G158">
        <v>61</v>
      </c>
      <c r="H158">
        <v>62</v>
      </c>
      <c r="I158">
        <v>55</v>
      </c>
      <c r="J158">
        <v>59</v>
      </c>
      <c r="K158" s="48">
        <v>0</v>
      </c>
      <c r="L158">
        <v>59</v>
      </c>
      <c r="M158" s="48">
        <v>0</v>
      </c>
      <c r="N158">
        <v>59</v>
      </c>
      <c r="O158" s="48">
        <v>0</v>
      </c>
      <c r="P158" s="48">
        <v>0</v>
      </c>
      <c r="Q158">
        <v>6367</v>
      </c>
      <c r="R158">
        <v>3</v>
      </c>
      <c r="S158">
        <v>69</v>
      </c>
      <c r="T158">
        <v>20</v>
      </c>
      <c r="U158">
        <v>86</v>
      </c>
      <c r="V158">
        <v>56</v>
      </c>
      <c r="W158">
        <v>57</v>
      </c>
      <c r="X158">
        <v>47</v>
      </c>
      <c r="Y158">
        <v>56</v>
      </c>
      <c r="Z158">
        <v>52</v>
      </c>
      <c r="AA158">
        <v>51</v>
      </c>
      <c r="AB158" s="34"/>
      <c r="AC158" s="34"/>
      <c r="AD158" s="34"/>
      <c r="AE158" s="34"/>
      <c r="AF158" s="34"/>
      <c r="AI158" s="2">
        <f t="shared" si="64"/>
        <v>6.3669999999999994E-3</v>
      </c>
      <c r="AJ158" s="3">
        <f t="shared" ca="1" si="65"/>
        <v>2.3718172489241405</v>
      </c>
      <c r="AK158" s="3">
        <f t="shared" ca="1" si="66"/>
        <v>2.4342138489241405</v>
      </c>
      <c r="AL158" s="2">
        <f t="shared" ca="1" si="67"/>
        <v>1.6698000000000001E-2</v>
      </c>
      <c r="AM158" s="3">
        <f t="shared" ca="1" si="68"/>
        <v>2.5978542489241407</v>
      </c>
      <c r="AO158" s="7">
        <f t="shared" si="69"/>
        <v>66</v>
      </c>
      <c r="AP158" s="4">
        <f t="shared" si="86"/>
        <v>42.012736548935301</v>
      </c>
      <c r="AQ158" s="32">
        <f t="shared" si="87"/>
        <v>1.5709521783501292</v>
      </c>
      <c r="AR158" s="1">
        <f t="shared" si="70"/>
        <v>4.5</v>
      </c>
      <c r="AS158" s="4">
        <f t="shared" si="88"/>
        <v>42.253047609968256</v>
      </c>
      <c r="AU158" s="4">
        <f t="shared" si="71"/>
        <v>43</v>
      </c>
      <c r="AV158" s="4">
        <f t="shared" si="72"/>
        <v>0</v>
      </c>
      <c r="AW158" s="4">
        <f t="shared" si="73"/>
        <v>0</v>
      </c>
      <c r="AX158" s="4">
        <f t="shared" si="89"/>
        <v>43</v>
      </c>
      <c r="AZ158" s="4">
        <f t="shared" si="90"/>
        <v>43</v>
      </c>
      <c r="BB158" s="24">
        <f t="shared" si="74"/>
        <v>2</v>
      </c>
      <c r="BC158" s="1">
        <f t="shared" ca="1" si="75"/>
        <v>1.2799999999999999E-2</v>
      </c>
      <c r="BD158" s="1">
        <f t="shared" ca="1" si="76"/>
        <v>2.4241281035238376</v>
      </c>
      <c r="BE158" s="1">
        <f t="shared" ca="1" si="77"/>
        <v>5.337842306091539E-3</v>
      </c>
      <c r="BF158" s="1">
        <f t="shared" ca="1" si="78"/>
        <v>2.2288842306091541E-2</v>
      </c>
      <c r="BG158" s="1">
        <f t="shared" ca="1" si="79"/>
        <v>5.5299343847732531E-2</v>
      </c>
      <c r="BH158" s="1">
        <f t="shared" si="91"/>
        <v>42.499343847732533</v>
      </c>
      <c r="BI158" s="1">
        <f t="shared" si="92"/>
        <v>0.63431856489153038</v>
      </c>
      <c r="BJ158" s="4">
        <f t="shared" ca="1" si="80"/>
        <v>33.859394769085903</v>
      </c>
      <c r="BK158" s="4">
        <f t="shared" ca="1" si="81"/>
        <v>38.53279209745488</v>
      </c>
      <c r="BL158" s="4">
        <f t="shared" ca="1" si="82"/>
        <v>35.733612344169913</v>
      </c>
      <c r="BM158" s="4">
        <f t="shared" ca="1" si="83"/>
        <v>33.582377325402099</v>
      </c>
      <c r="BN158" s="4">
        <f t="shared" si="93"/>
        <v>42.511107107293746</v>
      </c>
      <c r="BO158" s="4">
        <f t="shared" si="94"/>
        <v>43.89982035826344</v>
      </c>
      <c r="BP158" s="4">
        <f t="shared" ca="1" si="84"/>
        <v>43.377311620051444</v>
      </c>
      <c r="BQ158" s="4">
        <f t="shared" ca="1" si="85"/>
        <v>43.074792636392999</v>
      </c>
      <c r="BR158" s="4">
        <f t="shared" si="95"/>
        <v>43.89982035826344</v>
      </c>
    </row>
    <row r="159" spans="1:70">
      <c r="A159">
        <v>2756</v>
      </c>
      <c r="B159" s="48">
        <v>0</v>
      </c>
      <c r="C159">
        <v>21</v>
      </c>
      <c r="D159">
        <v>86</v>
      </c>
      <c r="E159">
        <v>33</v>
      </c>
      <c r="F159">
        <v>96</v>
      </c>
      <c r="G159">
        <v>75</v>
      </c>
      <c r="H159">
        <v>78</v>
      </c>
      <c r="I159">
        <v>67</v>
      </c>
      <c r="J159">
        <v>69</v>
      </c>
      <c r="K159" s="48">
        <v>0</v>
      </c>
      <c r="L159">
        <v>62</v>
      </c>
      <c r="M159" s="48">
        <v>0</v>
      </c>
      <c r="N159">
        <v>62</v>
      </c>
      <c r="O159" s="48">
        <v>0</v>
      </c>
      <c r="P159" s="48">
        <v>0</v>
      </c>
      <c r="Q159">
        <v>6367</v>
      </c>
      <c r="R159">
        <v>3</v>
      </c>
      <c r="S159">
        <v>69</v>
      </c>
      <c r="T159">
        <v>20</v>
      </c>
      <c r="U159">
        <v>86</v>
      </c>
      <c r="V159">
        <v>70</v>
      </c>
      <c r="W159">
        <v>74</v>
      </c>
      <c r="X159">
        <v>59</v>
      </c>
      <c r="Y159">
        <v>66</v>
      </c>
      <c r="Z159">
        <v>62</v>
      </c>
      <c r="AA159">
        <v>47</v>
      </c>
      <c r="AB159" s="34"/>
      <c r="AC159" s="34"/>
      <c r="AD159" s="34"/>
      <c r="AE159" s="34"/>
      <c r="AF159" s="34"/>
      <c r="AH159" s="8"/>
      <c r="AI159" s="2">
        <f t="shared" si="64"/>
        <v>6.3669999999999994E-3</v>
      </c>
      <c r="AJ159" s="3">
        <f t="shared" ca="1" si="65"/>
        <v>2.3718172489241405</v>
      </c>
      <c r="AK159" s="3">
        <f t="shared" ca="1" si="66"/>
        <v>2.4342138489241405</v>
      </c>
      <c r="AL159" s="2">
        <f t="shared" ca="1" si="67"/>
        <v>1.6698000000000001E-2</v>
      </c>
      <c r="AM159" s="3">
        <f t="shared" ca="1" si="68"/>
        <v>2.5978542489241407</v>
      </c>
      <c r="AO159" s="7">
        <f t="shared" si="69"/>
        <v>66</v>
      </c>
      <c r="AP159" s="4">
        <f t="shared" si="86"/>
        <v>42.012736548935301</v>
      </c>
      <c r="AQ159" s="32">
        <f t="shared" si="87"/>
        <v>1.5709521783501292</v>
      </c>
      <c r="AR159" s="1">
        <f t="shared" si="70"/>
        <v>8.5</v>
      </c>
      <c r="AS159" s="4">
        <f t="shared" si="88"/>
        <v>42.863971261774658</v>
      </c>
      <c r="AU159" s="4">
        <f t="shared" si="71"/>
        <v>69</v>
      </c>
      <c r="AV159" s="4">
        <f t="shared" si="72"/>
        <v>0</v>
      </c>
      <c r="AW159" s="4">
        <f t="shared" si="73"/>
        <v>0</v>
      </c>
      <c r="AX159" s="4">
        <f t="shared" si="89"/>
        <v>69</v>
      </c>
      <c r="AZ159" s="4">
        <f t="shared" si="90"/>
        <v>69</v>
      </c>
      <c r="BB159" s="24">
        <f t="shared" si="74"/>
        <v>3</v>
      </c>
      <c r="BC159" s="1">
        <f t="shared" ca="1" si="75"/>
        <v>1.2799999999999999E-2</v>
      </c>
      <c r="BD159" s="1">
        <f t="shared" ca="1" si="76"/>
        <v>2.4241281035238376</v>
      </c>
      <c r="BE159" s="1">
        <f t="shared" ca="1" si="77"/>
        <v>5.337842306091539E-3</v>
      </c>
      <c r="BF159" s="1">
        <f t="shared" ca="1" si="78"/>
        <v>2.2288842306091541E-2</v>
      </c>
      <c r="BG159" s="1">
        <f t="shared" ca="1" si="79"/>
        <v>5.5299343847732531E-2</v>
      </c>
      <c r="BH159" s="1">
        <f t="shared" si="91"/>
        <v>42.499343847732533</v>
      </c>
      <c r="BI159" s="1">
        <f t="shared" si="92"/>
        <v>0.63431856489153038</v>
      </c>
      <c r="BJ159" s="4">
        <f t="shared" ca="1" si="80"/>
        <v>43.229342660115492</v>
      </c>
      <c r="BK159" s="4">
        <f t="shared" ca="1" si="81"/>
        <v>56.955804947568147</v>
      </c>
      <c r="BL159" s="4">
        <f t="shared" ca="1" si="82"/>
        <v>44.894042211676393</v>
      </c>
      <c r="BM159" s="4">
        <f t="shared" ca="1" si="83"/>
        <v>40.545822438636357</v>
      </c>
      <c r="BN159" s="4">
        <f t="shared" si="93"/>
        <v>42.792455263606939</v>
      </c>
      <c r="BO159" s="4">
        <f t="shared" si="94"/>
        <v>45.411388742118433</v>
      </c>
      <c r="BP159" s="4">
        <f t="shared" ca="1" si="84"/>
        <v>69.74241299734409</v>
      </c>
      <c r="BQ159" s="4">
        <f t="shared" ca="1" si="85"/>
        <v>69.235765059563334</v>
      </c>
      <c r="BR159" s="4">
        <f t="shared" si="95"/>
        <v>69.74241299734409</v>
      </c>
    </row>
    <row r="160" spans="1:70" s="38" customFormat="1">
      <c r="A160" s="46">
        <v>2114</v>
      </c>
      <c r="B160" s="49">
        <v>0</v>
      </c>
      <c r="C160" s="46">
        <v>22</v>
      </c>
      <c r="D160" s="46">
        <v>96</v>
      </c>
      <c r="E160" s="46">
        <v>57</v>
      </c>
      <c r="F160" s="46">
        <v>93</v>
      </c>
      <c r="G160" s="46">
        <v>73</v>
      </c>
      <c r="H160" s="46">
        <v>77</v>
      </c>
      <c r="I160" s="46">
        <v>75</v>
      </c>
      <c r="J160" s="46">
        <v>76</v>
      </c>
      <c r="K160" s="49">
        <v>0</v>
      </c>
      <c r="L160" s="46">
        <v>65</v>
      </c>
      <c r="M160" s="49">
        <v>0</v>
      </c>
      <c r="N160" s="46">
        <v>68</v>
      </c>
      <c r="O160" s="49">
        <v>0</v>
      </c>
      <c r="P160" s="49">
        <v>0</v>
      </c>
      <c r="Q160" s="46">
        <v>7447</v>
      </c>
      <c r="R160" s="46">
        <v>3</v>
      </c>
      <c r="S160" s="46">
        <v>45</v>
      </c>
      <c r="U160" s="41"/>
      <c r="V160" s="41"/>
      <c r="AI160" s="39">
        <f t="shared" si="64"/>
        <v>7.4469999999999996E-3</v>
      </c>
      <c r="AJ160" s="40">
        <f t="shared" ca="1" si="65"/>
        <v>2.0180282980931916</v>
      </c>
      <c r="AK160" s="40">
        <f t="shared" ca="1" si="66"/>
        <v>2.0910088980931918</v>
      </c>
      <c r="AL160" s="39">
        <f t="shared" ca="1" si="67"/>
        <v>1.8975000000000002E-2</v>
      </c>
      <c r="AM160" s="40">
        <f t="shared" ca="1" si="68"/>
        <v>2.2769638980931917</v>
      </c>
      <c r="AN160" s="50"/>
      <c r="AO160" s="41">
        <f t="shared" si="69"/>
        <v>75</v>
      </c>
      <c r="AP160" s="42">
        <f t="shared" si="86"/>
        <v>41.44114190381832</v>
      </c>
      <c r="AQ160" s="43">
        <f t="shared" si="87"/>
        <v>1.8097956898501781</v>
      </c>
      <c r="AR160" s="41">
        <f t="shared" si="70"/>
        <v>0.5</v>
      </c>
      <c r="AS160" s="42">
        <f t="shared" si="88"/>
        <v>41.44415812020322</v>
      </c>
      <c r="AT160" s="50"/>
      <c r="AU160" s="42">
        <f t="shared" si="71"/>
        <v>42</v>
      </c>
      <c r="AV160" s="42">
        <f t="shared" si="72"/>
        <v>3</v>
      </c>
      <c r="AW160" s="42">
        <f t="shared" si="73"/>
        <v>1.6576456761527327</v>
      </c>
      <c r="AX160" s="42">
        <f t="shared" si="89"/>
        <v>42.032699047142664</v>
      </c>
      <c r="AY160" s="50"/>
      <c r="AZ160" s="42">
        <f t="shared" si="90"/>
        <v>42.032699047142664</v>
      </c>
      <c r="BA160" s="50"/>
      <c r="BB160" s="44">
        <f t="shared" si="74"/>
        <v>0</v>
      </c>
      <c r="BC160" s="41">
        <f t="shared" ca="1" si="75"/>
        <v>1.2799999999999999E-2</v>
      </c>
      <c r="BD160" s="41">
        <f t="shared" ca="1" si="76"/>
        <v>2.0792590535825264</v>
      </c>
      <c r="BE160" s="41">
        <f t="shared" ca="1" si="77"/>
        <v>6.2480362744219142E-3</v>
      </c>
      <c r="BF160" s="41">
        <f t="shared" ca="1" si="78"/>
        <v>6.501036274421914E-3</v>
      </c>
      <c r="BG160" s="41">
        <f t="shared" ca="1" si="79"/>
        <v>1.3326366184656371E-2</v>
      </c>
      <c r="BH160" s="41">
        <f t="shared" si="91"/>
        <v>0.52636618465637208</v>
      </c>
      <c r="BI160" s="41">
        <f t="shared" si="92"/>
        <v>0.52636618465637208</v>
      </c>
      <c r="BJ160" s="42">
        <f t="shared" ca="1" si="80"/>
        <v>91.00152230243377</v>
      </c>
      <c r="BK160" s="42">
        <f t="shared" ca="1" si="81"/>
        <v>60.88414642321365</v>
      </c>
      <c r="BL160" s="42">
        <f t="shared" ca="1" si="82"/>
        <v>50.002770536844757</v>
      </c>
      <c r="BM160" s="42">
        <f t="shared" ca="1" si="83"/>
        <v>103.57648930440223</v>
      </c>
      <c r="BN160" s="42">
        <f t="shared" si="93"/>
        <v>1.1300713961293358</v>
      </c>
      <c r="BO160" s="42">
        <f t="shared" si="94"/>
        <v>1.1300713961293358</v>
      </c>
      <c r="BP160" s="42">
        <f t="shared" ca="1" si="84"/>
        <v>54.505772957397085</v>
      </c>
      <c r="BQ160" s="42">
        <f t="shared" ca="1" si="85"/>
        <v>55.525571916234689</v>
      </c>
      <c r="BR160" s="42">
        <f t="shared" si="95"/>
        <v>103.57648930440223</v>
      </c>
    </row>
    <row r="161" spans="1:70" s="38" customFormat="1">
      <c r="A161" s="46">
        <v>2025</v>
      </c>
      <c r="B161" s="49">
        <v>0</v>
      </c>
      <c r="C161" s="46">
        <v>20</v>
      </c>
      <c r="D161" s="46">
        <v>94</v>
      </c>
      <c r="E161" s="46">
        <v>16</v>
      </c>
      <c r="F161" s="46">
        <v>52</v>
      </c>
      <c r="G161" s="46">
        <v>38</v>
      </c>
      <c r="H161" s="46">
        <v>39</v>
      </c>
      <c r="I161" s="46">
        <v>30</v>
      </c>
      <c r="J161" s="46">
        <v>33</v>
      </c>
      <c r="K161" s="49">
        <v>0</v>
      </c>
      <c r="L161" s="46">
        <v>65</v>
      </c>
      <c r="M161" s="49">
        <v>0</v>
      </c>
      <c r="N161" s="46">
        <v>61</v>
      </c>
      <c r="O161" s="49">
        <v>0</v>
      </c>
      <c r="P161" s="49">
        <v>0</v>
      </c>
      <c r="Q161" s="46">
        <v>7447</v>
      </c>
      <c r="R161" s="46">
        <v>3</v>
      </c>
      <c r="S161" s="46">
        <v>45</v>
      </c>
      <c r="U161" s="41"/>
      <c r="V161" s="41"/>
      <c r="AI161" s="39">
        <f t="shared" si="64"/>
        <v>7.4469999999999996E-3</v>
      </c>
      <c r="AJ161" s="40">
        <f t="shared" ca="1" si="65"/>
        <v>2.0180282980931916</v>
      </c>
      <c r="AK161" s="40">
        <f t="shared" ca="1" si="66"/>
        <v>2.0910088980931918</v>
      </c>
      <c r="AL161" s="39">
        <f t="shared" ca="1" si="67"/>
        <v>1.8975000000000002E-2</v>
      </c>
      <c r="AM161" s="40">
        <f t="shared" ca="1" si="68"/>
        <v>2.2769638980931917</v>
      </c>
      <c r="AN161" s="50"/>
      <c r="AO161" s="41">
        <f t="shared" si="69"/>
        <v>75</v>
      </c>
      <c r="AP161" s="42">
        <f t="shared" si="86"/>
        <v>41.44114190381832</v>
      </c>
      <c r="AQ161" s="43">
        <f t="shared" si="87"/>
        <v>1.8097956898501781</v>
      </c>
      <c r="AR161" s="41">
        <f t="shared" si="70"/>
        <v>7</v>
      </c>
      <c r="AS161" s="42">
        <f t="shared" si="88"/>
        <v>42.028183904285072</v>
      </c>
      <c r="AT161" s="50"/>
      <c r="AU161" s="42">
        <f t="shared" si="71"/>
        <v>42</v>
      </c>
      <c r="AV161" s="42">
        <f t="shared" si="72"/>
        <v>4</v>
      </c>
      <c r="AW161" s="42">
        <f t="shared" si="73"/>
        <v>2.2101942348703103</v>
      </c>
      <c r="AX161" s="42">
        <f t="shared" si="89"/>
        <v>42.058114063232246</v>
      </c>
      <c r="AY161" s="50"/>
      <c r="AZ161" s="42">
        <f t="shared" si="90"/>
        <v>42.058114063232246</v>
      </c>
      <c r="BA161" s="50"/>
      <c r="BB161" s="44">
        <f t="shared" si="74"/>
        <v>1</v>
      </c>
      <c r="BC161" s="41">
        <f t="shared" ca="1" si="75"/>
        <v>1.2799999999999999E-2</v>
      </c>
      <c r="BD161" s="41">
        <f t="shared" ca="1" si="76"/>
        <v>2.0792590535825264</v>
      </c>
      <c r="BE161" s="41">
        <f t="shared" ca="1" si="77"/>
        <v>6.2480362744219142E-3</v>
      </c>
      <c r="BF161" s="41">
        <f t="shared" ca="1" si="78"/>
        <v>6.501036274421914E-3</v>
      </c>
      <c r="BG161" s="41">
        <f t="shared" ca="1" si="79"/>
        <v>1.3326366184656371E-2</v>
      </c>
      <c r="BH161" s="41">
        <f t="shared" si="91"/>
        <v>0.52636618465637208</v>
      </c>
      <c r="BI161" s="41">
        <f t="shared" si="92"/>
        <v>0.52636618465637208</v>
      </c>
      <c r="BJ161" s="42">
        <f t="shared" ca="1" si="80"/>
        <v>50.002770536844757</v>
      </c>
      <c r="BK161" s="42">
        <f t="shared" ca="1" si="81"/>
        <v>35.887035063979852</v>
      </c>
      <c r="BL161" s="42">
        <f t="shared" ca="1" si="82"/>
        <v>9.0153791578806999</v>
      </c>
      <c r="BM161" s="42">
        <f t="shared" ca="1" si="83"/>
        <v>64.815305824969073</v>
      </c>
      <c r="BN161" s="42">
        <f t="shared" si="93"/>
        <v>1.1300713961293358</v>
      </c>
      <c r="BO161" s="42">
        <f t="shared" si="94"/>
        <v>1.1300713961293358</v>
      </c>
      <c r="BP161" s="42">
        <f t="shared" ca="1" si="84"/>
        <v>54.505772957397085</v>
      </c>
      <c r="BQ161" s="42">
        <f t="shared" ca="1" si="85"/>
        <v>53.188568971013588</v>
      </c>
      <c r="BR161" s="42">
        <f t="shared" si="95"/>
        <v>64.815305824969073</v>
      </c>
    </row>
    <row r="162" spans="1:70" s="38" customFormat="1">
      <c r="A162" s="46">
        <v>2064</v>
      </c>
      <c r="B162" s="49">
        <v>0</v>
      </c>
      <c r="C162" s="46">
        <v>20</v>
      </c>
      <c r="D162" s="46">
        <v>94</v>
      </c>
      <c r="E162" s="46">
        <v>19</v>
      </c>
      <c r="F162" s="46">
        <v>56</v>
      </c>
      <c r="G162" s="46">
        <v>42</v>
      </c>
      <c r="H162" s="46">
        <v>45</v>
      </c>
      <c r="I162" s="46">
        <v>31</v>
      </c>
      <c r="J162" s="46">
        <v>35</v>
      </c>
      <c r="K162" s="49">
        <v>0</v>
      </c>
      <c r="L162" s="46">
        <v>68</v>
      </c>
      <c r="M162" s="49">
        <v>0</v>
      </c>
      <c r="N162" s="46">
        <v>55</v>
      </c>
      <c r="O162" s="49">
        <v>0</v>
      </c>
      <c r="P162" s="49">
        <v>0</v>
      </c>
      <c r="Q162" s="46">
        <v>7447</v>
      </c>
      <c r="R162" s="46">
        <v>3</v>
      </c>
      <c r="S162" s="46">
        <v>45</v>
      </c>
      <c r="U162" s="41"/>
      <c r="V162" s="41"/>
      <c r="AI162" s="39">
        <f t="shared" si="64"/>
        <v>7.4469999999999996E-3</v>
      </c>
      <c r="AJ162" s="40">
        <f t="shared" ca="1" si="65"/>
        <v>2.0180282980931916</v>
      </c>
      <c r="AK162" s="40">
        <f t="shared" ca="1" si="66"/>
        <v>2.0910088980931918</v>
      </c>
      <c r="AL162" s="39">
        <f t="shared" ca="1" si="67"/>
        <v>1.8975000000000002E-2</v>
      </c>
      <c r="AM162" s="40">
        <f t="shared" ca="1" si="68"/>
        <v>2.2769638980931917</v>
      </c>
      <c r="AN162" s="50"/>
      <c r="AO162" s="41">
        <f t="shared" si="69"/>
        <v>75</v>
      </c>
      <c r="AP162" s="42">
        <f t="shared" si="86"/>
        <v>41.44114190381832</v>
      </c>
      <c r="AQ162" s="43">
        <f t="shared" si="87"/>
        <v>1.8097956898501781</v>
      </c>
      <c r="AR162" s="41">
        <f t="shared" si="70"/>
        <v>10.5</v>
      </c>
      <c r="AS162" s="42">
        <f t="shared" si="88"/>
        <v>42.750651951665098</v>
      </c>
      <c r="AT162" s="50"/>
      <c r="AU162" s="42">
        <f t="shared" si="71"/>
        <v>43</v>
      </c>
      <c r="AV162" s="42">
        <f t="shared" si="72"/>
        <v>13</v>
      </c>
      <c r="AW162" s="42">
        <f t="shared" si="73"/>
        <v>7.1831312633285087</v>
      </c>
      <c r="AX162" s="42">
        <f t="shared" si="89"/>
        <v>43.59584125517258</v>
      </c>
      <c r="AY162" s="50"/>
      <c r="AZ162" s="42">
        <f t="shared" si="90"/>
        <v>43.59584125517258</v>
      </c>
      <c r="BA162" s="50"/>
      <c r="BB162" s="44">
        <f t="shared" si="74"/>
        <v>2</v>
      </c>
      <c r="BC162" s="41">
        <f t="shared" ca="1" si="75"/>
        <v>1.2799999999999999E-2</v>
      </c>
      <c r="BD162" s="41">
        <f t="shared" ca="1" si="76"/>
        <v>2.0792590535825264</v>
      </c>
      <c r="BE162" s="41">
        <f t="shared" ca="1" si="77"/>
        <v>6.2480362744219142E-3</v>
      </c>
      <c r="BF162" s="41">
        <f t="shared" ca="1" si="78"/>
        <v>6.501036274421914E-3</v>
      </c>
      <c r="BG162" s="41">
        <f t="shared" ca="1" si="79"/>
        <v>1.3326366184656371E-2</v>
      </c>
      <c r="BH162" s="41">
        <f t="shared" si="91"/>
        <v>0.52636618465637208</v>
      </c>
      <c r="BI162" s="41">
        <f t="shared" si="92"/>
        <v>0.52636618465637208</v>
      </c>
      <c r="BJ162" s="42">
        <f t="shared" ca="1" si="80"/>
        <v>54.002565322032154</v>
      </c>
      <c r="BK162" s="42">
        <f t="shared" ca="1" si="81"/>
        <v>38.250348189591037</v>
      </c>
      <c r="BL162" s="42">
        <f t="shared" ca="1" si="82"/>
        <v>12.0115386758046</v>
      </c>
      <c r="BM162" s="42">
        <f t="shared" ca="1" si="83"/>
        <v>66.849565638504174</v>
      </c>
      <c r="BN162" s="42">
        <f t="shared" si="93"/>
        <v>1.1300713961293358</v>
      </c>
      <c r="BO162" s="42">
        <f t="shared" si="94"/>
        <v>1.1300713961293358</v>
      </c>
      <c r="BP162" s="42">
        <f t="shared" ca="1" si="84"/>
        <v>56.285780945323573</v>
      </c>
      <c r="BQ162" s="42">
        <f t="shared" ca="1" si="85"/>
        <v>52.133141340769768</v>
      </c>
      <c r="BR162" s="42">
        <f t="shared" si="95"/>
        <v>66.849565638504174</v>
      </c>
    </row>
    <row r="163" spans="1:70" s="38" customFormat="1">
      <c r="A163" s="46">
        <v>2012</v>
      </c>
      <c r="B163" s="49">
        <v>0</v>
      </c>
      <c r="C163" s="46">
        <v>20</v>
      </c>
      <c r="D163" s="46">
        <v>94</v>
      </c>
      <c r="E163" s="46">
        <v>35</v>
      </c>
      <c r="F163" s="46">
        <v>70</v>
      </c>
      <c r="G163" s="46">
        <v>54</v>
      </c>
      <c r="H163" s="46">
        <v>57</v>
      </c>
      <c r="I163" s="46">
        <v>47</v>
      </c>
      <c r="J163" s="46">
        <v>49</v>
      </c>
      <c r="K163" s="49">
        <v>0</v>
      </c>
      <c r="L163" s="46">
        <v>71</v>
      </c>
      <c r="M163" s="49">
        <v>0</v>
      </c>
      <c r="N163" s="46">
        <v>53</v>
      </c>
      <c r="O163" s="49">
        <v>0</v>
      </c>
      <c r="P163" s="49">
        <v>0</v>
      </c>
      <c r="Q163" s="46">
        <v>7447</v>
      </c>
      <c r="R163" s="46">
        <v>3</v>
      </c>
      <c r="S163" s="46">
        <v>45</v>
      </c>
      <c r="U163" s="41"/>
      <c r="V163" s="41"/>
      <c r="AI163" s="39">
        <f t="shared" si="64"/>
        <v>7.4469999999999996E-3</v>
      </c>
      <c r="AJ163" s="40">
        <f t="shared" ca="1" si="65"/>
        <v>2.0180282980931916</v>
      </c>
      <c r="AK163" s="40">
        <f t="shared" ca="1" si="66"/>
        <v>2.0910088980931918</v>
      </c>
      <c r="AL163" s="39">
        <f t="shared" ca="1" si="67"/>
        <v>1.8975000000000002E-2</v>
      </c>
      <c r="AM163" s="40">
        <f t="shared" ca="1" si="68"/>
        <v>2.2769638980931917</v>
      </c>
      <c r="AN163" s="50"/>
      <c r="AO163" s="41">
        <f t="shared" si="69"/>
        <v>75</v>
      </c>
      <c r="AP163" s="42">
        <f t="shared" si="86"/>
        <v>41.44114190381832</v>
      </c>
      <c r="AQ163" s="43">
        <f t="shared" si="87"/>
        <v>1.8097956898501781</v>
      </c>
      <c r="AR163" s="41">
        <f t="shared" si="70"/>
        <v>7.5</v>
      </c>
      <c r="AS163" s="42">
        <f t="shared" si="88"/>
        <v>42.114347226241165</v>
      </c>
      <c r="AT163" s="50"/>
      <c r="AU163" s="42">
        <f t="shared" si="71"/>
        <v>41</v>
      </c>
      <c r="AV163" s="42">
        <f t="shared" si="72"/>
        <v>18</v>
      </c>
      <c r="AW163" s="42">
        <f t="shared" si="73"/>
        <v>9.9458740569163968</v>
      </c>
      <c r="AX163" s="42">
        <f t="shared" si="89"/>
        <v>42.18910298591382</v>
      </c>
      <c r="AY163" s="50"/>
      <c r="AZ163" s="42">
        <f t="shared" si="90"/>
        <v>42.18910298591382</v>
      </c>
      <c r="BA163" s="50"/>
      <c r="BB163" s="44">
        <f t="shared" si="74"/>
        <v>3</v>
      </c>
      <c r="BC163" s="41">
        <f t="shared" ca="1" si="75"/>
        <v>1.2799999999999999E-2</v>
      </c>
      <c r="BD163" s="41">
        <f t="shared" ca="1" si="76"/>
        <v>2.0792590535825264</v>
      </c>
      <c r="BE163" s="41">
        <f t="shared" ca="1" si="77"/>
        <v>6.2480362744219142E-3</v>
      </c>
      <c r="BF163" s="41">
        <f t="shared" ca="1" si="78"/>
        <v>6.501036274421914E-3</v>
      </c>
      <c r="BG163" s="41">
        <f t="shared" ca="1" si="79"/>
        <v>1.3326366184656371E-2</v>
      </c>
      <c r="BH163" s="41">
        <f t="shared" si="91"/>
        <v>0.52636618465637208</v>
      </c>
      <c r="BI163" s="41">
        <f t="shared" si="92"/>
        <v>0.52636618465637208</v>
      </c>
      <c r="BJ163" s="42">
        <f t="shared" ca="1" si="80"/>
        <v>68.002037185369304</v>
      </c>
      <c r="BK163" s="42">
        <f t="shared" ca="1" si="81"/>
        <v>47.119911842583875</v>
      </c>
      <c r="BL163" s="42">
        <f t="shared" ca="1" si="82"/>
        <v>28.004947087262096</v>
      </c>
      <c r="BM163" s="42">
        <f t="shared" ca="1" si="83"/>
        <v>79.271122906009992</v>
      </c>
      <c r="BN163" s="42">
        <f t="shared" si="93"/>
        <v>1.1300713961293358</v>
      </c>
      <c r="BO163" s="42">
        <f t="shared" si="94"/>
        <v>1.1300713961293358</v>
      </c>
      <c r="BP163" s="42">
        <f t="shared" ca="1" si="84"/>
        <v>55.832661516829702</v>
      </c>
      <c r="BQ163" s="42">
        <f t="shared" ca="1" si="85"/>
        <v>49.888986026774916</v>
      </c>
      <c r="BR163" s="42">
        <f t="shared" si="95"/>
        <v>79.271122906009992</v>
      </c>
    </row>
    <row r="164" spans="1:70">
      <c r="A164" s="10">
        <v>2104</v>
      </c>
      <c r="B164" s="49">
        <v>0</v>
      </c>
      <c r="C164" s="10">
        <v>23</v>
      </c>
      <c r="D164" s="10">
        <v>96</v>
      </c>
      <c r="E164" s="10">
        <v>45</v>
      </c>
      <c r="F164" s="10">
        <v>80</v>
      </c>
      <c r="G164" s="10">
        <v>60</v>
      </c>
      <c r="H164" s="10">
        <v>65</v>
      </c>
      <c r="I164" s="10">
        <v>60</v>
      </c>
      <c r="J164" s="10">
        <v>64</v>
      </c>
      <c r="K164" s="49">
        <v>0</v>
      </c>
      <c r="L164" s="10">
        <v>72</v>
      </c>
      <c r="M164" s="49">
        <v>0</v>
      </c>
      <c r="N164" s="10">
        <v>73</v>
      </c>
      <c r="O164" s="49">
        <v>0</v>
      </c>
      <c r="P164" s="49">
        <v>0</v>
      </c>
      <c r="Q164" s="10">
        <v>7516</v>
      </c>
      <c r="R164" s="10">
        <v>3</v>
      </c>
      <c r="S164" s="10">
        <v>44</v>
      </c>
      <c r="AI164" s="2">
        <f t="shared" si="64"/>
        <v>7.5159999999999992E-3</v>
      </c>
      <c r="AJ164" s="3">
        <f t="shared" ca="1" si="65"/>
        <v>1.9988288645023951</v>
      </c>
      <c r="AK164" s="3">
        <f t="shared" ca="1" si="66"/>
        <v>2.0724856645023952</v>
      </c>
      <c r="AL164" s="2">
        <f t="shared" ca="1" si="67"/>
        <v>1.8722000000000003E-2</v>
      </c>
      <c r="AM164" s="3">
        <f t="shared" ca="1" si="68"/>
        <v>2.2559612645023952</v>
      </c>
      <c r="AO164" s="7">
        <f t="shared" si="69"/>
        <v>74</v>
      </c>
      <c r="AP164" s="4">
        <f t="shared" si="86"/>
        <v>40.51859170241385</v>
      </c>
      <c r="AQ164" s="32">
        <f t="shared" si="87"/>
        <v>1.826322112660977</v>
      </c>
      <c r="AR164" s="1">
        <f t="shared" si="70"/>
        <v>0.5</v>
      </c>
      <c r="AS164" s="4">
        <f t="shared" si="88"/>
        <v>40.521676588548509</v>
      </c>
      <c r="AU164" s="4">
        <f t="shared" si="71"/>
        <v>41</v>
      </c>
      <c r="AV164" s="4">
        <f t="shared" si="72"/>
        <v>1</v>
      </c>
      <c r="AW164" s="4">
        <f t="shared" si="73"/>
        <v>0.54754853651910607</v>
      </c>
      <c r="AX164" s="4">
        <f t="shared" si="89"/>
        <v>41.003656049184741</v>
      </c>
      <c r="AZ164" s="4">
        <f t="shared" si="90"/>
        <v>41.003656049184741</v>
      </c>
      <c r="BB164" s="24">
        <f t="shared" si="74"/>
        <v>0</v>
      </c>
      <c r="BC164" s="1">
        <f t="shared" ca="1" si="75"/>
        <v>1.2799999999999999E-2</v>
      </c>
      <c r="BD164" s="1">
        <f t="shared" ca="1" si="76"/>
        <v>2.0606302020420681</v>
      </c>
      <c r="BE164" s="1">
        <f t="shared" ca="1" si="77"/>
        <v>6.3062589326197032E-3</v>
      </c>
      <c r="BF164" s="1">
        <f t="shared" ca="1" si="78"/>
        <v>6.5592589326197029E-3</v>
      </c>
      <c r="BG164" s="1">
        <f t="shared" ca="1" si="79"/>
        <v>1.3321653085216673E-2</v>
      </c>
      <c r="BH164" s="1">
        <f t="shared" si="91"/>
        <v>0.52165308521667442</v>
      </c>
      <c r="BI164" s="1">
        <f t="shared" si="92"/>
        <v>0.52165308521667442</v>
      </c>
      <c r="BJ164" s="4">
        <f t="shared" ca="1" si="80"/>
        <v>78.0017443519138</v>
      </c>
      <c r="BK164" s="4">
        <f t="shared" ca="1" si="81"/>
        <v>53.797191611397004</v>
      </c>
      <c r="BL164" s="4">
        <f t="shared" ca="1" si="82"/>
        <v>38.003580383186481</v>
      </c>
      <c r="BM164" s="4">
        <f t="shared" ca="1" si="83"/>
        <v>92.445333850047973</v>
      </c>
      <c r="BN164" s="4">
        <f t="shared" si="93"/>
        <v>1.1278838332541499</v>
      </c>
      <c r="BO164" s="4">
        <f t="shared" si="94"/>
        <v>1.1278838332541499</v>
      </c>
      <c r="BP164" s="4">
        <f t="shared" ca="1" si="84"/>
        <v>55.956570885583794</v>
      </c>
      <c r="BQ164" s="4">
        <f t="shared" ca="1" si="85"/>
        <v>56.312873755890195</v>
      </c>
      <c r="BR164" s="4">
        <f t="shared" si="95"/>
        <v>92.445333850047973</v>
      </c>
    </row>
    <row r="165" spans="1:70">
      <c r="A165" s="10">
        <v>2045</v>
      </c>
      <c r="B165" s="49">
        <v>0</v>
      </c>
      <c r="C165" s="10">
        <v>21</v>
      </c>
      <c r="D165" s="10">
        <v>94</v>
      </c>
      <c r="E165" s="10">
        <v>29</v>
      </c>
      <c r="F165" s="10">
        <v>64</v>
      </c>
      <c r="G165" s="10">
        <v>47</v>
      </c>
      <c r="H165" s="10">
        <v>51</v>
      </c>
      <c r="I165" s="10">
        <v>41</v>
      </c>
      <c r="J165" s="10">
        <v>45</v>
      </c>
      <c r="K165" s="49">
        <v>0</v>
      </c>
      <c r="L165" s="10">
        <v>77</v>
      </c>
      <c r="M165" s="49">
        <v>0</v>
      </c>
      <c r="N165" s="10">
        <v>61</v>
      </c>
      <c r="O165" s="49">
        <v>0</v>
      </c>
      <c r="P165" s="49">
        <v>0</v>
      </c>
      <c r="Q165" s="10">
        <v>7516</v>
      </c>
      <c r="R165" s="10">
        <v>3</v>
      </c>
      <c r="S165" s="10">
        <v>44</v>
      </c>
      <c r="AI165" s="2">
        <f t="shared" si="64"/>
        <v>7.5159999999999992E-3</v>
      </c>
      <c r="AJ165" s="3">
        <f t="shared" ca="1" si="65"/>
        <v>1.9988288645023951</v>
      </c>
      <c r="AK165" s="3">
        <f t="shared" ca="1" si="66"/>
        <v>2.0724856645023952</v>
      </c>
      <c r="AL165" s="2">
        <f t="shared" ca="1" si="67"/>
        <v>1.8722000000000003E-2</v>
      </c>
      <c r="AM165" s="3">
        <f t="shared" ca="1" si="68"/>
        <v>2.2559612645023952</v>
      </c>
      <c r="AO165" s="7">
        <f t="shared" si="69"/>
        <v>74</v>
      </c>
      <c r="AP165" s="4">
        <f t="shared" si="86"/>
        <v>40.51859170241385</v>
      </c>
      <c r="AQ165" s="32">
        <f t="shared" si="87"/>
        <v>1.826322112660977</v>
      </c>
      <c r="AR165" s="1">
        <f t="shared" si="70"/>
        <v>6</v>
      </c>
      <c r="AS165" s="4">
        <f t="shared" si="88"/>
        <v>40.960423258883942</v>
      </c>
      <c r="AU165" s="4">
        <f t="shared" si="71"/>
        <v>41</v>
      </c>
      <c r="AV165" s="4">
        <f t="shared" si="72"/>
        <v>16</v>
      </c>
      <c r="AW165" s="4">
        <f t="shared" si="73"/>
        <v>8.7607765843056971</v>
      </c>
      <c r="AX165" s="4">
        <f t="shared" si="89"/>
        <v>41.925543602440257</v>
      </c>
      <c r="AZ165" s="4">
        <f t="shared" si="90"/>
        <v>41.925543602440257</v>
      </c>
      <c r="BB165" s="24">
        <f t="shared" si="74"/>
        <v>1</v>
      </c>
      <c r="BC165" s="1">
        <f t="shared" ca="1" si="75"/>
        <v>1.2799999999999999E-2</v>
      </c>
      <c r="BD165" s="1">
        <f t="shared" ca="1" si="76"/>
        <v>2.0606302020420681</v>
      </c>
      <c r="BE165" s="1">
        <f t="shared" ca="1" si="77"/>
        <v>6.3062589326197032E-3</v>
      </c>
      <c r="BF165" s="1">
        <f t="shared" ca="1" si="78"/>
        <v>6.5592589326197029E-3</v>
      </c>
      <c r="BG165" s="1">
        <f t="shared" ca="1" si="79"/>
        <v>1.3321653085216673E-2</v>
      </c>
      <c r="BH165" s="1">
        <f t="shared" si="91"/>
        <v>0.52165308521667442</v>
      </c>
      <c r="BI165" s="1">
        <f t="shared" si="92"/>
        <v>0.52165308521667442</v>
      </c>
      <c r="BJ165" s="4">
        <f t="shared" ca="1" si="80"/>
        <v>62.002194492947716</v>
      </c>
      <c r="BK165" s="4">
        <f t="shared" ca="1" si="81"/>
        <v>46.255701172579805</v>
      </c>
      <c r="BL165" s="4">
        <f t="shared" ca="1" si="82"/>
        <v>22.006183720520831</v>
      </c>
      <c r="BM165" s="4">
        <f t="shared" ca="1" si="83"/>
        <v>75.299646363173537</v>
      </c>
      <c r="BN165" s="4">
        <f t="shared" si="93"/>
        <v>1.1278838332541499</v>
      </c>
      <c r="BO165" s="4">
        <f t="shared" si="94"/>
        <v>1.1278838332541499</v>
      </c>
      <c r="BP165" s="4">
        <f t="shared" ca="1" si="84"/>
        <v>57.763222650463334</v>
      </c>
      <c r="BQ165" s="4">
        <f t="shared" ca="1" si="85"/>
        <v>52.221037354872536</v>
      </c>
      <c r="BR165" s="4">
        <f t="shared" si="95"/>
        <v>75.299646363173537</v>
      </c>
    </row>
    <row r="166" spans="1:70">
      <c r="A166" s="10">
        <v>2066</v>
      </c>
      <c r="B166" s="49">
        <v>0</v>
      </c>
      <c r="C166" s="10">
        <v>21</v>
      </c>
      <c r="D166" s="10">
        <v>94</v>
      </c>
      <c r="E166" s="10">
        <v>22</v>
      </c>
      <c r="F166" s="10">
        <v>59</v>
      </c>
      <c r="G166" s="10">
        <v>44</v>
      </c>
      <c r="H166" s="10">
        <v>48</v>
      </c>
      <c r="I166" s="10">
        <v>35</v>
      </c>
      <c r="J166" s="10">
        <v>39</v>
      </c>
      <c r="K166" s="49">
        <v>0</v>
      </c>
      <c r="L166" s="10">
        <v>66</v>
      </c>
      <c r="M166" s="49">
        <v>0</v>
      </c>
      <c r="N166" s="10">
        <v>64</v>
      </c>
      <c r="O166" s="49">
        <v>0</v>
      </c>
      <c r="P166" s="49">
        <v>0</v>
      </c>
      <c r="Q166" s="10">
        <v>7516</v>
      </c>
      <c r="R166" s="10">
        <v>3</v>
      </c>
      <c r="S166" s="10">
        <v>44</v>
      </c>
      <c r="AI166" s="2">
        <f t="shared" si="64"/>
        <v>7.5159999999999992E-3</v>
      </c>
      <c r="AJ166" s="3">
        <f t="shared" ca="1" si="65"/>
        <v>1.9988288645023951</v>
      </c>
      <c r="AK166" s="3">
        <f t="shared" ca="1" si="66"/>
        <v>2.0724856645023952</v>
      </c>
      <c r="AL166" s="2">
        <f t="shared" ca="1" si="67"/>
        <v>1.8722000000000003E-2</v>
      </c>
      <c r="AM166" s="3">
        <f t="shared" ca="1" si="68"/>
        <v>2.2559612645023952</v>
      </c>
      <c r="AO166" s="7">
        <f t="shared" si="69"/>
        <v>74</v>
      </c>
      <c r="AP166" s="4">
        <f t="shared" si="86"/>
        <v>40.51859170241385</v>
      </c>
      <c r="AQ166" s="32">
        <f t="shared" si="87"/>
        <v>1.826322112660977</v>
      </c>
      <c r="AR166" s="1">
        <f t="shared" si="70"/>
        <v>9</v>
      </c>
      <c r="AS166" s="4">
        <f t="shared" si="88"/>
        <v>41.506099233087667</v>
      </c>
      <c r="AU166" s="4">
        <f t="shared" si="71"/>
        <v>43</v>
      </c>
      <c r="AV166" s="4">
        <f t="shared" si="72"/>
        <v>2</v>
      </c>
      <c r="AW166" s="4">
        <f t="shared" si="73"/>
        <v>1.0950970730382121</v>
      </c>
      <c r="AX166" s="4">
        <f t="shared" si="89"/>
        <v>43.013942362905738</v>
      </c>
      <c r="AZ166" s="4">
        <f t="shared" si="90"/>
        <v>43.013942362905738</v>
      </c>
      <c r="BB166" s="24">
        <f t="shared" si="74"/>
        <v>2</v>
      </c>
      <c r="BC166" s="1">
        <f t="shared" ca="1" si="75"/>
        <v>1.2799999999999999E-2</v>
      </c>
      <c r="BD166" s="1">
        <f t="shared" ca="1" si="76"/>
        <v>2.0606302020420681</v>
      </c>
      <c r="BE166" s="1">
        <f t="shared" ca="1" si="77"/>
        <v>6.3062589326197032E-3</v>
      </c>
      <c r="BF166" s="1">
        <f t="shared" ca="1" si="78"/>
        <v>6.5592589326197029E-3</v>
      </c>
      <c r="BG166" s="1">
        <f t="shared" ca="1" si="79"/>
        <v>1.3321653085216673E-2</v>
      </c>
      <c r="BH166" s="1">
        <f t="shared" si="91"/>
        <v>0.52165308521667442</v>
      </c>
      <c r="BI166" s="1">
        <f t="shared" si="92"/>
        <v>0.52165308521667442</v>
      </c>
      <c r="BJ166" s="4">
        <f t="shared" ca="1" si="80"/>
        <v>57.002386984593166</v>
      </c>
      <c r="BK166" s="4">
        <f t="shared" ca="1" si="81"/>
        <v>38.033608750260086</v>
      </c>
      <c r="BL166" s="4">
        <f t="shared" ca="1" si="82"/>
        <v>15.009067990428855</v>
      </c>
      <c r="BM166" s="4">
        <f t="shared" ca="1" si="83"/>
        <v>71.545196918174852</v>
      </c>
      <c r="BN166" s="4">
        <f t="shared" si="93"/>
        <v>1.1278838332541499</v>
      </c>
      <c r="BO166" s="4">
        <f t="shared" si="94"/>
        <v>1.1278838332541499</v>
      </c>
      <c r="BP166" s="4">
        <f t="shared" ca="1" si="84"/>
        <v>55.41259238266931</v>
      </c>
      <c r="BQ166" s="4">
        <f t="shared" ca="1" si="85"/>
        <v>54.760525947624146</v>
      </c>
      <c r="BR166" s="4">
        <f t="shared" si="95"/>
        <v>71.545196918174852</v>
      </c>
    </row>
    <row r="167" spans="1:70">
      <c r="A167" s="10">
        <v>1999</v>
      </c>
      <c r="B167" s="49">
        <v>0</v>
      </c>
      <c r="C167" s="10">
        <v>20</v>
      </c>
      <c r="D167" s="10">
        <v>94</v>
      </c>
      <c r="E167" s="10">
        <v>27</v>
      </c>
      <c r="F167" s="10">
        <v>62</v>
      </c>
      <c r="G167" s="10">
        <v>47</v>
      </c>
      <c r="H167" s="10">
        <v>48</v>
      </c>
      <c r="I167" s="10">
        <v>40</v>
      </c>
      <c r="J167" s="10">
        <v>43</v>
      </c>
      <c r="K167" s="49">
        <v>0</v>
      </c>
      <c r="L167" s="10">
        <v>65</v>
      </c>
      <c r="M167" s="49">
        <v>0</v>
      </c>
      <c r="N167" s="10">
        <v>64</v>
      </c>
      <c r="O167" s="49">
        <v>0</v>
      </c>
      <c r="P167" s="49">
        <v>0</v>
      </c>
      <c r="Q167" s="10">
        <v>7516</v>
      </c>
      <c r="R167" s="10">
        <v>3</v>
      </c>
      <c r="S167" s="10">
        <v>44</v>
      </c>
      <c r="AH167" s="8"/>
      <c r="AI167" s="2">
        <f t="shared" si="64"/>
        <v>7.5159999999999992E-3</v>
      </c>
      <c r="AJ167" s="3">
        <f t="shared" ca="1" si="65"/>
        <v>1.9988288645023951</v>
      </c>
      <c r="AK167" s="3">
        <f t="shared" ca="1" si="66"/>
        <v>2.0724856645023952</v>
      </c>
      <c r="AL167" s="2">
        <f t="shared" ca="1" si="67"/>
        <v>1.8975000000000002E-2</v>
      </c>
      <c r="AM167" s="3">
        <f t="shared" ca="1" si="68"/>
        <v>2.2584406645023951</v>
      </c>
      <c r="AO167" s="7">
        <f t="shared" si="69"/>
        <v>75</v>
      </c>
      <c r="AP167" s="4">
        <f t="shared" si="86"/>
        <v>41.089663546432952</v>
      </c>
      <c r="AQ167" s="32">
        <f t="shared" si="87"/>
        <v>1.8252765665809607</v>
      </c>
      <c r="AR167" s="1">
        <f t="shared" si="70"/>
        <v>6</v>
      </c>
      <c r="AS167" s="4">
        <f t="shared" si="88"/>
        <v>41.525419327913603</v>
      </c>
      <c r="AU167" s="4">
        <f t="shared" si="71"/>
        <v>41</v>
      </c>
      <c r="AV167" s="4">
        <f t="shared" si="72"/>
        <v>1</v>
      </c>
      <c r="AW167" s="4">
        <f t="shared" si="73"/>
        <v>0.54786218061910608</v>
      </c>
      <c r="AX167" s="4">
        <f t="shared" si="89"/>
        <v>41.003660238678115</v>
      </c>
      <c r="AZ167" s="4">
        <f t="shared" si="90"/>
        <v>41.525419327913603</v>
      </c>
      <c r="BB167" s="24">
        <f t="shared" si="74"/>
        <v>3</v>
      </c>
      <c r="BC167" s="1">
        <f t="shared" ca="1" si="75"/>
        <v>1.2799999999999999E-2</v>
      </c>
      <c r="BD167" s="1">
        <f t="shared" ca="1" si="76"/>
        <v>2.0606302020420681</v>
      </c>
      <c r="BE167" s="1">
        <f t="shared" ca="1" si="77"/>
        <v>6.3062589326197032E-3</v>
      </c>
      <c r="BF167" s="1">
        <f t="shared" ca="1" si="78"/>
        <v>6.5592589326197029E-3</v>
      </c>
      <c r="BG167" s="1">
        <f t="shared" ca="1" si="79"/>
        <v>1.3321653085216673E-2</v>
      </c>
      <c r="BH167" s="1">
        <f t="shared" si="91"/>
        <v>0.52165308521667442</v>
      </c>
      <c r="BI167" s="1">
        <f t="shared" si="92"/>
        <v>0.52165308521667442</v>
      </c>
      <c r="BJ167" s="4">
        <f t="shared" ca="1" si="80"/>
        <v>60.002267639992709</v>
      </c>
      <c r="BK167" s="4">
        <f t="shared" ca="1" si="81"/>
        <v>39.816619348870169</v>
      </c>
      <c r="BL167" s="4">
        <f t="shared" ca="1" si="82"/>
        <v>20.00680189188957</v>
      </c>
      <c r="BM167" s="4">
        <f t="shared" ca="1" si="83"/>
        <v>74.200506750698253</v>
      </c>
      <c r="BN167" s="4">
        <f t="shared" si="93"/>
        <v>1.1278838332541499</v>
      </c>
      <c r="BO167" s="4">
        <f t="shared" si="94"/>
        <v>1.1278838332541499</v>
      </c>
      <c r="BP167" s="4">
        <f t="shared" ca="1" si="84"/>
        <v>53.53842710028772</v>
      </c>
      <c r="BQ167" s="4">
        <f t="shared" ca="1" si="85"/>
        <v>53.204465997324107</v>
      </c>
      <c r="BR167" s="4">
        <f t="shared" si="95"/>
        <v>74.200506750698253</v>
      </c>
    </row>
    <row r="168" spans="1:70" s="38" customFormat="1">
      <c r="A168" s="46">
        <v>2129</v>
      </c>
      <c r="B168" s="49">
        <v>0</v>
      </c>
      <c r="C168" s="46">
        <v>23</v>
      </c>
      <c r="D168" s="46">
        <v>96</v>
      </c>
      <c r="E168" s="46">
        <v>45</v>
      </c>
      <c r="F168" s="46">
        <v>81</v>
      </c>
      <c r="G168" s="46">
        <v>60</v>
      </c>
      <c r="H168" s="46">
        <v>66</v>
      </c>
      <c r="I168" s="46">
        <v>60</v>
      </c>
      <c r="J168" s="46">
        <v>65</v>
      </c>
      <c r="K168" s="49">
        <v>0</v>
      </c>
      <c r="L168" s="46">
        <v>72</v>
      </c>
      <c r="M168" s="49">
        <v>0</v>
      </c>
      <c r="N168" s="46">
        <v>66</v>
      </c>
      <c r="O168" s="49">
        <v>0</v>
      </c>
      <c r="P168" s="49">
        <v>0</v>
      </c>
      <c r="Q168" s="46">
        <v>7538</v>
      </c>
      <c r="R168" s="46">
        <v>3</v>
      </c>
      <c r="S168" s="46">
        <v>45</v>
      </c>
      <c r="U168" s="41"/>
      <c r="V168" s="41"/>
      <c r="AI168" s="39">
        <f t="shared" si="64"/>
        <v>7.5379999999999996E-3</v>
      </c>
      <c r="AJ168" s="40">
        <f t="shared" ca="1" si="65"/>
        <v>1.9927799050676573</v>
      </c>
      <c r="AK168" s="40">
        <f t="shared" ca="1" si="66"/>
        <v>2.0666523050676573</v>
      </c>
      <c r="AL168" s="39">
        <f t="shared" ca="1" si="67"/>
        <v>1.8722000000000003E-2</v>
      </c>
      <c r="AM168" s="40">
        <f t="shared" ca="1" si="68"/>
        <v>2.2501279050676573</v>
      </c>
      <c r="AN168" s="50"/>
      <c r="AO168" s="41">
        <f t="shared" si="69"/>
        <v>74</v>
      </c>
      <c r="AP168" s="42">
        <f t="shared" si="86"/>
        <v>40.409379547076696</v>
      </c>
      <c r="AQ168" s="43">
        <f t="shared" si="87"/>
        <v>1.8312580106257366</v>
      </c>
      <c r="AR168" s="41">
        <f t="shared" si="70"/>
        <v>0.5</v>
      </c>
      <c r="AS168" s="42">
        <f t="shared" si="88"/>
        <v>40.412472769922168</v>
      </c>
      <c r="AT168" s="50"/>
      <c r="AU168" s="42">
        <f t="shared" si="71"/>
        <v>42</v>
      </c>
      <c r="AV168" s="42">
        <f t="shared" si="72"/>
        <v>6</v>
      </c>
      <c r="AW168" s="42">
        <f t="shared" si="73"/>
        <v>3.2764361794927055</v>
      </c>
      <c r="AX168" s="42">
        <f t="shared" si="89"/>
        <v>42.127604181086404</v>
      </c>
      <c r="AY168" s="50"/>
      <c r="AZ168" s="42">
        <f t="shared" si="90"/>
        <v>42.127604181086404</v>
      </c>
      <c r="BA168" s="50"/>
      <c r="BB168" s="44">
        <f t="shared" si="74"/>
        <v>0</v>
      </c>
      <c r="BC168" s="41">
        <f t="shared" ca="1" si="75"/>
        <v>1.2799999999999999E-2</v>
      </c>
      <c r="BD168" s="41">
        <f t="shared" ca="1" si="76"/>
        <v>2.0547631858784752</v>
      </c>
      <c r="BE168" s="41">
        <f t="shared" ca="1" si="77"/>
        <v>6.3248245725324309E-3</v>
      </c>
      <c r="BF168" s="41">
        <f t="shared" ca="1" si="78"/>
        <v>6.5778245725324307E-3</v>
      </c>
      <c r="BG168" s="41">
        <f t="shared" ca="1" si="79"/>
        <v>1.3320168730127237E-2</v>
      </c>
      <c r="BH168" s="41">
        <f t="shared" si="91"/>
        <v>0.52016873012723785</v>
      </c>
      <c r="BI168" s="41">
        <f t="shared" si="92"/>
        <v>0.52016873012723785</v>
      </c>
      <c r="BJ168" s="42">
        <f t="shared" ca="1" si="80"/>
        <v>79.001712484653154</v>
      </c>
      <c r="BK168" s="42">
        <f t="shared" ca="1" si="81"/>
        <v>53.720544311071848</v>
      </c>
      <c r="BL168" s="42">
        <f t="shared" ca="1" si="82"/>
        <v>38.003560037288644</v>
      </c>
      <c r="BM168" s="42">
        <f t="shared" ca="1" si="83"/>
        <v>91.867368823342275</v>
      </c>
      <c r="BN168" s="42">
        <f t="shared" si="93"/>
        <v>1.1271980783350295</v>
      </c>
      <c r="BO168" s="42">
        <f t="shared" si="94"/>
        <v>1.1271980783350295</v>
      </c>
      <c r="BP168" s="42">
        <f t="shared" ca="1" si="84"/>
        <v>56.620640062417472</v>
      </c>
      <c r="BQ168" s="42">
        <f t="shared" ca="1" si="85"/>
        <v>54.576675004290991</v>
      </c>
      <c r="BR168" s="42">
        <f t="shared" si="95"/>
        <v>91.867368823342275</v>
      </c>
    </row>
    <row r="169" spans="1:70" s="38" customFormat="1">
      <c r="A169" s="46">
        <v>2046</v>
      </c>
      <c r="B169" s="49">
        <v>0</v>
      </c>
      <c r="C169" s="46">
        <v>21</v>
      </c>
      <c r="D169" s="46">
        <v>94</v>
      </c>
      <c r="E169" s="46">
        <v>27</v>
      </c>
      <c r="F169" s="46">
        <v>62</v>
      </c>
      <c r="G169" s="46">
        <v>45</v>
      </c>
      <c r="H169" s="46">
        <v>50</v>
      </c>
      <c r="I169" s="46">
        <v>39</v>
      </c>
      <c r="J169" s="46">
        <v>44</v>
      </c>
      <c r="K169" s="49">
        <v>0</v>
      </c>
      <c r="L169" s="46">
        <v>73</v>
      </c>
      <c r="M169" s="49">
        <v>0</v>
      </c>
      <c r="N169" s="46">
        <v>65</v>
      </c>
      <c r="O169" s="49">
        <v>0</v>
      </c>
      <c r="P169" s="49">
        <v>0</v>
      </c>
      <c r="Q169" s="46">
        <v>7538</v>
      </c>
      <c r="R169" s="46">
        <v>3</v>
      </c>
      <c r="S169" s="46">
        <v>45</v>
      </c>
      <c r="U169" s="41"/>
      <c r="V169" s="41"/>
      <c r="AI169" s="39">
        <f t="shared" si="64"/>
        <v>7.5379999999999996E-3</v>
      </c>
      <c r="AJ169" s="40">
        <f t="shared" ca="1" si="65"/>
        <v>1.9927799050676573</v>
      </c>
      <c r="AK169" s="40">
        <f t="shared" ca="1" si="66"/>
        <v>2.0666523050676573</v>
      </c>
      <c r="AL169" s="39">
        <f t="shared" ca="1" si="67"/>
        <v>1.8722000000000003E-2</v>
      </c>
      <c r="AM169" s="40">
        <f t="shared" ca="1" si="68"/>
        <v>2.2501279050676573</v>
      </c>
      <c r="AN169" s="50"/>
      <c r="AO169" s="41">
        <f t="shared" si="69"/>
        <v>74</v>
      </c>
      <c r="AP169" s="42">
        <f t="shared" si="86"/>
        <v>40.409379547076696</v>
      </c>
      <c r="AQ169" s="43">
        <f t="shared" si="87"/>
        <v>1.8312580106257366</v>
      </c>
      <c r="AR169" s="41">
        <f t="shared" si="70"/>
        <v>6</v>
      </c>
      <c r="AS169" s="42">
        <f t="shared" si="88"/>
        <v>40.852392284659423</v>
      </c>
      <c r="AT169" s="50"/>
      <c r="AU169" s="42">
        <f t="shared" si="71"/>
        <v>41</v>
      </c>
      <c r="AV169" s="42">
        <f t="shared" si="72"/>
        <v>8</v>
      </c>
      <c r="AW169" s="42">
        <f t="shared" si="73"/>
        <v>4.3685815726569404</v>
      </c>
      <c r="AX169" s="42">
        <f t="shared" si="89"/>
        <v>41.23208101656958</v>
      </c>
      <c r="AY169" s="50"/>
      <c r="AZ169" s="42">
        <f t="shared" si="90"/>
        <v>41.23208101656958</v>
      </c>
      <c r="BA169" s="50"/>
      <c r="BB169" s="44">
        <f t="shared" si="74"/>
        <v>1</v>
      </c>
      <c r="BC169" s="41">
        <f t="shared" ca="1" si="75"/>
        <v>1.2799999999999999E-2</v>
      </c>
      <c r="BD169" s="41">
        <f t="shared" ca="1" si="76"/>
        <v>2.0547631858784752</v>
      </c>
      <c r="BE169" s="41">
        <f t="shared" ca="1" si="77"/>
        <v>6.3248245725324309E-3</v>
      </c>
      <c r="BF169" s="41">
        <f t="shared" ca="1" si="78"/>
        <v>6.5778245725324307E-3</v>
      </c>
      <c r="BG169" s="41">
        <f t="shared" ca="1" si="79"/>
        <v>1.3320168730127237E-2</v>
      </c>
      <c r="BH169" s="41">
        <f t="shared" si="91"/>
        <v>0.52016873012723785</v>
      </c>
      <c r="BI169" s="41">
        <f t="shared" si="92"/>
        <v>0.52016873012723785</v>
      </c>
      <c r="BJ169" s="42">
        <f t="shared" ca="1" si="80"/>
        <v>60.002254753532405</v>
      </c>
      <c r="BK169" s="42">
        <f t="shared" ca="1" si="81"/>
        <v>43.378237409152014</v>
      </c>
      <c r="BL169" s="42">
        <f t="shared" ca="1" si="82"/>
        <v>20.006763244158265</v>
      </c>
      <c r="BM169" s="42">
        <f t="shared" ca="1" si="83"/>
        <v>74.395073170111942</v>
      </c>
      <c r="BN169" s="42">
        <f t="shared" si="93"/>
        <v>1.1271980783350295</v>
      </c>
      <c r="BO169" s="42">
        <f t="shared" si="94"/>
        <v>1.1271980783350295</v>
      </c>
      <c r="BP169" s="42">
        <f t="shared" ca="1" si="84"/>
        <v>56.237634024954815</v>
      </c>
      <c r="BQ169" s="42">
        <f t="shared" ca="1" si="85"/>
        <v>53.475479539563828</v>
      </c>
      <c r="BR169" s="42">
        <f t="shared" si="95"/>
        <v>74.395073170111942</v>
      </c>
    </row>
    <row r="170" spans="1:70" s="38" customFormat="1">
      <c r="A170" s="46">
        <v>2076</v>
      </c>
      <c r="B170" s="49">
        <v>0</v>
      </c>
      <c r="C170" s="46">
        <v>20</v>
      </c>
      <c r="D170" s="46">
        <v>95</v>
      </c>
      <c r="E170" s="46">
        <v>21</v>
      </c>
      <c r="F170" s="46">
        <v>58</v>
      </c>
      <c r="G170" s="46">
        <v>44</v>
      </c>
      <c r="H170" s="46">
        <v>45</v>
      </c>
      <c r="I170" s="46">
        <v>34</v>
      </c>
      <c r="J170" s="46">
        <v>35</v>
      </c>
      <c r="K170" s="49">
        <v>0</v>
      </c>
      <c r="L170" s="46">
        <v>78</v>
      </c>
      <c r="M170" s="49">
        <v>0</v>
      </c>
      <c r="N170" s="46">
        <v>53</v>
      </c>
      <c r="O170" s="49">
        <v>0</v>
      </c>
      <c r="P170" s="49">
        <v>0</v>
      </c>
      <c r="Q170" s="46">
        <v>7538</v>
      </c>
      <c r="R170" s="46">
        <v>3</v>
      </c>
      <c r="S170" s="46">
        <v>45</v>
      </c>
      <c r="U170" s="41"/>
      <c r="V170" s="41"/>
      <c r="AI170" s="39">
        <f t="shared" si="64"/>
        <v>7.5379999999999996E-3</v>
      </c>
      <c r="AJ170" s="40">
        <f t="shared" ca="1" si="65"/>
        <v>1.9927799050676573</v>
      </c>
      <c r="AK170" s="40">
        <f t="shared" ca="1" si="66"/>
        <v>2.0666523050676573</v>
      </c>
      <c r="AL170" s="39">
        <f t="shared" ca="1" si="67"/>
        <v>1.9228000000000002E-2</v>
      </c>
      <c r="AM170" s="40">
        <f t="shared" ca="1" si="68"/>
        <v>2.2550867050676575</v>
      </c>
      <c r="AN170" s="50"/>
      <c r="AO170" s="41">
        <f t="shared" si="69"/>
        <v>76</v>
      </c>
      <c r="AP170" s="42">
        <f t="shared" si="86"/>
        <v>41.549198843440919</v>
      </c>
      <c r="AQ170" s="43">
        <f t="shared" si="87"/>
        <v>1.8291568096504365</v>
      </c>
      <c r="AR170" s="41">
        <f t="shared" si="70"/>
        <v>10</v>
      </c>
      <c r="AS170" s="42">
        <f t="shared" si="88"/>
        <v>42.735651680204811</v>
      </c>
      <c r="AT170" s="50"/>
      <c r="AU170" s="42">
        <f t="shared" si="71"/>
        <v>43</v>
      </c>
      <c r="AV170" s="42">
        <f t="shared" si="72"/>
        <v>25</v>
      </c>
      <c r="AW170" s="42">
        <f t="shared" si="73"/>
        <v>13.667499619552933</v>
      </c>
      <c r="AX170" s="42">
        <f t="shared" si="89"/>
        <v>45.119846474145717</v>
      </c>
      <c r="AY170" s="50"/>
      <c r="AZ170" s="42">
        <f t="shared" si="90"/>
        <v>45.119846474145717</v>
      </c>
      <c r="BA170" s="50"/>
      <c r="BB170" s="44">
        <f t="shared" si="74"/>
        <v>2</v>
      </c>
      <c r="BC170" s="41">
        <f t="shared" ca="1" si="75"/>
        <v>1.2799999999999999E-2</v>
      </c>
      <c r="BD170" s="41">
        <f t="shared" ca="1" si="76"/>
        <v>2.0547631858784752</v>
      </c>
      <c r="BE170" s="41">
        <f t="shared" ca="1" si="77"/>
        <v>6.3248245725324309E-3</v>
      </c>
      <c r="BF170" s="41">
        <f t="shared" ca="1" si="78"/>
        <v>6.5778245725324307E-3</v>
      </c>
      <c r="BG170" s="41">
        <f t="shared" ca="1" si="79"/>
        <v>1.3320168730127237E-2</v>
      </c>
      <c r="BH170" s="41">
        <f t="shared" si="91"/>
        <v>0.52016873012723785</v>
      </c>
      <c r="BI170" s="41">
        <f t="shared" si="92"/>
        <v>0.52016873012723785</v>
      </c>
      <c r="BJ170" s="42">
        <f t="shared" ca="1" si="80"/>
        <v>56.002415800640264</v>
      </c>
      <c r="BK170" s="42">
        <f t="shared" ca="1" si="81"/>
        <v>43.412691049892601</v>
      </c>
      <c r="BL170" s="42">
        <f t="shared" ca="1" si="82"/>
        <v>14.00966007823895</v>
      </c>
      <c r="BM170" s="42">
        <f t="shared" ca="1" si="83"/>
        <v>68.066130937134702</v>
      </c>
      <c r="BN170" s="42">
        <f t="shared" si="93"/>
        <v>1.1271980783350295</v>
      </c>
      <c r="BO170" s="42">
        <f t="shared" si="94"/>
        <v>1.1271980783350295</v>
      </c>
      <c r="BP170" s="42">
        <f t="shared" ca="1" si="84"/>
        <v>59.478245974418456</v>
      </c>
      <c r="BQ170" s="42">
        <f t="shared" ca="1" si="85"/>
        <v>51.361446443331076</v>
      </c>
      <c r="BR170" s="42">
        <f t="shared" si="95"/>
        <v>68.066130937134702</v>
      </c>
    </row>
    <row r="171" spans="1:70" s="38" customFormat="1">
      <c r="A171" s="46">
        <v>2014</v>
      </c>
      <c r="B171" s="49">
        <v>0</v>
      </c>
      <c r="C171" s="46">
        <v>20</v>
      </c>
      <c r="D171" s="46">
        <v>94</v>
      </c>
      <c r="E171" s="46">
        <v>27</v>
      </c>
      <c r="F171" s="46">
        <v>62</v>
      </c>
      <c r="G171" s="46">
        <v>46</v>
      </c>
      <c r="H171" s="46">
        <v>48</v>
      </c>
      <c r="I171" s="46">
        <v>38</v>
      </c>
      <c r="J171" s="46">
        <v>42</v>
      </c>
      <c r="K171" s="49">
        <v>0</v>
      </c>
      <c r="L171" s="46">
        <v>72</v>
      </c>
      <c r="M171" s="49">
        <v>0</v>
      </c>
      <c r="N171" s="46">
        <v>58</v>
      </c>
      <c r="O171" s="49">
        <v>0</v>
      </c>
      <c r="P171" s="49">
        <v>0</v>
      </c>
      <c r="Q171" s="46">
        <v>7538</v>
      </c>
      <c r="R171" s="46">
        <v>3</v>
      </c>
      <c r="S171" s="46">
        <v>45</v>
      </c>
      <c r="U171" s="41"/>
      <c r="V171" s="41"/>
      <c r="AI171" s="39">
        <f t="shared" si="64"/>
        <v>7.5379999999999996E-3</v>
      </c>
      <c r="AJ171" s="40">
        <f t="shared" ca="1" si="65"/>
        <v>1.9927799050676573</v>
      </c>
      <c r="AK171" s="40">
        <f t="shared" ca="1" si="66"/>
        <v>2.0666523050676573</v>
      </c>
      <c r="AL171" s="39">
        <f t="shared" ca="1" si="67"/>
        <v>1.8975000000000002E-2</v>
      </c>
      <c r="AM171" s="40">
        <f t="shared" ca="1" si="68"/>
        <v>2.2526073050676572</v>
      </c>
      <c r="AN171" s="50"/>
      <c r="AO171" s="41">
        <f t="shared" si="69"/>
        <v>75</v>
      </c>
      <c r="AP171" s="42">
        <f t="shared" si="86"/>
        <v>40.978975551158804</v>
      </c>
      <c r="AQ171" s="43">
        <f t="shared" si="87"/>
        <v>1.8302068070581414</v>
      </c>
      <c r="AR171" s="41">
        <f t="shared" si="70"/>
        <v>7</v>
      </c>
      <c r="AS171" s="42">
        <f t="shared" si="88"/>
        <v>41.572544271700174</v>
      </c>
      <c r="AT171" s="50"/>
      <c r="AU171" s="42">
        <f t="shared" si="71"/>
        <v>41</v>
      </c>
      <c r="AV171" s="42">
        <f t="shared" si="72"/>
        <v>14</v>
      </c>
      <c r="AW171" s="42">
        <f t="shared" si="73"/>
        <v>7.6494087695496429</v>
      </c>
      <c r="AX171" s="42">
        <f t="shared" si="89"/>
        <v>41.707474803968452</v>
      </c>
      <c r="AY171" s="50"/>
      <c r="AZ171" s="42">
        <f t="shared" si="90"/>
        <v>41.707474803968452</v>
      </c>
      <c r="BA171" s="50"/>
      <c r="BB171" s="44">
        <f t="shared" si="74"/>
        <v>3</v>
      </c>
      <c r="BC171" s="41">
        <f t="shared" ca="1" si="75"/>
        <v>1.2799999999999999E-2</v>
      </c>
      <c r="BD171" s="41">
        <f t="shared" ca="1" si="76"/>
        <v>2.0547631858784752</v>
      </c>
      <c r="BE171" s="41">
        <f t="shared" ca="1" si="77"/>
        <v>6.3248245725324309E-3</v>
      </c>
      <c r="BF171" s="41">
        <f t="shared" ca="1" si="78"/>
        <v>6.5778245725324307E-3</v>
      </c>
      <c r="BG171" s="41">
        <f t="shared" ca="1" si="79"/>
        <v>1.3320168730127237E-2</v>
      </c>
      <c r="BH171" s="41">
        <f t="shared" si="91"/>
        <v>0.52016873012723785</v>
      </c>
      <c r="BI171" s="41">
        <f t="shared" si="92"/>
        <v>0.52016873012723785</v>
      </c>
      <c r="BJ171" s="42">
        <f t="shared" ca="1" si="80"/>
        <v>60.002254753532405</v>
      </c>
      <c r="BK171" s="42">
        <f t="shared" ca="1" si="81"/>
        <v>42.917326117523146</v>
      </c>
      <c r="BL171" s="42">
        <f t="shared" ca="1" si="82"/>
        <v>20.006763244158265</v>
      </c>
      <c r="BM171" s="42">
        <f t="shared" ca="1" si="83"/>
        <v>72.786491484748737</v>
      </c>
      <c r="BN171" s="42">
        <f t="shared" si="93"/>
        <v>1.1271980783350295</v>
      </c>
      <c r="BO171" s="42">
        <f t="shared" si="94"/>
        <v>1.1271980783350295</v>
      </c>
      <c r="BP171" s="42">
        <f t="shared" ca="1" si="84"/>
        <v>55.882885404011077</v>
      </c>
      <c r="BQ171" s="42">
        <f t="shared" ca="1" si="85"/>
        <v>51.21399557405573</v>
      </c>
      <c r="BR171" s="42">
        <f t="shared" si="95"/>
        <v>72.786491484748737</v>
      </c>
    </row>
    <row r="172" spans="1:70">
      <c r="A172" s="10">
        <v>2078</v>
      </c>
      <c r="B172" s="49">
        <v>0</v>
      </c>
      <c r="C172" s="10">
        <v>23</v>
      </c>
      <c r="D172" s="10">
        <v>96</v>
      </c>
      <c r="E172" s="10">
        <v>35</v>
      </c>
      <c r="F172" s="10">
        <v>71</v>
      </c>
      <c r="G172" s="10">
        <v>51</v>
      </c>
      <c r="H172" s="10">
        <v>56</v>
      </c>
      <c r="I172" s="10">
        <v>50</v>
      </c>
      <c r="J172" s="10">
        <v>54</v>
      </c>
      <c r="K172" s="49">
        <v>0</v>
      </c>
      <c r="L172" s="10">
        <v>62</v>
      </c>
      <c r="M172" s="49">
        <v>0</v>
      </c>
      <c r="N172" s="10">
        <v>70</v>
      </c>
      <c r="O172" s="49">
        <v>0</v>
      </c>
      <c r="P172" s="49">
        <v>0</v>
      </c>
      <c r="Q172" s="10">
        <v>7409</v>
      </c>
      <c r="R172" s="10">
        <v>3</v>
      </c>
      <c r="S172" s="10">
        <v>45</v>
      </c>
      <c r="AI172" s="2">
        <f t="shared" si="64"/>
        <v>7.4089999999999998E-3</v>
      </c>
      <c r="AJ172" s="3">
        <f t="shared" ca="1" si="65"/>
        <v>2.028751912957214</v>
      </c>
      <c r="AK172" s="3">
        <f t="shared" ca="1" si="66"/>
        <v>2.1013601129572139</v>
      </c>
      <c r="AL172" s="2">
        <f t="shared" ca="1" si="67"/>
        <v>1.8722000000000003E-2</v>
      </c>
      <c r="AM172" s="3">
        <f t="shared" ca="1" si="68"/>
        <v>2.2848357129572139</v>
      </c>
      <c r="AO172" s="7">
        <f t="shared" si="69"/>
        <v>74</v>
      </c>
      <c r="AP172" s="4">
        <f t="shared" si="86"/>
        <v>41.059179126384961</v>
      </c>
      <c r="AQ172" s="32">
        <f t="shared" si="87"/>
        <v>1.8022766546846769</v>
      </c>
      <c r="AR172" s="1">
        <f t="shared" si="70"/>
        <v>1.5</v>
      </c>
      <c r="AS172" s="4">
        <f t="shared" si="88"/>
        <v>41.08656946658563</v>
      </c>
      <c r="AU172" s="4">
        <f t="shared" si="71"/>
        <v>42</v>
      </c>
      <c r="AV172" s="4">
        <f t="shared" si="72"/>
        <v>8</v>
      </c>
      <c r="AW172" s="4">
        <f t="shared" si="73"/>
        <v>4.4388301758254016</v>
      </c>
      <c r="AX172" s="4">
        <f t="shared" si="89"/>
        <v>42.233910703720277</v>
      </c>
      <c r="AZ172" s="4">
        <f t="shared" si="90"/>
        <v>42.233910703720277</v>
      </c>
      <c r="BB172" s="24">
        <f t="shared" si="74"/>
        <v>0</v>
      </c>
      <c r="BC172" s="1">
        <f t="shared" ca="1" si="75"/>
        <v>1.2799999999999999E-2</v>
      </c>
      <c r="BD172" s="1">
        <f t="shared" ca="1" si="76"/>
        <v>2.0896684723485577</v>
      </c>
      <c r="BE172" s="1">
        <f t="shared" ca="1" si="77"/>
        <v>6.2159754480962913E-3</v>
      </c>
      <c r="BF172" s="1">
        <f t="shared" ca="1" si="78"/>
        <v>6.468975448096291E-3</v>
      </c>
      <c r="BG172" s="1">
        <f t="shared" ca="1" si="79"/>
        <v>1.3328999767604157E-2</v>
      </c>
      <c r="BH172" s="1">
        <f t="shared" si="91"/>
        <v>0.52899976760415779</v>
      </c>
      <c r="BI172" s="1">
        <f t="shared" si="92"/>
        <v>0.52899976760415779</v>
      </c>
      <c r="BJ172" s="4">
        <f t="shared" ca="1" si="80"/>
        <v>69.002027801754679</v>
      </c>
      <c r="BK172" s="4">
        <f t="shared" ca="1" si="81"/>
        <v>43.528013429550505</v>
      </c>
      <c r="BL172" s="4">
        <f t="shared" ca="1" si="82"/>
        <v>28.004996710482317</v>
      </c>
      <c r="BM172" s="4">
        <f t="shared" ca="1" si="83"/>
        <v>83.878943970137115</v>
      </c>
      <c r="BN172" s="4">
        <f t="shared" si="93"/>
        <v>1.1313004703107186</v>
      </c>
      <c r="BO172" s="4">
        <f t="shared" si="94"/>
        <v>1.1313004703107186</v>
      </c>
      <c r="BP172" s="4">
        <f t="shared" ca="1" si="84"/>
        <v>53.616116542725557</v>
      </c>
      <c r="BQ172" s="4">
        <f t="shared" ca="1" si="85"/>
        <v>56.344274256976639</v>
      </c>
      <c r="BR172" s="4">
        <f t="shared" si="95"/>
        <v>83.878943970137115</v>
      </c>
    </row>
    <row r="173" spans="1:70">
      <c r="A173" s="10">
        <v>2034</v>
      </c>
      <c r="B173" s="49">
        <v>0</v>
      </c>
      <c r="C173" s="10">
        <v>20</v>
      </c>
      <c r="D173" s="10">
        <v>94</v>
      </c>
      <c r="E173" s="10">
        <v>37</v>
      </c>
      <c r="F173" s="10">
        <v>72</v>
      </c>
      <c r="G173" s="10">
        <v>56</v>
      </c>
      <c r="H173" s="10">
        <v>59</v>
      </c>
      <c r="I173" s="10">
        <v>51</v>
      </c>
      <c r="J173" s="10">
        <v>53</v>
      </c>
      <c r="K173" s="49">
        <v>0</v>
      </c>
      <c r="L173" s="10">
        <v>70</v>
      </c>
      <c r="M173" s="49">
        <v>0</v>
      </c>
      <c r="N173" s="10">
        <v>61</v>
      </c>
      <c r="O173" s="49">
        <v>0</v>
      </c>
      <c r="P173" s="49">
        <v>0</v>
      </c>
      <c r="Q173" s="10">
        <v>7409</v>
      </c>
      <c r="R173" s="10">
        <v>3</v>
      </c>
      <c r="S173" s="10">
        <v>45</v>
      </c>
      <c r="AI173" s="2">
        <f t="shared" si="64"/>
        <v>7.4089999999999998E-3</v>
      </c>
      <c r="AJ173" s="3">
        <f t="shared" ca="1" si="65"/>
        <v>2.028751912957214</v>
      </c>
      <c r="AK173" s="3">
        <f t="shared" ca="1" si="66"/>
        <v>2.1013601129572139</v>
      </c>
      <c r="AL173" s="2">
        <f t="shared" ca="1" si="67"/>
        <v>1.8975000000000002E-2</v>
      </c>
      <c r="AM173" s="3">
        <f t="shared" ca="1" si="68"/>
        <v>2.2873151129572138</v>
      </c>
      <c r="AO173" s="7">
        <f t="shared" si="69"/>
        <v>75</v>
      </c>
      <c r="AP173" s="4">
        <f t="shared" si="86"/>
        <v>41.637556205863142</v>
      </c>
      <c r="AQ173" s="32">
        <f t="shared" si="87"/>
        <v>1.8012584511249237</v>
      </c>
      <c r="AR173" s="1">
        <f t="shared" si="70"/>
        <v>5.5</v>
      </c>
      <c r="AS173" s="4">
        <f t="shared" si="88"/>
        <v>41.99923912163662</v>
      </c>
      <c r="AU173" s="4">
        <f t="shared" si="71"/>
        <v>41</v>
      </c>
      <c r="AV173" s="4">
        <f t="shared" si="72"/>
        <v>9</v>
      </c>
      <c r="AW173" s="4">
        <f t="shared" si="73"/>
        <v>4.9965067447035771</v>
      </c>
      <c r="AX173" s="4">
        <f t="shared" si="89"/>
        <v>41.303330127846451</v>
      </c>
      <c r="AZ173" s="4">
        <f t="shared" si="90"/>
        <v>41.99923912163662</v>
      </c>
      <c r="BB173" s="24">
        <f t="shared" si="74"/>
        <v>1</v>
      </c>
      <c r="BC173" s="1">
        <f t="shared" ca="1" si="75"/>
        <v>1.2799999999999999E-2</v>
      </c>
      <c r="BD173" s="1">
        <f t="shared" ca="1" si="76"/>
        <v>2.0896684723485577</v>
      </c>
      <c r="BE173" s="1">
        <f t="shared" ca="1" si="77"/>
        <v>6.2159754480962913E-3</v>
      </c>
      <c r="BF173" s="1">
        <f t="shared" ca="1" si="78"/>
        <v>6.468975448096291E-3</v>
      </c>
      <c r="BG173" s="1">
        <f t="shared" ca="1" si="79"/>
        <v>1.3328999767604157E-2</v>
      </c>
      <c r="BH173" s="1">
        <f t="shared" si="91"/>
        <v>0.52899976760415779</v>
      </c>
      <c r="BI173" s="1">
        <f t="shared" si="92"/>
        <v>0.52899976760415779</v>
      </c>
      <c r="BJ173" s="4">
        <f t="shared" ca="1" si="80"/>
        <v>70.001998833991337</v>
      </c>
      <c r="BK173" s="4">
        <f t="shared" ca="1" si="81"/>
        <v>48.06950427813252</v>
      </c>
      <c r="BL173" s="4">
        <f t="shared" ca="1" si="82"/>
        <v>30.004663650074889</v>
      </c>
      <c r="BM173" s="4">
        <f t="shared" ca="1" si="83"/>
        <v>82.775043695895874</v>
      </c>
      <c r="BN173" s="4">
        <f t="shared" si="93"/>
        <v>1.1313004703107186</v>
      </c>
      <c r="BO173" s="4">
        <f t="shared" si="94"/>
        <v>1.1313004703107186</v>
      </c>
      <c r="BP173" s="4">
        <f t="shared" ca="1" si="84"/>
        <v>55.602852818406724</v>
      </c>
      <c r="BQ173" s="4">
        <f t="shared" ca="1" si="85"/>
        <v>52.504360379472033</v>
      </c>
      <c r="BR173" s="4">
        <f t="shared" si="95"/>
        <v>82.775043695895874</v>
      </c>
    </row>
    <row r="174" spans="1:70">
      <c r="A174" s="10">
        <v>2071</v>
      </c>
      <c r="B174" s="49">
        <v>0</v>
      </c>
      <c r="C174" s="10">
        <v>20</v>
      </c>
      <c r="D174" s="10">
        <v>94</v>
      </c>
      <c r="E174" s="10">
        <v>25</v>
      </c>
      <c r="F174" s="10">
        <v>61</v>
      </c>
      <c r="G174" s="10">
        <v>47</v>
      </c>
      <c r="H174" s="10">
        <v>49</v>
      </c>
      <c r="I174" s="10">
        <v>38</v>
      </c>
      <c r="J174" s="10">
        <v>41</v>
      </c>
      <c r="K174" s="49">
        <v>0</v>
      </c>
      <c r="L174" s="10">
        <v>73</v>
      </c>
      <c r="M174" s="49">
        <v>0</v>
      </c>
      <c r="N174" s="10">
        <v>62</v>
      </c>
      <c r="O174" s="49">
        <v>0</v>
      </c>
      <c r="P174" s="49">
        <v>0</v>
      </c>
      <c r="Q174" s="10">
        <v>7409</v>
      </c>
      <c r="R174" s="10">
        <v>3</v>
      </c>
      <c r="S174" s="10">
        <v>45</v>
      </c>
      <c r="AI174" s="2">
        <f t="shared" si="64"/>
        <v>7.4089999999999998E-3</v>
      </c>
      <c r="AJ174" s="3">
        <f t="shared" ca="1" si="65"/>
        <v>2.028751912957214</v>
      </c>
      <c r="AK174" s="3">
        <f t="shared" ca="1" si="66"/>
        <v>2.1013601129572139</v>
      </c>
      <c r="AL174" s="2">
        <f t="shared" ca="1" si="67"/>
        <v>1.8975000000000002E-2</v>
      </c>
      <c r="AM174" s="3">
        <f t="shared" ca="1" si="68"/>
        <v>2.2873151129572138</v>
      </c>
      <c r="AO174" s="7">
        <f t="shared" si="69"/>
        <v>75</v>
      </c>
      <c r="AP174" s="4">
        <f t="shared" si="86"/>
        <v>41.637556205863142</v>
      </c>
      <c r="AQ174" s="32">
        <f t="shared" si="87"/>
        <v>1.8012584511249237</v>
      </c>
      <c r="AR174" s="1">
        <f t="shared" si="70"/>
        <v>8.5</v>
      </c>
      <c r="AS174" s="4">
        <f t="shared" si="88"/>
        <v>42.496306743014884</v>
      </c>
      <c r="AU174" s="4">
        <f t="shared" si="71"/>
        <v>42</v>
      </c>
      <c r="AV174" s="4">
        <f t="shared" si="72"/>
        <v>11</v>
      </c>
      <c r="AW174" s="4">
        <f t="shared" si="73"/>
        <v>6.1068415768599271</v>
      </c>
      <c r="AX174" s="4">
        <f t="shared" si="89"/>
        <v>42.441648342693583</v>
      </c>
      <c r="AZ174" s="4">
        <f t="shared" si="90"/>
        <v>42.496306743014884</v>
      </c>
      <c r="BB174" s="24">
        <f t="shared" si="74"/>
        <v>2</v>
      </c>
      <c r="BC174" s="1">
        <f t="shared" ca="1" si="75"/>
        <v>1.2799999999999999E-2</v>
      </c>
      <c r="BD174" s="1">
        <f t="shared" ca="1" si="76"/>
        <v>2.0896684723485577</v>
      </c>
      <c r="BE174" s="1">
        <f t="shared" ca="1" si="77"/>
        <v>6.2159754480962913E-3</v>
      </c>
      <c r="BF174" s="1">
        <f t="shared" ca="1" si="78"/>
        <v>6.468975448096291E-3</v>
      </c>
      <c r="BG174" s="1">
        <f t="shared" ca="1" si="79"/>
        <v>1.3328999767604157E-2</v>
      </c>
      <c r="BH174" s="1">
        <f t="shared" si="91"/>
        <v>0.52899976760415779</v>
      </c>
      <c r="BI174" s="1">
        <f t="shared" si="92"/>
        <v>0.52899976760415779</v>
      </c>
      <c r="BJ174" s="4">
        <f t="shared" ca="1" si="80"/>
        <v>59.002371484154139</v>
      </c>
      <c r="BK174" s="4">
        <f t="shared" ca="1" si="81"/>
        <v>43.086053075094789</v>
      </c>
      <c r="BL174" s="4">
        <f t="shared" ca="1" si="82"/>
        <v>18.007771676532474</v>
      </c>
      <c r="BM174" s="4">
        <f t="shared" ca="1" si="83"/>
        <v>73.045793534762353</v>
      </c>
      <c r="BN174" s="4">
        <f t="shared" si="93"/>
        <v>1.1313004703107186</v>
      </c>
      <c r="BO174" s="4">
        <f t="shared" si="94"/>
        <v>1.1313004703107186</v>
      </c>
      <c r="BP174" s="4">
        <f t="shared" ca="1" si="84"/>
        <v>57.414353341214998</v>
      </c>
      <c r="BQ174" s="4">
        <f t="shared" ca="1" si="85"/>
        <v>53.616116542725557</v>
      </c>
      <c r="BR174" s="4">
        <f t="shared" si="95"/>
        <v>73.045793534762353</v>
      </c>
    </row>
    <row r="175" spans="1:70">
      <c r="A175" s="10">
        <v>2004</v>
      </c>
      <c r="B175" s="49">
        <v>0</v>
      </c>
      <c r="C175" s="10">
        <v>20</v>
      </c>
      <c r="D175" s="10">
        <v>94</v>
      </c>
      <c r="E175" s="10">
        <v>22</v>
      </c>
      <c r="F175" s="10">
        <v>59</v>
      </c>
      <c r="G175" s="10">
        <v>42</v>
      </c>
      <c r="H175" s="10">
        <v>45</v>
      </c>
      <c r="I175" s="10">
        <v>36</v>
      </c>
      <c r="J175" s="10">
        <v>37</v>
      </c>
      <c r="K175" s="49">
        <v>0</v>
      </c>
      <c r="L175" s="10">
        <v>65</v>
      </c>
      <c r="M175" s="49">
        <v>0</v>
      </c>
      <c r="N175" s="10">
        <v>50</v>
      </c>
      <c r="O175" s="49">
        <v>0</v>
      </c>
      <c r="P175" s="49">
        <v>0</v>
      </c>
      <c r="Q175" s="10">
        <v>7409</v>
      </c>
      <c r="R175" s="10">
        <v>3</v>
      </c>
      <c r="S175" s="10">
        <v>45</v>
      </c>
      <c r="AH175" s="8"/>
      <c r="AI175" s="2">
        <f t="shared" si="64"/>
        <v>7.4089999999999998E-3</v>
      </c>
      <c r="AJ175" s="3">
        <f t="shared" ca="1" si="65"/>
        <v>2.028751912957214</v>
      </c>
      <c r="AK175" s="3">
        <f t="shared" ca="1" si="66"/>
        <v>2.1013601129572139</v>
      </c>
      <c r="AL175" s="2">
        <f t="shared" ca="1" si="67"/>
        <v>1.8975000000000002E-2</v>
      </c>
      <c r="AM175" s="3">
        <f t="shared" ca="1" si="68"/>
        <v>2.2873151129572138</v>
      </c>
      <c r="AO175" s="7">
        <f t="shared" si="69"/>
        <v>75</v>
      </c>
      <c r="AP175" s="4">
        <f t="shared" si="86"/>
        <v>41.637556205863142</v>
      </c>
      <c r="AQ175" s="32">
        <f t="shared" si="87"/>
        <v>1.8012584511249237</v>
      </c>
      <c r="AR175" s="1">
        <f t="shared" si="70"/>
        <v>7</v>
      </c>
      <c r="AS175" s="4">
        <f t="shared" si="88"/>
        <v>42.221867400630352</v>
      </c>
      <c r="AU175" s="4">
        <f t="shared" si="71"/>
        <v>43</v>
      </c>
      <c r="AV175" s="4">
        <f t="shared" si="72"/>
        <v>15</v>
      </c>
      <c r="AW175" s="4">
        <f t="shared" si="73"/>
        <v>8.327511241172628</v>
      </c>
      <c r="AX175" s="4">
        <f t="shared" si="89"/>
        <v>43.798943405884309</v>
      </c>
      <c r="AZ175" s="4">
        <f t="shared" si="90"/>
        <v>43.798943405884309</v>
      </c>
      <c r="BB175" s="24">
        <f t="shared" si="74"/>
        <v>3</v>
      </c>
      <c r="BC175" s="1">
        <f t="shared" ca="1" si="75"/>
        <v>1.2799999999999999E-2</v>
      </c>
      <c r="BD175" s="1">
        <f t="shared" ca="1" si="76"/>
        <v>2.0896684723485577</v>
      </c>
      <c r="BE175" s="1">
        <f t="shared" ca="1" si="77"/>
        <v>6.2159754480962913E-3</v>
      </c>
      <c r="BF175" s="1">
        <f t="shared" ca="1" si="78"/>
        <v>6.468975448096291E-3</v>
      </c>
      <c r="BG175" s="1">
        <f t="shared" ca="1" si="79"/>
        <v>1.3328999767604157E-2</v>
      </c>
      <c r="BH175" s="1">
        <f t="shared" si="91"/>
        <v>0.52899976760415779</v>
      </c>
      <c r="BI175" s="1">
        <f t="shared" si="92"/>
        <v>0.52899976760415779</v>
      </c>
      <c r="BJ175" s="4">
        <f t="shared" ca="1" si="80"/>
        <v>57.002454690601922</v>
      </c>
      <c r="BK175" s="4">
        <f t="shared" ca="1" si="81"/>
        <v>37.999820064963494</v>
      </c>
      <c r="BL175" s="4">
        <f t="shared" ca="1" si="82"/>
        <v>15.009325126538009</v>
      </c>
      <c r="BM175" s="4">
        <f t="shared" ca="1" si="83"/>
        <v>68.533683699913453</v>
      </c>
      <c r="BN175" s="4">
        <f t="shared" si="93"/>
        <v>1.1313004703107186</v>
      </c>
      <c r="BO175" s="4">
        <f t="shared" si="94"/>
        <v>1.1313004703107186</v>
      </c>
      <c r="BP175" s="4">
        <f t="shared" ca="1" si="84"/>
        <v>55.389406252185097</v>
      </c>
      <c r="BQ175" s="4">
        <f t="shared" ca="1" si="85"/>
        <v>50.762838784683652</v>
      </c>
      <c r="BR175" s="4">
        <f t="shared" si="95"/>
        <v>68.533683699913453</v>
      </c>
    </row>
    <row r="176" spans="1:70" s="38" customFormat="1">
      <c r="A176" s="46">
        <v>2075</v>
      </c>
      <c r="B176" s="49">
        <v>0</v>
      </c>
      <c r="C176" s="46">
        <v>22</v>
      </c>
      <c r="D176" s="46">
        <v>96</v>
      </c>
      <c r="E176" s="46">
        <v>32</v>
      </c>
      <c r="F176" s="46">
        <v>68</v>
      </c>
      <c r="G176" s="46">
        <v>50</v>
      </c>
      <c r="H176" s="46">
        <v>51</v>
      </c>
      <c r="I176" s="46">
        <v>47</v>
      </c>
      <c r="J176" s="46">
        <v>50</v>
      </c>
      <c r="K176" s="49">
        <v>0</v>
      </c>
      <c r="L176" s="46">
        <v>66</v>
      </c>
      <c r="M176" s="49">
        <v>0</v>
      </c>
      <c r="N176" s="46">
        <v>70</v>
      </c>
      <c r="O176" s="49">
        <v>0</v>
      </c>
      <c r="P176" s="49">
        <v>0</v>
      </c>
      <c r="Q176" s="46">
        <v>7401</v>
      </c>
      <c r="R176" s="46">
        <v>3</v>
      </c>
      <c r="S176" s="46">
        <v>45</v>
      </c>
      <c r="U176" s="41"/>
      <c r="V176" s="41"/>
      <c r="AI176" s="39">
        <f t="shared" si="64"/>
        <v>7.4009999999999996E-3</v>
      </c>
      <c r="AJ176" s="40">
        <f t="shared" ca="1" si="65"/>
        <v>2.031023304296717</v>
      </c>
      <c r="AK176" s="40">
        <f t="shared" ca="1" si="66"/>
        <v>2.1035531042967168</v>
      </c>
      <c r="AL176" s="39">
        <f t="shared" ca="1" si="67"/>
        <v>1.8975000000000002E-2</v>
      </c>
      <c r="AM176" s="40">
        <f t="shared" ca="1" si="68"/>
        <v>2.2895081042967167</v>
      </c>
      <c r="AN176" s="50"/>
      <c r="AO176" s="41">
        <f t="shared" si="69"/>
        <v>75</v>
      </c>
      <c r="AP176" s="42">
        <f t="shared" si="86"/>
        <v>41.679168216530208</v>
      </c>
      <c r="AQ176" s="43">
        <f t="shared" si="87"/>
        <v>1.7994600950374664</v>
      </c>
      <c r="AR176" s="41">
        <f t="shared" si="70"/>
        <v>2</v>
      </c>
      <c r="AS176" s="42">
        <f t="shared" si="88"/>
        <v>41.727126227692963</v>
      </c>
      <c r="AT176" s="50"/>
      <c r="AU176" s="42">
        <f t="shared" si="71"/>
        <v>42</v>
      </c>
      <c r="AV176" s="42">
        <f t="shared" si="72"/>
        <v>4</v>
      </c>
      <c r="AW176" s="42">
        <f t="shared" si="73"/>
        <v>2.2228889715482776</v>
      </c>
      <c r="AX176" s="42">
        <f t="shared" si="89"/>
        <v>42.058783094376743</v>
      </c>
      <c r="AY176" s="50"/>
      <c r="AZ176" s="42">
        <f t="shared" si="90"/>
        <v>42.058783094376743</v>
      </c>
      <c r="BA176" s="50"/>
      <c r="BB176" s="44">
        <f t="shared" si="74"/>
        <v>0</v>
      </c>
      <c r="BC176" s="41">
        <f t="shared" ca="1" si="75"/>
        <v>1.2799999999999999E-2</v>
      </c>
      <c r="BD176" s="41">
        <f t="shared" ca="1" si="76"/>
        <v>2.0918737205186058</v>
      </c>
      <c r="BE176" s="41">
        <f t="shared" ca="1" si="77"/>
        <v>6.2092261450906938E-3</v>
      </c>
      <c r="BF176" s="41">
        <f t="shared" ca="1" si="78"/>
        <v>6.4622261450906935E-3</v>
      </c>
      <c r="BG176" s="41">
        <f t="shared" ca="1" si="79"/>
        <v>1.3329557695391176E-2</v>
      </c>
      <c r="BH176" s="41">
        <f t="shared" si="91"/>
        <v>0.52955769539117692</v>
      </c>
      <c r="BI176" s="41">
        <f t="shared" si="92"/>
        <v>0.52955769539117692</v>
      </c>
      <c r="BJ176" s="42">
        <f t="shared" ca="1" si="80"/>
        <v>66.002124445753623</v>
      </c>
      <c r="BK176" s="42">
        <f t="shared" ca="1" si="81"/>
        <v>43.403413949663417</v>
      </c>
      <c r="BL176" s="42">
        <f t="shared" ca="1" si="82"/>
        <v>25.005607998062114</v>
      </c>
      <c r="BM176" s="42">
        <f t="shared" ca="1" si="83"/>
        <v>81.225946896313502</v>
      </c>
      <c r="BN176" s="42">
        <f t="shared" si="93"/>
        <v>1.1315614666238925</v>
      </c>
      <c r="BO176" s="42">
        <f t="shared" si="94"/>
        <v>1.1315614666238925</v>
      </c>
      <c r="BP176" s="42">
        <f t="shared" ca="1" si="84"/>
        <v>54.980508750700345</v>
      </c>
      <c r="BQ176" s="42">
        <f t="shared" ca="1" si="85"/>
        <v>56.370687854617685</v>
      </c>
      <c r="BR176" s="42">
        <f t="shared" si="95"/>
        <v>81.225946896313502</v>
      </c>
    </row>
    <row r="177" spans="1:70" s="38" customFormat="1">
      <c r="A177" s="46">
        <v>2046</v>
      </c>
      <c r="B177" s="49">
        <v>0</v>
      </c>
      <c r="C177" s="46">
        <v>20</v>
      </c>
      <c r="D177" s="46">
        <v>94</v>
      </c>
      <c r="E177" s="46">
        <v>36</v>
      </c>
      <c r="F177" s="46">
        <v>71</v>
      </c>
      <c r="G177" s="46">
        <v>55</v>
      </c>
      <c r="H177" s="46">
        <v>59</v>
      </c>
      <c r="I177" s="46">
        <v>50</v>
      </c>
      <c r="J177" s="46">
        <v>52</v>
      </c>
      <c r="K177" s="49">
        <v>0</v>
      </c>
      <c r="L177" s="46">
        <v>72</v>
      </c>
      <c r="M177" s="49">
        <v>0</v>
      </c>
      <c r="N177" s="46">
        <v>60</v>
      </c>
      <c r="O177" s="49">
        <v>0</v>
      </c>
      <c r="P177" s="49">
        <v>0</v>
      </c>
      <c r="Q177" s="46">
        <v>7401</v>
      </c>
      <c r="R177" s="46">
        <v>3</v>
      </c>
      <c r="S177" s="46">
        <v>45</v>
      </c>
      <c r="U177" s="41"/>
      <c r="V177" s="41"/>
      <c r="AI177" s="39">
        <f t="shared" si="64"/>
        <v>7.4009999999999996E-3</v>
      </c>
      <c r="AJ177" s="40">
        <f t="shared" ca="1" si="65"/>
        <v>2.031023304296717</v>
      </c>
      <c r="AK177" s="40">
        <f t="shared" ca="1" si="66"/>
        <v>2.1035531042967168</v>
      </c>
      <c r="AL177" s="39">
        <f t="shared" ca="1" si="67"/>
        <v>1.8975000000000002E-2</v>
      </c>
      <c r="AM177" s="40">
        <f t="shared" ca="1" si="68"/>
        <v>2.2895081042967167</v>
      </c>
      <c r="AN177" s="50"/>
      <c r="AO177" s="41">
        <f t="shared" si="69"/>
        <v>75</v>
      </c>
      <c r="AP177" s="42">
        <f t="shared" si="86"/>
        <v>41.679168216530208</v>
      </c>
      <c r="AQ177" s="43">
        <f t="shared" si="87"/>
        <v>1.7994600950374664</v>
      </c>
      <c r="AR177" s="41">
        <f t="shared" si="70"/>
        <v>6</v>
      </c>
      <c r="AS177" s="42">
        <f t="shared" si="88"/>
        <v>42.108824054131716</v>
      </c>
      <c r="AT177" s="50"/>
      <c r="AU177" s="42">
        <f t="shared" si="71"/>
        <v>41</v>
      </c>
      <c r="AV177" s="42">
        <f t="shared" si="72"/>
        <v>12</v>
      </c>
      <c r="AW177" s="42">
        <f t="shared" si="73"/>
        <v>6.6686669146448327</v>
      </c>
      <c r="AX177" s="42">
        <f t="shared" si="89"/>
        <v>41.538790526668912</v>
      </c>
      <c r="AY177" s="50"/>
      <c r="AZ177" s="42">
        <f t="shared" si="90"/>
        <v>42.108824054131716</v>
      </c>
      <c r="BA177" s="50"/>
      <c r="BB177" s="44">
        <f t="shared" si="74"/>
        <v>1</v>
      </c>
      <c r="BC177" s="41">
        <f t="shared" ca="1" si="75"/>
        <v>1.2799999999999999E-2</v>
      </c>
      <c r="BD177" s="41">
        <f t="shared" ca="1" si="76"/>
        <v>2.0918737205186058</v>
      </c>
      <c r="BE177" s="41">
        <f t="shared" ca="1" si="77"/>
        <v>6.2092261450906938E-3</v>
      </c>
      <c r="BF177" s="41">
        <f t="shared" ca="1" si="78"/>
        <v>6.4622261450906935E-3</v>
      </c>
      <c r="BG177" s="41">
        <f t="shared" ca="1" si="79"/>
        <v>1.3329557695391176E-2</v>
      </c>
      <c r="BH177" s="41">
        <f t="shared" si="91"/>
        <v>0.52955769539117692</v>
      </c>
      <c r="BI177" s="41">
        <f t="shared" si="92"/>
        <v>0.52955769539117692</v>
      </c>
      <c r="BJ177" s="42">
        <f t="shared" ca="1" si="80"/>
        <v>69.002032081328935</v>
      </c>
      <c r="BK177" s="42">
        <f t="shared" ca="1" si="81"/>
        <v>48.326169709528699</v>
      </c>
      <c r="BL177" s="42">
        <f t="shared" ca="1" si="82"/>
        <v>29.004834620330936</v>
      </c>
      <c r="BM177" s="42">
        <f t="shared" ca="1" si="83"/>
        <v>81.660792694997525</v>
      </c>
      <c r="BN177" s="42">
        <f t="shared" si="93"/>
        <v>1.1315614666238925</v>
      </c>
      <c r="BO177" s="42">
        <f t="shared" si="94"/>
        <v>1.1315614666238925</v>
      </c>
      <c r="BP177" s="42">
        <f t="shared" ca="1" si="84"/>
        <v>56.350853398987397</v>
      </c>
      <c r="BQ177" s="42">
        <f t="shared" ca="1" si="85"/>
        <v>52.196600115097169</v>
      </c>
      <c r="BR177" s="42">
        <f t="shared" si="95"/>
        <v>81.660792694997525</v>
      </c>
    </row>
    <row r="178" spans="1:70" s="38" customFormat="1">
      <c r="A178" s="46">
        <v>2070</v>
      </c>
      <c r="B178" s="49">
        <v>0</v>
      </c>
      <c r="C178" s="46">
        <v>20</v>
      </c>
      <c r="D178" s="46">
        <v>94</v>
      </c>
      <c r="E178" s="46">
        <v>21</v>
      </c>
      <c r="F178" s="46">
        <v>57</v>
      </c>
      <c r="G178" s="46">
        <v>42</v>
      </c>
      <c r="H178" s="46">
        <v>45</v>
      </c>
      <c r="I178" s="46">
        <v>33</v>
      </c>
      <c r="J178" s="46">
        <v>36</v>
      </c>
      <c r="K178" s="49">
        <v>0</v>
      </c>
      <c r="L178" s="46">
        <v>78</v>
      </c>
      <c r="M178" s="49">
        <v>0</v>
      </c>
      <c r="N178" s="46">
        <v>58</v>
      </c>
      <c r="O178" s="49">
        <v>0</v>
      </c>
      <c r="P178" s="49">
        <v>0</v>
      </c>
      <c r="Q178" s="46">
        <v>7401</v>
      </c>
      <c r="R178" s="46">
        <v>3</v>
      </c>
      <c r="S178" s="46">
        <v>45</v>
      </c>
      <c r="U178" s="41"/>
      <c r="V178" s="41"/>
      <c r="AI178" s="39">
        <f t="shared" si="64"/>
        <v>7.4009999999999996E-3</v>
      </c>
      <c r="AJ178" s="40">
        <f t="shared" ca="1" si="65"/>
        <v>2.031023304296717</v>
      </c>
      <c r="AK178" s="40">
        <f t="shared" ca="1" si="66"/>
        <v>2.1035531042967168</v>
      </c>
      <c r="AL178" s="39">
        <f t="shared" ca="1" si="67"/>
        <v>1.8975000000000002E-2</v>
      </c>
      <c r="AM178" s="40">
        <f t="shared" ca="1" si="68"/>
        <v>2.2895081042967167</v>
      </c>
      <c r="AN178" s="50"/>
      <c r="AO178" s="41">
        <f t="shared" si="69"/>
        <v>75</v>
      </c>
      <c r="AP178" s="42">
        <f t="shared" si="86"/>
        <v>41.679168216530208</v>
      </c>
      <c r="AQ178" s="43">
        <f t="shared" si="87"/>
        <v>1.7994600950374664</v>
      </c>
      <c r="AR178" s="41">
        <f t="shared" si="70"/>
        <v>9</v>
      </c>
      <c r="AS178" s="42">
        <f t="shared" si="88"/>
        <v>42.639806087995076</v>
      </c>
      <c r="AT178" s="50"/>
      <c r="AU178" s="42">
        <f t="shared" si="71"/>
        <v>42</v>
      </c>
      <c r="AV178" s="42">
        <f t="shared" si="72"/>
        <v>20</v>
      </c>
      <c r="AW178" s="42">
        <f t="shared" si="73"/>
        <v>11.114444857741388</v>
      </c>
      <c r="AX178" s="42">
        <f t="shared" si="89"/>
        <v>43.445723431608016</v>
      </c>
      <c r="AY178" s="50"/>
      <c r="AZ178" s="42">
        <f t="shared" si="90"/>
        <v>43.445723431608016</v>
      </c>
      <c r="BA178" s="50"/>
      <c r="BB178" s="44">
        <f t="shared" si="74"/>
        <v>2</v>
      </c>
      <c r="BC178" s="41">
        <f t="shared" ca="1" si="75"/>
        <v>1.2799999999999999E-2</v>
      </c>
      <c r="BD178" s="41">
        <f t="shared" ca="1" si="76"/>
        <v>2.0918737205186058</v>
      </c>
      <c r="BE178" s="41">
        <f t="shared" ca="1" si="77"/>
        <v>6.2092261450906938E-3</v>
      </c>
      <c r="BF178" s="41">
        <f t="shared" ca="1" si="78"/>
        <v>6.4622261450906935E-3</v>
      </c>
      <c r="BG178" s="41">
        <f t="shared" ca="1" si="79"/>
        <v>1.3329557695391176E-2</v>
      </c>
      <c r="BH178" s="41">
        <f t="shared" si="91"/>
        <v>0.52955769539117692</v>
      </c>
      <c r="BI178" s="41">
        <f t="shared" si="92"/>
        <v>0.52955769539117692</v>
      </c>
      <c r="BJ178" s="42">
        <f t="shared" ca="1" si="80"/>
        <v>55.002549316852104</v>
      </c>
      <c r="BK178" s="42">
        <f t="shared" ca="1" si="81"/>
        <v>44.115440295891396</v>
      </c>
      <c r="BL178" s="42">
        <f t="shared" ca="1" si="82"/>
        <v>14.010011825574882</v>
      </c>
      <c r="BM178" s="42">
        <f t="shared" ca="1" si="83"/>
        <v>68.535987181303796</v>
      </c>
      <c r="BN178" s="42">
        <f t="shared" si="93"/>
        <v>1.1315614666238925</v>
      </c>
      <c r="BO178" s="42">
        <f t="shared" si="94"/>
        <v>1.1315614666238925</v>
      </c>
      <c r="BP178" s="42">
        <f t="shared" ca="1" si="84"/>
        <v>59.280452701547063</v>
      </c>
      <c r="BQ178" s="42">
        <f t="shared" ca="1" si="85"/>
        <v>52.346743345845674</v>
      </c>
      <c r="BR178" s="42">
        <f t="shared" si="95"/>
        <v>68.535987181303796</v>
      </c>
    </row>
    <row r="179" spans="1:70" s="38" customFormat="1">
      <c r="A179" s="46">
        <v>1970</v>
      </c>
      <c r="B179" s="49">
        <v>0</v>
      </c>
      <c r="C179" s="46">
        <v>20</v>
      </c>
      <c r="D179" s="46">
        <v>94</v>
      </c>
      <c r="E179" s="46">
        <v>18</v>
      </c>
      <c r="F179" s="46">
        <v>52</v>
      </c>
      <c r="G179" s="46">
        <v>37</v>
      </c>
      <c r="H179" s="46">
        <v>40</v>
      </c>
      <c r="I179" s="46">
        <v>31</v>
      </c>
      <c r="J179" s="46">
        <v>32</v>
      </c>
      <c r="K179" s="49">
        <v>0</v>
      </c>
      <c r="L179" s="46">
        <v>75</v>
      </c>
      <c r="M179" s="49">
        <v>0</v>
      </c>
      <c r="N179" s="46">
        <v>61</v>
      </c>
      <c r="O179" s="49">
        <v>0</v>
      </c>
      <c r="P179" s="49">
        <v>0</v>
      </c>
      <c r="Q179" s="46">
        <v>7401</v>
      </c>
      <c r="R179" s="46">
        <v>3</v>
      </c>
      <c r="S179" s="46">
        <v>45</v>
      </c>
      <c r="U179" s="41"/>
      <c r="V179" s="41"/>
      <c r="AI179" s="39">
        <f t="shared" si="64"/>
        <v>7.4009999999999996E-3</v>
      </c>
      <c r="AJ179" s="40">
        <f t="shared" ca="1" si="65"/>
        <v>2.031023304296717</v>
      </c>
      <c r="AK179" s="40">
        <f t="shared" ca="1" si="66"/>
        <v>2.1035531042967168</v>
      </c>
      <c r="AL179" s="39">
        <f t="shared" ca="1" si="67"/>
        <v>1.8975000000000002E-2</v>
      </c>
      <c r="AM179" s="40">
        <f t="shared" ca="1" si="68"/>
        <v>2.2895081042967167</v>
      </c>
      <c r="AN179" s="50"/>
      <c r="AO179" s="41">
        <f t="shared" si="69"/>
        <v>75</v>
      </c>
      <c r="AP179" s="42">
        <f t="shared" si="86"/>
        <v>41.679168216530208</v>
      </c>
      <c r="AQ179" s="43">
        <f t="shared" si="87"/>
        <v>1.7994600950374664</v>
      </c>
      <c r="AR179" s="41">
        <f t="shared" si="70"/>
        <v>7</v>
      </c>
      <c r="AS179" s="42">
        <f t="shared" si="88"/>
        <v>42.262904103028959</v>
      </c>
      <c r="AT179" s="50"/>
      <c r="AU179" s="42">
        <f t="shared" si="71"/>
        <v>40</v>
      </c>
      <c r="AV179" s="42">
        <f t="shared" si="72"/>
        <v>14</v>
      </c>
      <c r="AW179" s="42">
        <f t="shared" si="73"/>
        <v>7.7801114004189715</v>
      </c>
      <c r="AX179" s="42">
        <f t="shared" si="89"/>
        <v>40.749602861904428</v>
      </c>
      <c r="AY179" s="50"/>
      <c r="AZ179" s="42">
        <f t="shared" si="90"/>
        <v>42.262904103028959</v>
      </c>
      <c r="BA179" s="50"/>
      <c r="BB179" s="44">
        <f t="shared" si="74"/>
        <v>3</v>
      </c>
      <c r="BC179" s="41">
        <f t="shared" ca="1" si="75"/>
        <v>1.2799999999999999E-2</v>
      </c>
      <c r="BD179" s="41">
        <f t="shared" ca="1" si="76"/>
        <v>2.0918737205186058</v>
      </c>
      <c r="BE179" s="41">
        <f t="shared" ca="1" si="77"/>
        <v>6.2092261450906938E-3</v>
      </c>
      <c r="BF179" s="41">
        <f t="shared" ca="1" si="78"/>
        <v>6.4622261450906935E-3</v>
      </c>
      <c r="BG179" s="41">
        <f t="shared" ca="1" si="79"/>
        <v>1.3329557695391176E-2</v>
      </c>
      <c r="BH179" s="41">
        <f t="shared" si="91"/>
        <v>0.52955769539117692</v>
      </c>
      <c r="BI179" s="41">
        <f t="shared" si="92"/>
        <v>0.52955769539117692</v>
      </c>
      <c r="BJ179" s="42">
        <f t="shared" ca="1" si="80"/>
        <v>50.002804234890149</v>
      </c>
      <c r="BK179" s="42">
        <f t="shared" ca="1" si="81"/>
        <v>41.722553774577747</v>
      </c>
      <c r="BL179" s="42">
        <f t="shared" ca="1" si="82"/>
        <v>11.012739502628218</v>
      </c>
      <c r="BM179" s="42">
        <f t="shared" ca="1" si="83"/>
        <v>64.915160940749175</v>
      </c>
      <c r="BN179" s="42">
        <f t="shared" si="93"/>
        <v>1.1315614666238925</v>
      </c>
      <c r="BO179" s="42">
        <f t="shared" si="94"/>
        <v>1.1315614666238925</v>
      </c>
      <c r="BP179" s="42">
        <f t="shared" ca="1" si="84"/>
        <v>56.743030351511294</v>
      </c>
      <c r="BQ179" s="42">
        <f t="shared" ca="1" si="85"/>
        <v>51.749184727523662</v>
      </c>
      <c r="BR179" s="42">
        <f t="shared" si="95"/>
        <v>64.915160940749175</v>
      </c>
    </row>
    <row r="180" spans="1:70">
      <c r="A180" s="10">
        <v>2091</v>
      </c>
      <c r="B180" s="49">
        <v>0</v>
      </c>
      <c r="C180" s="10">
        <v>22</v>
      </c>
      <c r="D180" s="10">
        <v>96</v>
      </c>
      <c r="E180" s="10">
        <v>43</v>
      </c>
      <c r="F180" s="10">
        <v>78</v>
      </c>
      <c r="G180" s="10">
        <v>58</v>
      </c>
      <c r="H180" s="10">
        <v>62</v>
      </c>
      <c r="I180" s="10">
        <v>58</v>
      </c>
      <c r="J180" s="10">
        <v>60</v>
      </c>
      <c r="K180" s="49">
        <v>0</v>
      </c>
      <c r="L180" s="10">
        <v>74</v>
      </c>
      <c r="M180" s="49">
        <v>0</v>
      </c>
      <c r="N180" s="10">
        <v>65</v>
      </c>
      <c r="O180" s="49">
        <v>0</v>
      </c>
      <c r="P180" s="49">
        <v>0</v>
      </c>
      <c r="Q180" s="10">
        <v>7496</v>
      </c>
      <c r="R180" s="10">
        <v>3</v>
      </c>
      <c r="S180" s="10">
        <v>45</v>
      </c>
      <c r="AI180" s="2">
        <f t="shared" si="64"/>
        <v>7.4960000000000001E-3</v>
      </c>
      <c r="AJ180" s="3">
        <f t="shared" ca="1" si="65"/>
        <v>2.0043581805763071</v>
      </c>
      <c r="AK180" s="3">
        <f t="shared" ca="1" si="66"/>
        <v>2.077818980576307</v>
      </c>
      <c r="AL180" s="2">
        <f t="shared" ca="1" si="67"/>
        <v>1.8975000000000002E-2</v>
      </c>
      <c r="AM180" s="3">
        <f t="shared" ca="1" si="68"/>
        <v>2.2637739805763069</v>
      </c>
      <c r="AO180" s="7">
        <f t="shared" si="69"/>
        <v>75</v>
      </c>
      <c r="AP180" s="4">
        <f t="shared" si="86"/>
        <v>41.190863218935426</v>
      </c>
      <c r="AQ180" s="32">
        <f t="shared" si="87"/>
        <v>1.8207921402706251</v>
      </c>
      <c r="AR180" s="1">
        <f t="shared" si="70"/>
        <v>1</v>
      </c>
      <c r="AS180" s="4">
        <f t="shared" si="88"/>
        <v>41.203000045155058</v>
      </c>
      <c r="AU180" s="4">
        <f t="shared" si="71"/>
        <v>41</v>
      </c>
      <c r="AV180" s="4">
        <f t="shared" si="72"/>
        <v>9</v>
      </c>
      <c r="AW180" s="4">
        <f t="shared" si="73"/>
        <v>4.9429035862722515</v>
      </c>
      <c r="AX180" s="4">
        <f t="shared" si="89"/>
        <v>41.296879977344332</v>
      </c>
      <c r="AZ180" s="4">
        <f t="shared" si="90"/>
        <v>41.296879977344332</v>
      </c>
      <c r="BB180" s="24">
        <f t="shared" si="74"/>
        <v>0</v>
      </c>
      <c r="BC180" s="1">
        <f t="shared" ca="1" si="75"/>
        <v>1.2799999999999999E-2</v>
      </c>
      <c r="BD180" s="1">
        <f t="shared" ca="1" si="76"/>
        <v>2.0659941229449719</v>
      </c>
      <c r="BE180" s="1">
        <f t="shared" ca="1" si="77"/>
        <v>6.2893818743535472E-3</v>
      </c>
      <c r="BF180" s="1">
        <f t="shared" ca="1" si="78"/>
        <v>6.5423818743535469E-3</v>
      </c>
      <c r="BG180" s="1">
        <f t="shared" ca="1" si="79"/>
        <v>1.3323010157205047E-2</v>
      </c>
      <c r="BH180" s="1">
        <f t="shared" si="91"/>
        <v>0.5230101572050484</v>
      </c>
      <c r="BI180" s="1">
        <f t="shared" si="92"/>
        <v>0.5230101572050484</v>
      </c>
      <c r="BJ180" s="4">
        <f t="shared" ca="1" si="80"/>
        <v>76.001799581487148</v>
      </c>
      <c r="BK180" s="4">
        <f t="shared" ca="1" si="81"/>
        <v>53.241528791306585</v>
      </c>
      <c r="BL180" s="4">
        <f t="shared" ca="1" si="82"/>
        <v>36.003798961006041</v>
      </c>
      <c r="BM180" s="4">
        <f t="shared" ca="1" si="83"/>
        <v>88.969312712275766</v>
      </c>
      <c r="BN180" s="4">
        <f t="shared" si="93"/>
        <v>1.1285121286630682</v>
      </c>
      <c r="BO180" s="4">
        <f t="shared" si="94"/>
        <v>1.1285121286630682</v>
      </c>
      <c r="BP180" s="4">
        <f t="shared" ca="1" si="84"/>
        <v>56.742051320299723</v>
      </c>
      <c r="BQ180" s="4">
        <f t="shared" ca="1" si="85"/>
        <v>53.596068927624842</v>
      </c>
      <c r="BR180" s="4">
        <f t="shared" si="95"/>
        <v>88.969312712275766</v>
      </c>
    </row>
    <row r="181" spans="1:70">
      <c r="A181" s="10">
        <v>2035</v>
      </c>
      <c r="B181" s="49">
        <v>0</v>
      </c>
      <c r="C181" s="10">
        <v>20</v>
      </c>
      <c r="D181" s="10">
        <v>94</v>
      </c>
      <c r="E181" s="10">
        <v>30</v>
      </c>
      <c r="F181" s="10">
        <v>65</v>
      </c>
      <c r="G181" s="10">
        <v>49</v>
      </c>
      <c r="H181" s="10">
        <v>52</v>
      </c>
      <c r="I181" s="10">
        <v>44</v>
      </c>
      <c r="J181" s="10">
        <v>45</v>
      </c>
      <c r="K181" s="49">
        <v>0</v>
      </c>
      <c r="L181" s="10">
        <v>73</v>
      </c>
      <c r="M181" s="49">
        <v>0</v>
      </c>
      <c r="N181" s="10">
        <v>58</v>
      </c>
      <c r="O181" s="49">
        <v>0</v>
      </c>
      <c r="P181" s="49">
        <v>0</v>
      </c>
      <c r="Q181" s="10">
        <v>7496</v>
      </c>
      <c r="R181" s="10">
        <v>3</v>
      </c>
      <c r="S181" s="10">
        <v>45</v>
      </c>
      <c r="AI181" s="2">
        <f t="shared" si="64"/>
        <v>7.4960000000000001E-3</v>
      </c>
      <c r="AJ181" s="3">
        <f t="shared" ca="1" si="65"/>
        <v>2.0043581805763071</v>
      </c>
      <c r="AK181" s="3">
        <f t="shared" ca="1" si="66"/>
        <v>2.077818980576307</v>
      </c>
      <c r="AL181" s="2">
        <f t="shared" ca="1" si="67"/>
        <v>1.8975000000000002E-2</v>
      </c>
      <c r="AM181" s="3">
        <f t="shared" ca="1" si="68"/>
        <v>2.2637739805763069</v>
      </c>
      <c r="AO181" s="7">
        <f t="shared" si="69"/>
        <v>75</v>
      </c>
      <c r="AP181" s="4">
        <f t="shared" si="86"/>
        <v>41.190863218935426</v>
      </c>
      <c r="AQ181" s="32">
        <f t="shared" si="87"/>
        <v>1.8207921402706251</v>
      </c>
      <c r="AR181" s="1">
        <f t="shared" si="70"/>
        <v>6</v>
      </c>
      <c r="AS181" s="4">
        <f t="shared" si="88"/>
        <v>41.625559608503131</v>
      </c>
      <c r="AU181" s="4">
        <f t="shared" si="71"/>
        <v>41</v>
      </c>
      <c r="AV181" s="4">
        <f t="shared" si="72"/>
        <v>15</v>
      </c>
      <c r="AW181" s="4">
        <f t="shared" si="73"/>
        <v>8.2381726437870846</v>
      </c>
      <c r="AX181" s="4">
        <f t="shared" si="89"/>
        <v>41.819463034678506</v>
      </c>
      <c r="AZ181" s="4">
        <f t="shared" si="90"/>
        <v>41.819463034678506</v>
      </c>
      <c r="BB181" s="24">
        <f t="shared" si="74"/>
        <v>1</v>
      </c>
      <c r="BC181" s="1">
        <f t="shared" ca="1" si="75"/>
        <v>1.2799999999999999E-2</v>
      </c>
      <c r="BD181" s="1">
        <f t="shared" ca="1" si="76"/>
        <v>2.0659941229449719</v>
      </c>
      <c r="BE181" s="1">
        <f t="shared" ca="1" si="77"/>
        <v>6.2893818743535472E-3</v>
      </c>
      <c r="BF181" s="1">
        <f t="shared" ca="1" si="78"/>
        <v>6.5423818743535469E-3</v>
      </c>
      <c r="BG181" s="1">
        <f t="shared" ca="1" si="79"/>
        <v>1.3323010157205047E-2</v>
      </c>
      <c r="BH181" s="1">
        <f t="shared" si="91"/>
        <v>0.5230101572050484</v>
      </c>
      <c r="BI181" s="1">
        <f t="shared" si="92"/>
        <v>0.5230101572050484</v>
      </c>
      <c r="BJ181" s="4">
        <f t="shared" ca="1" si="80"/>
        <v>63.002170911997467</v>
      </c>
      <c r="BK181" s="4">
        <f t="shared" ca="1" si="81"/>
        <v>45.021139301211832</v>
      </c>
      <c r="BL181" s="4">
        <f t="shared" ca="1" si="82"/>
        <v>23.005945745057726</v>
      </c>
      <c r="BM181" s="4">
        <f t="shared" ca="1" si="83"/>
        <v>75.585656265077972</v>
      </c>
      <c r="BN181" s="4">
        <f t="shared" si="93"/>
        <v>1.1285121286630682</v>
      </c>
      <c r="BO181" s="4">
        <f t="shared" si="94"/>
        <v>1.1285121286630682</v>
      </c>
      <c r="BP181" s="4">
        <f t="shared" ca="1" si="84"/>
        <v>56.381761093274839</v>
      </c>
      <c r="BQ181" s="4">
        <f t="shared" ca="1" si="85"/>
        <v>51.314631763489444</v>
      </c>
      <c r="BR181" s="4">
        <f t="shared" si="95"/>
        <v>75.585656265077972</v>
      </c>
    </row>
    <row r="182" spans="1:70">
      <c r="A182" s="10">
        <v>2083</v>
      </c>
      <c r="B182" s="49">
        <v>0</v>
      </c>
      <c r="C182" s="10">
        <v>20</v>
      </c>
      <c r="D182" s="10">
        <v>94</v>
      </c>
      <c r="E182" s="10">
        <v>22</v>
      </c>
      <c r="F182" s="10">
        <v>59</v>
      </c>
      <c r="G182" s="10">
        <v>44</v>
      </c>
      <c r="H182" s="10">
        <v>47</v>
      </c>
      <c r="I182" s="10">
        <v>35</v>
      </c>
      <c r="J182" s="10">
        <v>37</v>
      </c>
      <c r="K182" s="49">
        <v>0</v>
      </c>
      <c r="L182" s="10">
        <v>74</v>
      </c>
      <c r="M182" s="49">
        <v>0</v>
      </c>
      <c r="N182" s="10">
        <v>60</v>
      </c>
      <c r="O182" s="49">
        <v>0</v>
      </c>
      <c r="P182" s="49">
        <v>0</v>
      </c>
      <c r="Q182" s="10">
        <v>7496</v>
      </c>
      <c r="R182" s="10">
        <v>3</v>
      </c>
      <c r="S182" s="10">
        <v>45</v>
      </c>
      <c r="AI182" s="2">
        <f t="shared" si="64"/>
        <v>7.4960000000000001E-3</v>
      </c>
      <c r="AJ182" s="3">
        <f t="shared" ca="1" si="65"/>
        <v>2.0043581805763071</v>
      </c>
      <c r="AK182" s="3">
        <f t="shared" ca="1" si="66"/>
        <v>2.077818980576307</v>
      </c>
      <c r="AL182" s="2">
        <f t="shared" ca="1" si="67"/>
        <v>1.8975000000000002E-2</v>
      </c>
      <c r="AM182" s="3">
        <f t="shared" ca="1" si="68"/>
        <v>2.2637739805763069</v>
      </c>
      <c r="AO182" s="7">
        <f t="shared" si="69"/>
        <v>75</v>
      </c>
      <c r="AP182" s="4">
        <f t="shared" si="86"/>
        <v>41.190863218935426</v>
      </c>
      <c r="AQ182" s="32">
        <f t="shared" si="87"/>
        <v>1.8207921402706251</v>
      </c>
      <c r="AR182" s="1">
        <f t="shared" si="70"/>
        <v>9.5</v>
      </c>
      <c r="AS182" s="4">
        <f t="shared" si="88"/>
        <v>42.272180127372749</v>
      </c>
      <c r="AU182" s="4">
        <f t="shared" si="71"/>
        <v>43</v>
      </c>
      <c r="AV182" s="4">
        <f t="shared" si="72"/>
        <v>14</v>
      </c>
      <c r="AW182" s="4">
        <f t="shared" si="73"/>
        <v>7.6889611342012794</v>
      </c>
      <c r="AX182" s="4">
        <f t="shared" si="89"/>
        <v>43.682034331327309</v>
      </c>
      <c r="AZ182" s="4">
        <f t="shared" si="90"/>
        <v>43.682034331327309</v>
      </c>
      <c r="BB182" s="24">
        <f t="shared" si="74"/>
        <v>2</v>
      </c>
      <c r="BC182" s="1">
        <f t="shared" ca="1" si="75"/>
        <v>1.2799999999999999E-2</v>
      </c>
      <c r="BD182" s="1">
        <f t="shared" ca="1" si="76"/>
        <v>2.0659941229449719</v>
      </c>
      <c r="BE182" s="1">
        <f t="shared" ca="1" si="77"/>
        <v>6.2893818743535472E-3</v>
      </c>
      <c r="BF182" s="1">
        <f t="shared" ca="1" si="78"/>
        <v>6.5423818743535469E-3</v>
      </c>
      <c r="BG182" s="1">
        <f t="shared" ca="1" si="79"/>
        <v>1.3323010157205047E-2</v>
      </c>
      <c r="BH182" s="1">
        <f t="shared" si="91"/>
        <v>0.5230101572050484</v>
      </c>
      <c r="BI182" s="1">
        <f t="shared" si="92"/>
        <v>0.5230101572050484</v>
      </c>
      <c r="BJ182" s="4">
        <f t="shared" ca="1" si="80"/>
        <v>57.00239941988881</v>
      </c>
      <c r="BK182" s="4">
        <f t="shared" ca="1" si="81"/>
        <v>41.995956805810813</v>
      </c>
      <c r="BL182" s="4">
        <f t="shared" ca="1" si="82"/>
        <v>15.009115217911402</v>
      </c>
      <c r="BM182" s="4">
        <f t="shared" ca="1" si="83"/>
        <v>70.61756823136885</v>
      </c>
      <c r="BN182" s="4">
        <f t="shared" si="93"/>
        <v>1.1285121286630682</v>
      </c>
      <c r="BO182" s="4">
        <f t="shared" si="94"/>
        <v>1.1285121286630682</v>
      </c>
      <c r="BP182" s="4">
        <f t="shared" ca="1" si="84"/>
        <v>58.203611469010475</v>
      </c>
      <c r="BQ182" s="4">
        <f t="shared" ca="1" si="85"/>
        <v>53.542888817396054</v>
      </c>
      <c r="BR182" s="4">
        <f t="shared" si="95"/>
        <v>70.61756823136885</v>
      </c>
    </row>
    <row r="183" spans="1:70">
      <c r="A183" s="10">
        <v>2016</v>
      </c>
      <c r="B183" s="49">
        <v>0</v>
      </c>
      <c r="C183" s="10">
        <v>20</v>
      </c>
      <c r="D183" s="10">
        <v>93</v>
      </c>
      <c r="E183" s="10">
        <v>25</v>
      </c>
      <c r="F183" s="10">
        <v>61</v>
      </c>
      <c r="G183" s="10">
        <v>44</v>
      </c>
      <c r="H183" s="10">
        <v>48</v>
      </c>
      <c r="I183" s="10">
        <v>37</v>
      </c>
      <c r="J183" s="10">
        <v>42</v>
      </c>
      <c r="K183" s="49">
        <v>0</v>
      </c>
      <c r="L183" s="10">
        <v>67</v>
      </c>
      <c r="M183" s="49">
        <v>0</v>
      </c>
      <c r="N183" s="10">
        <v>52</v>
      </c>
      <c r="O183" s="49">
        <v>0</v>
      </c>
      <c r="P183" s="49">
        <v>0</v>
      </c>
      <c r="Q183" s="10">
        <v>7496</v>
      </c>
      <c r="R183" s="10">
        <v>3</v>
      </c>
      <c r="S183" s="10">
        <v>45</v>
      </c>
      <c r="AH183" s="8"/>
      <c r="AI183" s="2">
        <f t="shared" si="64"/>
        <v>7.4960000000000001E-3</v>
      </c>
      <c r="AJ183" s="3">
        <f t="shared" ca="1" si="65"/>
        <v>2.0043581805763071</v>
      </c>
      <c r="AK183" s="3">
        <f t="shared" ca="1" si="66"/>
        <v>2.077818980576307</v>
      </c>
      <c r="AL183" s="2">
        <f t="shared" ca="1" si="67"/>
        <v>1.8722000000000003E-2</v>
      </c>
      <c r="AM183" s="3">
        <f t="shared" ca="1" si="68"/>
        <v>2.2612945805763069</v>
      </c>
      <c r="AO183" s="7">
        <f t="shared" si="69"/>
        <v>74</v>
      </c>
      <c r="AP183" s="4">
        <f t="shared" si="86"/>
        <v>40.618442045949621</v>
      </c>
      <c r="AQ183" s="32">
        <f t="shared" si="87"/>
        <v>1.8218325537027611</v>
      </c>
      <c r="AR183" s="1">
        <f t="shared" si="70"/>
        <v>6.5</v>
      </c>
      <c r="AS183" s="4">
        <f t="shared" si="88"/>
        <v>41.135238351566265</v>
      </c>
      <c r="AU183" s="4">
        <f t="shared" si="71"/>
        <v>42</v>
      </c>
      <c r="AV183" s="4">
        <f t="shared" si="72"/>
        <v>15</v>
      </c>
      <c r="AW183" s="4">
        <f t="shared" si="73"/>
        <v>8.2334679822870847</v>
      </c>
      <c r="AX183" s="4">
        <f t="shared" si="89"/>
        <v>42.799415825631854</v>
      </c>
      <c r="AZ183" s="4">
        <f t="shared" si="90"/>
        <v>42.799415825631854</v>
      </c>
      <c r="BB183" s="24">
        <f t="shared" si="74"/>
        <v>3</v>
      </c>
      <c r="BC183" s="1">
        <f t="shared" ca="1" si="75"/>
        <v>1.2799999999999999E-2</v>
      </c>
      <c r="BD183" s="1">
        <f t="shared" ca="1" si="76"/>
        <v>2.0659941229449719</v>
      </c>
      <c r="BE183" s="1">
        <f t="shared" ca="1" si="77"/>
        <v>6.2893818743535472E-3</v>
      </c>
      <c r="BF183" s="1">
        <f t="shared" ca="1" si="78"/>
        <v>6.5423818743535469E-3</v>
      </c>
      <c r="BG183" s="1">
        <f t="shared" ca="1" si="79"/>
        <v>1.3323010157205047E-2</v>
      </c>
      <c r="BH183" s="1">
        <f t="shared" si="91"/>
        <v>0.5230101572050484</v>
      </c>
      <c r="BI183" s="1">
        <f t="shared" si="92"/>
        <v>0.5230101572050484</v>
      </c>
      <c r="BJ183" s="4">
        <f t="shared" ca="1" si="80"/>
        <v>59.00231808687299</v>
      </c>
      <c r="BK183" s="4">
        <f t="shared" ca="1" si="81"/>
        <v>39.860346509674734</v>
      </c>
      <c r="BL183" s="4">
        <f t="shared" ca="1" si="82"/>
        <v>18.007596719844091</v>
      </c>
      <c r="BM183" s="4">
        <f t="shared" ca="1" si="83"/>
        <v>70.663801237492706</v>
      </c>
      <c r="BN183" s="4">
        <f t="shared" si="93"/>
        <v>1.1285121286630682</v>
      </c>
      <c r="BO183" s="4">
        <f t="shared" si="94"/>
        <v>1.1285121286630682</v>
      </c>
      <c r="BP183" s="4">
        <f t="shared" ca="1" si="84"/>
        <v>55.034963649223378</v>
      </c>
      <c r="BQ183" s="4">
        <f t="shared" ca="1" si="85"/>
        <v>50.322686785702089</v>
      </c>
      <c r="BR183" s="4">
        <f t="shared" si="95"/>
        <v>70.663801237492706</v>
      </c>
    </row>
    <row r="184" spans="1:70" s="38" customFormat="1">
      <c r="A184" s="46">
        <v>2093</v>
      </c>
      <c r="B184" s="49">
        <v>0</v>
      </c>
      <c r="C184" s="46">
        <v>22</v>
      </c>
      <c r="D184" s="46">
        <v>96</v>
      </c>
      <c r="E184" s="46">
        <v>39</v>
      </c>
      <c r="F184" s="46">
        <v>75</v>
      </c>
      <c r="G184" s="46">
        <v>56</v>
      </c>
      <c r="H184" s="46">
        <v>58</v>
      </c>
      <c r="I184" s="46">
        <v>54</v>
      </c>
      <c r="J184" s="46">
        <v>57</v>
      </c>
      <c r="K184" s="49">
        <v>0</v>
      </c>
      <c r="L184" s="46">
        <v>66</v>
      </c>
      <c r="M184" s="49">
        <v>0</v>
      </c>
      <c r="N184" s="46">
        <v>62</v>
      </c>
      <c r="O184" s="49">
        <v>0</v>
      </c>
      <c r="P184" s="49">
        <v>0</v>
      </c>
      <c r="Q184" s="46">
        <v>7476</v>
      </c>
      <c r="R184" s="46">
        <v>3</v>
      </c>
      <c r="S184" s="46">
        <v>45</v>
      </c>
      <c r="U184" s="41"/>
      <c r="V184" s="41"/>
      <c r="AI184" s="39">
        <f t="shared" si="64"/>
        <v>7.476E-3</v>
      </c>
      <c r="AJ184" s="40">
        <f t="shared" ca="1" si="65"/>
        <v>2.0099165566613162</v>
      </c>
      <c r="AK184" s="40">
        <f t="shared" ca="1" si="66"/>
        <v>2.0831813566613162</v>
      </c>
      <c r="AL184" s="39">
        <f t="shared" ca="1" si="67"/>
        <v>1.8975000000000002E-2</v>
      </c>
      <c r="AM184" s="40">
        <f t="shared" ca="1" si="68"/>
        <v>2.2691363566613161</v>
      </c>
      <c r="AN184" s="50"/>
      <c r="AO184" s="41">
        <f t="shared" si="69"/>
        <v>75</v>
      </c>
      <c r="AP184" s="42">
        <f t="shared" si="86"/>
        <v>41.292614305148483</v>
      </c>
      <c r="AQ184" s="43">
        <f t="shared" si="87"/>
        <v>1.8163054401389351</v>
      </c>
      <c r="AR184" s="41">
        <f t="shared" si="70"/>
        <v>1.5</v>
      </c>
      <c r="AS184" s="42">
        <f t="shared" si="88"/>
        <v>41.319849904782487</v>
      </c>
      <c r="AT184" s="50"/>
      <c r="AU184" s="42">
        <f t="shared" si="71"/>
        <v>42</v>
      </c>
      <c r="AV184" s="42">
        <f t="shared" si="72"/>
        <v>4</v>
      </c>
      <c r="AW184" s="42">
        <f t="shared" si="73"/>
        <v>2.2022727629412526</v>
      </c>
      <c r="AX184" s="42">
        <f t="shared" si="89"/>
        <v>42.057698526219824</v>
      </c>
      <c r="AY184" s="50"/>
      <c r="AZ184" s="42">
        <f t="shared" si="90"/>
        <v>42.057698526219824</v>
      </c>
      <c r="BA184" s="50"/>
      <c r="BB184" s="44">
        <f t="shared" si="74"/>
        <v>0</v>
      </c>
      <c r="BC184" s="41">
        <f t="shared" ca="1" si="75"/>
        <v>1.2799999999999999E-2</v>
      </c>
      <c r="BD184" s="41">
        <f t="shared" ca="1" si="76"/>
        <v>2.0713871112714015</v>
      </c>
      <c r="BE184" s="41">
        <f t="shared" ca="1" si="77"/>
        <v>6.2725055724576857E-3</v>
      </c>
      <c r="BF184" s="41">
        <f t="shared" ca="1" si="78"/>
        <v>6.5255055724576854E-3</v>
      </c>
      <c r="BG184" s="41">
        <f t="shared" ca="1" si="79"/>
        <v>1.3324374583251647E-2</v>
      </c>
      <c r="BH184" s="41">
        <f t="shared" si="91"/>
        <v>0.52437458325164765</v>
      </c>
      <c r="BI184" s="41">
        <f t="shared" si="92"/>
        <v>0.52437458325164765</v>
      </c>
      <c r="BJ184" s="42">
        <f t="shared" ca="1" si="80"/>
        <v>73.001883322990793</v>
      </c>
      <c r="BK184" s="42">
        <f t="shared" ca="1" si="81"/>
        <v>47.521937147830606</v>
      </c>
      <c r="BL184" s="42">
        <f t="shared" ca="1" si="82"/>
        <v>32.004296097611025</v>
      </c>
      <c r="BM184" s="42">
        <f t="shared" ca="1" si="83"/>
        <v>85.629146815970245</v>
      </c>
      <c r="BN184" s="42">
        <f t="shared" si="93"/>
        <v>1.1291451206821643</v>
      </c>
      <c r="BO184" s="42">
        <f t="shared" si="94"/>
        <v>1.1291451206821643</v>
      </c>
      <c r="BP184" s="42">
        <f t="shared" ca="1" si="84"/>
        <v>54.757049868326199</v>
      </c>
      <c r="BQ184" s="42">
        <f t="shared" ca="1" si="85"/>
        <v>53.435482447817257</v>
      </c>
      <c r="BR184" s="42">
        <f t="shared" si="95"/>
        <v>85.629146815970245</v>
      </c>
    </row>
    <row r="185" spans="1:70" s="38" customFormat="1">
      <c r="A185" s="46">
        <v>2054</v>
      </c>
      <c r="B185" s="49">
        <v>0</v>
      </c>
      <c r="C185" s="46">
        <v>20</v>
      </c>
      <c r="D185" s="46">
        <v>94</v>
      </c>
      <c r="E185" s="46">
        <v>29</v>
      </c>
      <c r="F185" s="46">
        <v>64</v>
      </c>
      <c r="G185" s="46">
        <v>49</v>
      </c>
      <c r="H185" s="46">
        <v>51</v>
      </c>
      <c r="I185" s="46">
        <v>42</v>
      </c>
      <c r="J185" s="46">
        <v>45</v>
      </c>
      <c r="K185" s="49">
        <v>0</v>
      </c>
      <c r="L185" s="46">
        <v>72</v>
      </c>
      <c r="M185" s="49">
        <v>0</v>
      </c>
      <c r="N185" s="46">
        <v>65</v>
      </c>
      <c r="O185" s="49">
        <v>0</v>
      </c>
      <c r="P185" s="49">
        <v>0</v>
      </c>
      <c r="Q185" s="46">
        <v>7476</v>
      </c>
      <c r="R185" s="46">
        <v>3</v>
      </c>
      <c r="S185" s="46">
        <v>45</v>
      </c>
      <c r="U185" s="41"/>
      <c r="V185" s="41"/>
      <c r="AI185" s="39">
        <f t="shared" si="64"/>
        <v>7.476E-3</v>
      </c>
      <c r="AJ185" s="40">
        <f t="shared" ca="1" si="65"/>
        <v>2.0099165566613162</v>
      </c>
      <c r="AK185" s="40">
        <f t="shared" ca="1" si="66"/>
        <v>2.0831813566613162</v>
      </c>
      <c r="AL185" s="39">
        <f t="shared" ca="1" si="67"/>
        <v>1.8975000000000002E-2</v>
      </c>
      <c r="AM185" s="40">
        <f t="shared" ca="1" si="68"/>
        <v>2.2691363566613161</v>
      </c>
      <c r="AN185" s="50"/>
      <c r="AO185" s="41">
        <f t="shared" si="69"/>
        <v>75</v>
      </c>
      <c r="AP185" s="42">
        <f t="shared" si="86"/>
        <v>41.292614305148483</v>
      </c>
      <c r="AQ185" s="43">
        <f t="shared" si="87"/>
        <v>1.8163054401389351</v>
      </c>
      <c r="AR185" s="41">
        <f t="shared" si="70"/>
        <v>6.5</v>
      </c>
      <c r="AS185" s="42">
        <f t="shared" si="88"/>
        <v>41.80107649515444</v>
      </c>
      <c r="AT185" s="50"/>
      <c r="AU185" s="42">
        <f t="shared" si="71"/>
        <v>41</v>
      </c>
      <c r="AV185" s="42">
        <f t="shared" si="72"/>
        <v>7</v>
      </c>
      <c r="AW185" s="42">
        <f t="shared" si="73"/>
        <v>3.8539773351471922</v>
      </c>
      <c r="AX185" s="42">
        <f t="shared" si="89"/>
        <v>41.180737503107302</v>
      </c>
      <c r="AY185" s="50"/>
      <c r="AZ185" s="42">
        <f t="shared" si="90"/>
        <v>41.80107649515444</v>
      </c>
      <c r="BA185" s="50"/>
      <c r="BB185" s="44">
        <f t="shared" si="74"/>
        <v>1</v>
      </c>
      <c r="BC185" s="41">
        <f t="shared" ca="1" si="75"/>
        <v>1.2799999999999999E-2</v>
      </c>
      <c r="BD185" s="41">
        <f t="shared" ca="1" si="76"/>
        <v>2.0713871112714015</v>
      </c>
      <c r="BE185" s="41">
        <f t="shared" ca="1" si="77"/>
        <v>6.2725055724576857E-3</v>
      </c>
      <c r="BF185" s="41">
        <f t="shared" ca="1" si="78"/>
        <v>6.5255055724576854E-3</v>
      </c>
      <c r="BG185" s="41">
        <f t="shared" ca="1" si="79"/>
        <v>1.3324374583251647E-2</v>
      </c>
      <c r="BH185" s="41">
        <f t="shared" si="91"/>
        <v>0.52437458325164765</v>
      </c>
      <c r="BI185" s="41">
        <f t="shared" si="92"/>
        <v>0.52437458325164765</v>
      </c>
      <c r="BJ185" s="42">
        <f t="shared" ca="1" si="80"/>
        <v>62.002217449890935</v>
      </c>
      <c r="BK185" s="42">
        <f t="shared" ca="1" si="81"/>
        <v>44.150970785171275</v>
      </c>
      <c r="BL185" s="42">
        <f t="shared" ca="1" si="82"/>
        <v>22.006248401387282</v>
      </c>
      <c r="BM185" s="42">
        <f t="shared" ca="1" si="83"/>
        <v>76.300482781623586</v>
      </c>
      <c r="BN185" s="42">
        <f t="shared" si="93"/>
        <v>1.1291451206821643</v>
      </c>
      <c r="BO185" s="42">
        <f t="shared" si="94"/>
        <v>1.1291451206821643</v>
      </c>
      <c r="BP185" s="42">
        <f t="shared" ca="1" si="84"/>
        <v>56.091962180628407</v>
      </c>
      <c r="BQ185" s="42">
        <f t="shared" ca="1" si="85"/>
        <v>53.654111424091603</v>
      </c>
      <c r="BR185" s="42">
        <f t="shared" si="95"/>
        <v>76.300482781623586</v>
      </c>
    </row>
    <row r="186" spans="1:70" s="38" customFormat="1">
      <c r="A186" s="46">
        <v>2095</v>
      </c>
      <c r="B186" s="49">
        <v>0</v>
      </c>
      <c r="C186" s="46">
        <v>20</v>
      </c>
      <c r="D186" s="46">
        <v>94</v>
      </c>
      <c r="E186" s="46">
        <v>18</v>
      </c>
      <c r="F186" s="46">
        <v>55</v>
      </c>
      <c r="G186" s="46">
        <v>41</v>
      </c>
      <c r="H186" s="46">
        <v>43</v>
      </c>
      <c r="I186" s="46">
        <v>29</v>
      </c>
      <c r="J186" s="46">
        <v>33</v>
      </c>
      <c r="K186" s="49">
        <v>0</v>
      </c>
      <c r="L186" s="46">
        <v>77</v>
      </c>
      <c r="M186" s="49">
        <v>0</v>
      </c>
      <c r="N186" s="46">
        <v>57</v>
      </c>
      <c r="O186" s="49">
        <v>0</v>
      </c>
      <c r="P186" s="49">
        <v>0</v>
      </c>
      <c r="Q186" s="46">
        <v>7476</v>
      </c>
      <c r="R186" s="46">
        <v>3</v>
      </c>
      <c r="S186" s="46">
        <v>45</v>
      </c>
      <c r="U186" s="41"/>
      <c r="V186" s="41"/>
      <c r="AI186" s="39">
        <f t="shared" si="64"/>
        <v>7.476E-3</v>
      </c>
      <c r="AJ186" s="40">
        <f t="shared" ca="1" si="65"/>
        <v>2.0099165566613162</v>
      </c>
      <c r="AK186" s="40">
        <f t="shared" ca="1" si="66"/>
        <v>2.0831813566613162</v>
      </c>
      <c r="AL186" s="39">
        <f t="shared" ca="1" si="67"/>
        <v>1.8975000000000002E-2</v>
      </c>
      <c r="AM186" s="40">
        <f t="shared" ca="1" si="68"/>
        <v>2.2691363566613161</v>
      </c>
      <c r="AN186" s="50"/>
      <c r="AO186" s="41">
        <f t="shared" si="69"/>
        <v>75</v>
      </c>
      <c r="AP186" s="42">
        <f t="shared" si="86"/>
        <v>41.292614305148483</v>
      </c>
      <c r="AQ186" s="43">
        <f t="shared" si="87"/>
        <v>1.8163054401389351</v>
      </c>
      <c r="AR186" s="41">
        <f t="shared" si="70"/>
        <v>11</v>
      </c>
      <c r="AS186" s="42">
        <f t="shared" si="88"/>
        <v>42.732657255941305</v>
      </c>
      <c r="AT186" s="50"/>
      <c r="AU186" s="42">
        <f t="shared" si="71"/>
        <v>43</v>
      </c>
      <c r="AV186" s="42">
        <f t="shared" si="72"/>
        <v>20</v>
      </c>
      <c r="AW186" s="42">
        <f t="shared" si="73"/>
        <v>11.011363814706263</v>
      </c>
      <c r="AX186" s="42">
        <f t="shared" si="89"/>
        <v>44.387499738775809</v>
      </c>
      <c r="AY186" s="50"/>
      <c r="AZ186" s="42">
        <f t="shared" si="90"/>
        <v>44.387499738775809</v>
      </c>
      <c r="BA186" s="50"/>
      <c r="BB186" s="44">
        <f t="shared" si="74"/>
        <v>2</v>
      </c>
      <c r="BC186" s="41">
        <f t="shared" ca="1" si="75"/>
        <v>1.2799999999999999E-2</v>
      </c>
      <c r="BD186" s="41">
        <f t="shared" ca="1" si="76"/>
        <v>2.0713871112714015</v>
      </c>
      <c r="BE186" s="41">
        <f t="shared" ca="1" si="77"/>
        <v>6.2725055724576857E-3</v>
      </c>
      <c r="BF186" s="41">
        <f t="shared" ca="1" si="78"/>
        <v>6.5255055724576854E-3</v>
      </c>
      <c r="BG186" s="41">
        <f t="shared" ca="1" si="79"/>
        <v>1.3324374583251647E-2</v>
      </c>
      <c r="BH186" s="41">
        <f t="shared" si="91"/>
        <v>0.52437458325164765</v>
      </c>
      <c r="BI186" s="41">
        <f t="shared" si="92"/>
        <v>0.52437458325164765</v>
      </c>
      <c r="BJ186" s="42">
        <f t="shared" ca="1" si="80"/>
        <v>53.002593980894559</v>
      </c>
      <c r="BK186" s="42">
        <f t="shared" ca="1" si="81"/>
        <v>42.354569912361328</v>
      </c>
      <c r="BL186" s="42">
        <f t="shared" ca="1" si="82"/>
        <v>11.012491484834861</v>
      </c>
      <c r="BM186" s="42">
        <f t="shared" ca="1" si="83"/>
        <v>66.377667319490683</v>
      </c>
      <c r="BN186" s="42">
        <f t="shared" si="93"/>
        <v>1.1291451206821643</v>
      </c>
      <c r="BO186" s="42">
        <f t="shared" si="94"/>
        <v>1.1291451206821643</v>
      </c>
      <c r="BP186" s="42">
        <f t="shared" ca="1" si="84"/>
        <v>59.345678801923761</v>
      </c>
      <c r="BQ186" s="42">
        <f t="shared" ca="1" si="85"/>
        <v>52.668726192845988</v>
      </c>
      <c r="BR186" s="42">
        <f t="shared" si="95"/>
        <v>66.377667319490683</v>
      </c>
    </row>
    <row r="187" spans="1:70" s="38" customFormat="1">
      <c r="A187" s="46">
        <v>1984</v>
      </c>
      <c r="B187" s="49">
        <v>0</v>
      </c>
      <c r="C187" s="46">
        <v>20</v>
      </c>
      <c r="D187" s="46">
        <v>94</v>
      </c>
      <c r="E187" s="46">
        <v>21</v>
      </c>
      <c r="F187" s="46">
        <v>56</v>
      </c>
      <c r="G187" s="46">
        <v>40</v>
      </c>
      <c r="H187" s="46">
        <v>43</v>
      </c>
      <c r="I187" s="46">
        <v>33</v>
      </c>
      <c r="J187" s="46">
        <v>35</v>
      </c>
      <c r="K187" s="49">
        <v>0</v>
      </c>
      <c r="L187" s="46">
        <v>76</v>
      </c>
      <c r="M187" s="49">
        <v>0</v>
      </c>
      <c r="N187" s="46">
        <v>58</v>
      </c>
      <c r="O187" s="49">
        <v>0</v>
      </c>
      <c r="P187" s="49">
        <v>0</v>
      </c>
      <c r="Q187" s="46">
        <v>7476</v>
      </c>
      <c r="R187" s="46">
        <v>3</v>
      </c>
      <c r="S187" s="46">
        <v>45</v>
      </c>
      <c r="U187" s="41"/>
      <c r="V187" s="41"/>
      <c r="AI187" s="39">
        <f t="shared" si="64"/>
        <v>7.476E-3</v>
      </c>
      <c r="AJ187" s="40">
        <f t="shared" ca="1" si="65"/>
        <v>2.0099165566613162</v>
      </c>
      <c r="AK187" s="40">
        <f t="shared" ca="1" si="66"/>
        <v>2.0831813566613162</v>
      </c>
      <c r="AL187" s="39">
        <f t="shared" ca="1" si="67"/>
        <v>1.8975000000000002E-2</v>
      </c>
      <c r="AM187" s="40">
        <f t="shared" ca="1" si="68"/>
        <v>2.2691363566613161</v>
      </c>
      <c r="AN187" s="50"/>
      <c r="AO187" s="41">
        <f t="shared" si="69"/>
        <v>75</v>
      </c>
      <c r="AP187" s="42">
        <f t="shared" si="86"/>
        <v>41.292614305148483</v>
      </c>
      <c r="AQ187" s="43">
        <f t="shared" si="87"/>
        <v>1.8163054401389351</v>
      </c>
      <c r="AR187" s="41">
        <f t="shared" si="70"/>
        <v>7.5</v>
      </c>
      <c r="AS187" s="42">
        <f t="shared" si="88"/>
        <v>41.968202203022152</v>
      </c>
      <c r="AT187" s="50"/>
      <c r="AU187" s="42">
        <f t="shared" si="71"/>
        <v>41</v>
      </c>
      <c r="AV187" s="42">
        <f t="shared" si="72"/>
        <v>18</v>
      </c>
      <c r="AW187" s="42">
        <f t="shared" si="73"/>
        <v>9.9102274332356366</v>
      </c>
      <c r="AX187" s="42">
        <f t="shared" si="89"/>
        <v>42.180713694512761</v>
      </c>
      <c r="AY187" s="50"/>
      <c r="AZ187" s="42">
        <f t="shared" si="90"/>
        <v>42.180713694512761</v>
      </c>
      <c r="BA187" s="50"/>
      <c r="BB187" s="44">
        <f t="shared" si="74"/>
        <v>3</v>
      </c>
      <c r="BC187" s="41">
        <f t="shared" ca="1" si="75"/>
        <v>1.2799999999999999E-2</v>
      </c>
      <c r="BD187" s="41">
        <f t="shared" ca="1" si="76"/>
        <v>2.0713871112714015</v>
      </c>
      <c r="BE187" s="41">
        <f t="shared" ca="1" si="77"/>
        <v>6.2725055724576857E-3</v>
      </c>
      <c r="BF187" s="41">
        <f t="shared" ca="1" si="78"/>
        <v>6.5255055724576854E-3</v>
      </c>
      <c r="BG187" s="41">
        <f t="shared" ca="1" si="79"/>
        <v>1.3324374583251647E-2</v>
      </c>
      <c r="BH187" s="41">
        <f t="shared" si="91"/>
        <v>0.52437458325164765</v>
      </c>
      <c r="BI187" s="41">
        <f t="shared" si="92"/>
        <v>0.52437458325164765</v>
      </c>
      <c r="BJ187" s="42">
        <f t="shared" ca="1" si="80"/>
        <v>54.002545946497378</v>
      </c>
      <c r="BK187" s="42">
        <f t="shared" ca="1" si="81"/>
        <v>42.735107855359992</v>
      </c>
      <c r="BL187" s="42">
        <f t="shared" ca="1" si="82"/>
        <v>14.009816869022963</v>
      </c>
      <c r="BM187" s="42">
        <f t="shared" ca="1" si="83"/>
        <v>67.506785267064387</v>
      </c>
      <c r="BN187" s="42">
        <f t="shared" si="93"/>
        <v>1.1291451206821643</v>
      </c>
      <c r="BO187" s="42">
        <f t="shared" si="94"/>
        <v>1.1291451206821643</v>
      </c>
      <c r="BP187" s="42">
        <f t="shared" ca="1" si="84"/>
        <v>57.543804561475177</v>
      </c>
      <c r="BQ187" s="42">
        <f t="shared" ca="1" si="85"/>
        <v>51.363080681492818</v>
      </c>
      <c r="BR187" s="42">
        <f t="shared" si="95"/>
        <v>67.506785267064387</v>
      </c>
    </row>
    <row r="188" spans="1:70">
      <c r="A188" s="10">
        <v>2134</v>
      </c>
      <c r="B188" s="49">
        <v>0</v>
      </c>
      <c r="C188" s="10">
        <v>23</v>
      </c>
      <c r="D188" s="10">
        <v>97</v>
      </c>
      <c r="E188" s="10">
        <v>43</v>
      </c>
      <c r="F188" s="10">
        <v>80</v>
      </c>
      <c r="G188" s="10">
        <v>59</v>
      </c>
      <c r="H188" s="10">
        <v>63</v>
      </c>
      <c r="I188" s="10">
        <v>60</v>
      </c>
      <c r="J188" s="10">
        <v>61</v>
      </c>
      <c r="K188" s="49">
        <v>0</v>
      </c>
      <c r="L188" s="10">
        <v>69</v>
      </c>
      <c r="M188" s="49">
        <v>0</v>
      </c>
      <c r="N188" s="10">
        <v>63</v>
      </c>
      <c r="O188" s="49">
        <v>0</v>
      </c>
      <c r="P188" s="49">
        <v>0</v>
      </c>
      <c r="Q188" s="10">
        <v>7509</v>
      </c>
      <c r="R188" s="10">
        <v>3</v>
      </c>
      <c r="S188" s="10">
        <v>44</v>
      </c>
      <c r="AI188" s="2">
        <f t="shared" si="64"/>
        <v>7.509E-3</v>
      </c>
      <c r="AJ188" s="3">
        <f t="shared" ca="1" si="65"/>
        <v>2.000760834079105</v>
      </c>
      <c r="AK188" s="3">
        <f t="shared" ca="1" si="66"/>
        <v>2.0743490340791051</v>
      </c>
      <c r="AL188" s="2">
        <f t="shared" ca="1" si="67"/>
        <v>1.8975000000000002E-2</v>
      </c>
      <c r="AM188" s="3">
        <f t="shared" ca="1" si="68"/>
        <v>2.260304034079105</v>
      </c>
      <c r="AO188" s="7">
        <f t="shared" si="69"/>
        <v>75</v>
      </c>
      <c r="AP188" s="4">
        <f t="shared" si="86"/>
        <v>41.125020984151021</v>
      </c>
      <c r="AQ188" s="32">
        <f t="shared" si="87"/>
        <v>1.8237072761349811</v>
      </c>
      <c r="AR188" s="1">
        <f t="shared" si="70"/>
        <v>0.5</v>
      </c>
      <c r="AS188" s="4">
        <f t="shared" si="88"/>
        <v>41.128060383962456</v>
      </c>
      <c r="AU188" s="4">
        <f t="shared" si="71"/>
        <v>43</v>
      </c>
      <c r="AV188" s="4">
        <f t="shared" si="72"/>
        <v>6</v>
      </c>
      <c r="AW188" s="4">
        <f t="shared" si="73"/>
        <v>3.2900016787320814</v>
      </c>
      <c r="AX188" s="4">
        <f t="shared" si="89"/>
        <v>43.125678093753606</v>
      </c>
      <c r="AZ188" s="4">
        <f t="shared" si="90"/>
        <v>43.125678093753606</v>
      </c>
      <c r="BB188" s="24">
        <f t="shared" si="74"/>
        <v>0</v>
      </c>
      <c r="BC188" s="1">
        <f t="shared" ca="1" si="75"/>
        <v>1.2799999999999999E-2</v>
      </c>
      <c r="BD188" s="1">
        <f t="shared" ca="1" si="76"/>
        <v>2.0625042824646247</v>
      </c>
      <c r="BE188" s="1">
        <f t="shared" ca="1" si="77"/>
        <v>6.3003518760734387E-3</v>
      </c>
      <c r="BF188" s="1">
        <f t="shared" ca="1" si="78"/>
        <v>6.5533518760734384E-3</v>
      </c>
      <c r="BG188" s="1">
        <f t="shared" ca="1" si="79"/>
        <v>1.3322127227563573E-2</v>
      </c>
      <c r="BH188" s="1">
        <f t="shared" si="91"/>
        <v>0.52212722756357455</v>
      </c>
      <c r="BI188" s="1">
        <f t="shared" si="92"/>
        <v>0.52212722756357455</v>
      </c>
      <c r="BJ188" s="4">
        <f t="shared" ca="1" si="80"/>
        <v>78.001747524281555</v>
      </c>
      <c r="BK188" s="4">
        <f t="shared" ca="1" si="81"/>
        <v>51.301291646895223</v>
      </c>
      <c r="BL188" s="4">
        <f t="shared" ca="1" si="82"/>
        <v>36.003786145928643</v>
      </c>
      <c r="BM188" s="4">
        <f t="shared" ca="1" si="83"/>
        <v>90.402646995882634</v>
      </c>
      <c r="BN188" s="4">
        <f t="shared" si="93"/>
        <v>1.1281032052800952</v>
      </c>
      <c r="BO188" s="4">
        <f t="shared" si="94"/>
        <v>1.1281032052800952</v>
      </c>
      <c r="BP188" s="4">
        <f t="shared" ca="1" si="84"/>
        <v>56.434231851242572</v>
      </c>
      <c r="BQ188" s="4">
        <f t="shared" ca="1" si="85"/>
        <v>54.457676996564665</v>
      </c>
      <c r="BR188" s="4">
        <f t="shared" si="95"/>
        <v>90.402646995882634</v>
      </c>
    </row>
    <row r="189" spans="1:70">
      <c r="A189" s="10">
        <v>2050</v>
      </c>
      <c r="B189" s="49">
        <v>0</v>
      </c>
      <c r="C189" s="10">
        <v>21</v>
      </c>
      <c r="D189" s="10">
        <v>95</v>
      </c>
      <c r="E189" s="10">
        <v>29</v>
      </c>
      <c r="F189" s="10">
        <v>64</v>
      </c>
      <c r="G189" s="10">
        <v>48</v>
      </c>
      <c r="H189" s="10">
        <v>52</v>
      </c>
      <c r="I189" s="10">
        <v>43</v>
      </c>
      <c r="J189" s="10">
        <v>44</v>
      </c>
      <c r="K189" s="49">
        <v>0</v>
      </c>
      <c r="L189" s="10">
        <v>73</v>
      </c>
      <c r="M189" s="49">
        <v>0</v>
      </c>
      <c r="N189" s="10">
        <v>65</v>
      </c>
      <c r="O189" s="49">
        <v>0</v>
      </c>
      <c r="P189" s="49">
        <v>0</v>
      </c>
      <c r="Q189" s="10">
        <v>7509</v>
      </c>
      <c r="R189" s="10">
        <v>3</v>
      </c>
      <c r="S189" s="10">
        <v>44</v>
      </c>
      <c r="AI189" s="2">
        <f t="shared" si="64"/>
        <v>7.509E-3</v>
      </c>
      <c r="AJ189" s="3">
        <f t="shared" ca="1" si="65"/>
        <v>2.000760834079105</v>
      </c>
      <c r="AK189" s="3">
        <f t="shared" ca="1" si="66"/>
        <v>2.0743490340791051</v>
      </c>
      <c r="AL189" s="2">
        <f t="shared" ca="1" si="67"/>
        <v>1.8975000000000002E-2</v>
      </c>
      <c r="AM189" s="3">
        <f t="shared" ca="1" si="68"/>
        <v>2.260304034079105</v>
      </c>
      <c r="AO189" s="7">
        <f t="shared" si="69"/>
        <v>75</v>
      </c>
      <c r="AP189" s="4">
        <f t="shared" si="86"/>
        <v>41.125020984151021</v>
      </c>
      <c r="AQ189" s="32">
        <f t="shared" si="87"/>
        <v>1.8237072761349811</v>
      </c>
      <c r="AR189" s="1">
        <f t="shared" si="70"/>
        <v>6.5</v>
      </c>
      <c r="AS189" s="4">
        <f t="shared" si="88"/>
        <v>41.635529910724827</v>
      </c>
      <c r="AU189" s="4">
        <f t="shared" si="71"/>
        <v>41</v>
      </c>
      <c r="AV189" s="4">
        <f t="shared" si="72"/>
        <v>8</v>
      </c>
      <c r="AW189" s="4">
        <f t="shared" si="73"/>
        <v>4.3866689049761085</v>
      </c>
      <c r="AX189" s="4">
        <f t="shared" si="89"/>
        <v>41.234001310591779</v>
      </c>
      <c r="AZ189" s="4">
        <f t="shared" si="90"/>
        <v>41.635529910724827</v>
      </c>
      <c r="BB189" s="24">
        <f t="shared" si="74"/>
        <v>1</v>
      </c>
      <c r="BC189" s="1">
        <f t="shared" ca="1" si="75"/>
        <v>1.2799999999999999E-2</v>
      </c>
      <c r="BD189" s="1">
        <f t="shared" ca="1" si="76"/>
        <v>2.0625042824646247</v>
      </c>
      <c r="BE189" s="1">
        <f t="shared" ca="1" si="77"/>
        <v>6.3003518760734387E-3</v>
      </c>
      <c r="BF189" s="1">
        <f t="shared" ca="1" si="78"/>
        <v>6.5533518760734384E-3</v>
      </c>
      <c r="BG189" s="1">
        <f t="shared" ca="1" si="79"/>
        <v>1.3322127227563573E-2</v>
      </c>
      <c r="BH189" s="1">
        <f t="shared" si="91"/>
        <v>0.52212722756357455</v>
      </c>
      <c r="BI189" s="1">
        <f t="shared" si="92"/>
        <v>0.52212722756357455</v>
      </c>
      <c r="BJ189" s="4">
        <f t="shared" ca="1" si="80"/>
        <v>62.002198483938962</v>
      </c>
      <c r="BK189" s="4">
        <f t="shared" ca="1" si="81"/>
        <v>44.461779378421404</v>
      </c>
      <c r="BL189" s="4">
        <f t="shared" ca="1" si="82"/>
        <v>22.006194965094789</v>
      </c>
      <c r="BM189" s="4">
        <f t="shared" ca="1" si="83"/>
        <v>76.233319242445475</v>
      </c>
      <c r="BN189" s="4">
        <f t="shared" si="93"/>
        <v>1.1281032052800952</v>
      </c>
      <c r="BO189" s="4">
        <f t="shared" si="94"/>
        <v>1.1281032052800952</v>
      </c>
      <c r="BP189" s="4">
        <f t="shared" ca="1" si="84"/>
        <v>56.336931275100696</v>
      </c>
      <c r="BQ189" s="4">
        <f t="shared" ca="1" si="85"/>
        <v>53.558556391305089</v>
      </c>
      <c r="BR189" s="4">
        <f t="shared" si="95"/>
        <v>76.233319242445475</v>
      </c>
    </row>
    <row r="190" spans="1:70">
      <c r="A190" s="10">
        <v>2086</v>
      </c>
      <c r="B190" s="49">
        <v>0</v>
      </c>
      <c r="C190" s="10">
        <v>21</v>
      </c>
      <c r="D190" s="10">
        <v>94</v>
      </c>
      <c r="E190" s="10">
        <v>22</v>
      </c>
      <c r="F190" s="10">
        <v>59</v>
      </c>
      <c r="G190" s="10">
        <v>43</v>
      </c>
      <c r="H190" s="10">
        <v>48</v>
      </c>
      <c r="I190" s="10">
        <v>33</v>
      </c>
      <c r="J190" s="10">
        <v>39</v>
      </c>
      <c r="K190" s="49">
        <v>0</v>
      </c>
      <c r="L190" s="10">
        <v>73</v>
      </c>
      <c r="M190" s="49">
        <v>0</v>
      </c>
      <c r="N190" s="10">
        <v>61</v>
      </c>
      <c r="O190" s="49">
        <v>0</v>
      </c>
      <c r="P190" s="49">
        <v>0</v>
      </c>
      <c r="Q190" s="10">
        <v>7509</v>
      </c>
      <c r="R190" s="10">
        <v>3</v>
      </c>
      <c r="S190" s="10">
        <v>44</v>
      </c>
      <c r="AI190" s="2">
        <f t="shared" si="64"/>
        <v>7.509E-3</v>
      </c>
      <c r="AJ190" s="3">
        <f t="shared" ca="1" si="65"/>
        <v>2.000760834079105</v>
      </c>
      <c r="AK190" s="3">
        <f t="shared" ca="1" si="66"/>
        <v>2.0743490340791051</v>
      </c>
      <c r="AL190" s="2">
        <f t="shared" ca="1" si="67"/>
        <v>1.8722000000000003E-2</v>
      </c>
      <c r="AM190" s="3">
        <f t="shared" ca="1" si="68"/>
        <v>2.2578246340791051</v>
      </c>
      <c r="AO190" s="7">
        <f t="shared" si="69"/>
        <v>74</v>
      </c>
      <c r="AP190" s="4">
        <f t="shared" si="86"/>
        <v>40.553477707629014</v>
      </c>
      <c r="AQ190" s="32">
        <f t="shared" si="87"/>
        <v>1.8247510246471155</v>
      </c>
      <c r="AR190" s="1">
        <f t="shared" si="70"/>
        <v>9.5</v>
      </c>
      <c r="AS190" s="4">
        <f t="shared" si="88"/>
        <v>41.651345166550904</v>
      </c>
      <c r="AU190" s="4">
        <f t="shared" si="71"/>
        <v>43</v>
      </c>
      <c r="AV190" s="4">
        <f t="shared" si="72"/>
        <v>12</v>
      </c>
      <c r="AW190" s="4">
        <f t="shared" si="73"/>
        <v>6.5762396282641635</v>
      </c>
      <c r="AX190" s="4">
        <f t="shared" si="89"/>
        <v>43.499964685598911</v>
      </c>
      <c r="AZ190" s="4">
        <f t="shared" si="90"/>
        <v>43.499964685598911</v>
      </c>
      <c r="BB190" s="24">
        <f t="shared" si="74"/>
        <v>2</v>
      </c>
      <c r="BC190" s="1">
        <f t="shared" ca="1" si="75"/>
        <v>1.2799999999999999E-2</v>
      </c>
      <c r="BD190" s="1">
        <f t="shared" ca="1" si="76"/>
        <v>2.0625042824646247</v>
      </c>
      <c r="BE190" s="1">
        <f t="shared" ca="1" si="77"/>
        <v>6.3003518760734387E-3</v>
      </c>
      <c r="BF190" s="1">
        <f t="shared" ca="1" si="78"/>
        <v>6.5533518760734384E-3</v>
      </c>
      <c r="BG190" s="1">
        <f t="shared" ca="1" si="79"/>
        <v>1.3322127227563573E-2</v>
      </c>
      <c r="BH190" s="1">
        <f t="shared" si="91"/>
        <v>0.52212722756357455</v>
      </c>
      <c r="BI190" s="1">
        <f t="shared" si="92"/>
        <v>0.52212722756357455</v>
      </c>
      <c r="BJ190" s="4">
        <f t="shared" ca="1" si="80"/>
        <v>57.002391325643202</v>
      </c>
      <c r="BK190" s="4">
        <f t="shared" ca="1" si="81"/>
        <v>41.446951944569086</v>
      </c>
      <c r="BL190" s="4">
        <f t="shared" ca="1" si="82"/>
        <v>15.009084477134614</v>
      </c>
      <c r="BM190" s="4">
        <f t="shared" ca="1" si="83"/>
        <v>70.830354649245095</v>
      </c>
      <c r="BN190" s="4">
        <f t="shared" si="93"/>
        <v>1.1281032052800952</v>
      </c>
      <c r="BO190" s="4">
        <f t="shared" si="94"/>
        <v>1.1281032052800952</v>
      </c>
      <c r="BP190" s="4">
        <f t="shared" ca="1" si="84"/>
        <v>57.808734854651675</v>
      </c>
      <c r="BQ190" s="4">
        <f t="shared" ca="1" si="85"/>
        <v>53.823221194367733</v>
      </c>
      <c r="BR190" s="4">
        <f t="shared" si="95"/>
        <v>70.830354649245095</v>
      </c>
    </row>
    <row r="191" spans="1:70">
      <c r="A191" s="10">
        <v>2002</v>
      </c>
      <c r="B191" s="49">
        <v>0</v>
      </c>
      <c r="C191" s="10">
        <v>20</v>
      </c>
      <c r="D191" s="10">
        <v>94</v>
      </c>
      <c r="E191" s="10">
        <v>27</v>
      </c>
      <c r="F191" s="10">
        <v>62</v>
      </c>
      <c r="G191" s="10">
        <v>46</v>
      </c>
      <c r="H191" s="10">
        <v>47</v>
      </c>
      <c r="I191" s="10">
        <v>38</v>
      </c>
      <c r="J191" s="10">
        <v>42</v>
      </c>
      <c r="K191" s="49">
        <v>0</v>
      </c>
      <c r="L191" s="10">
        <v>74</v>
      </c>
      <c r="M191" s="49">
        <v>0</v>
      </c>
      <c r="N191" s="10">
        <v>54</v>
      </c>
      <c r="O191" s="49">
        <v>0</v>
      </c>
      <c r="P191" s="49">
        <v>0</v>
      </c>
      <c r="Q191" s="10">
        <v>7509</v>
      </c>
      <c r="R191" s="10">
        <v>3</v>
      </c>
      <c r="S191" s="10">
        <v>44</v>
      </c>
      <c r="AH191" s="8"/>
      <c r="AI191" s="2">
        <f t="shared" si="64"/>
        <v>7.509E-3</v>
      </c>
      <c r="AJ191" s="3">
        <f t="shared" ca="1" si="65"/>
        <v>2.000760834079105</v>
      </c>
      <c r="AK191" s="3">
        <f t="shared" ca="1" si="66"/>
        <v>2.0743490340791051</v>
      </c>
      <c r="AL191" s="2">
        <f t="shared" ca="1" si="67"/>
        <v>1.8975000000000002E-2</v>
      </c>
      <c r="AM191" s="3">
        <f t="shared" ca="1" si="68"/>
        <v>2.260304034079105</v>
      </c>
      <c r="AO191" s="7">
        <f t="shared" si="69"/>
        <v>75</v>
      </c>
      <c r="AP191" s="4">
        <f t="shared" si="86"/>
        <v>41.125020984151021</v>
      </c>
      <c r="AQ191" s="32">
        <f t="shared" si="87"/>
        <v>1.8237072761349811</v>
      </c>
      <c r="AR191" s="1">
        <f t="shared" si="70"/>
        <v>6.5</v>
      </c>
      <c r="AS191" s="4">
        <f t="shared" si="88"/>
        <v>41.635529910724827</v>
      </c>
      <c r="AU191" s="4">
        <f t="shared" si="71"/>
        <v>41</v>
      </c>
      <c r="AV191" s="4">
        <f t="shared" si="72"/>
        <v>20</v>
      </c>
      <c r="AW191" s="4">
        <f t="shared" si="73"/>
        <v>10.966672262440271</v>
      </c>
      <c r="AX191" s="4">
        <f t="shared" si="89"/>
        <v>42.441346591640759</v>
      </c>
      <c r="AZ191" s="4">
        <f t="shared" si="90"/>
        <v>42.441346591640759</v>
      </c>
      <c r="BB191" s="24">
        <f t="shared" si="74"/>
        <v>3</v>
      </c>
      <c r="BC191" s="1">
        <f t="shared" ca="1" si="75"/>
        <v>1.2799999999999999E-2</v>
      </c>
      <c r="BD191" s="1">
        <f t="shared" ca="1" si="76"/>
        <v>2.0625042824646247</v>
      </c>
      <c r="BE191" s="1">
        <f t="shared" ca="1" si="77"/>
        <v>6.3003518760734387E-3</v>
      </c>
      <c r="BF191" s="1">
        <f t="shared" ca="1" si="78"/>
        <v>6.5533518760734384E-3</v>
      </c>
      <c r="BG191" s="1">
        <f t="shared" ca="1" si="79"/>
        <v>1.3322127227563573E-2</v>
      </c>
      <c r="BH191" s="1">
        <f t="shared" si="91"/>
        <v>0.52212722756357455</v>
      </c>
      <c r="BI191" s="1">
        <f t="shared" si="92"/>
        <v>0.52212722756357455</v>
      </c>
      <c r="BJ191" s="4">
        <f t="shared" ca="1" si="80"/>
        <v>60.002271764007091</v>
      </c>
      <c r="BK191" s="4">
        <f t="shared" ca="1" si="81"/>
        <v>43.971237586837823</v>
      </c>
      <c r="BL191" s="4">
        <f t="shared" ca="1" si="82"/>
        <v>20.006814260190531</v>
      </c>
      <c r="BM191" s="4">
        <f t="shared" ca="1" si="83"/>
        <v>71.976843125645317</v>
      </c>
      <c r="BN191" s="4">
        <f t="shared" si="93"/>
        <v>1.1281032052800952</v>
      </c>
      <c r="BO191" s="4">
        <f t="shared" si="94"/>
        <v>1.1281032052800952</v>
      </c>
      <c r="BP191" s="4">
        <f t="shared" ca="1" si="84"/>
        <v>56.696293837588179</v>
      </c>
      <c r="BQ191" s="4">
        <f t="shared" ca="1" si="85"/>
        <v>50.056627396716955</v>
      </c>
      <c r="BR191" s="4">
        <f t="shared" si="95"/>
        <v>71.976843125645317</v>
      </c>
    </row>
    <row r="192" spans="1:70" s="38" customFormat="1">
      <c r="A192" s="46">
        <v>2088</v>
      </c>
      <c r="B192" s="49">
        <v>0</v>
      </c>
      <c r="C192" s="46">
        <v>23</v>
      </c>
      <c r="D192" s="46">
        <v>96</v>
      </c>
      <c r="E192" s="46">
        <v>40</v>
      </c>
      <c r="F192" s="46">
        <v>76</v>
      </c>
      <c r="G192" s="46">
        <v>56</v>
      </c>
      <c r="H192" s="46">
        <v>61</v>
      </c>
      <c r="I192" s="46">
        <v>55</v>
      </c>
      <c r="J192" s="46">
        <v>59</v>
      </c>
      <c r="K192" s="49">
        <v>0</v>
      </c>
      <c r="L192" s="46">
        <v>68</v>
      </c>
      <c r="M192" s="49">
        <v>0</v>
      </c>
      <c r="N192" s="46">
        <v>63</v>
      </c>
      <c r="O192" s="49">
        <v>0</v>
      </c>
      <c r="P192" s="49">
        <v>0</v>
      </c>
      <c r="Q192" s="46">
        <v>7538</v>
      </c>
      <c r="R192" s="46">
        <v>3</v>
      </c>
      <c r="S192" s="46">
        <v>44</v>
      </c>
      <c r="U192" s="41"/>
      <c r="V192" s="41"/>
      <c r="AI192" s="39">
        <f t="shared" si="64"/>
        <v>7.5379999999999996E-3</v>
      </c>
      <c r="AJ192" s="40">
        <f t="shared" ca="1" si="65"/>
        <v>1.9927799050676573</v>
      </c>
      <c r="AK192" s="40">
        <f t="shared" ca="1" si="66"/>
        <v>2.0666523050676573</v>
      </c>
      <c r="AL192" s="39">
        <f t="shared" ca="1" si="67"/>
        <v>1.8722000000000003E-2</v>
      </c>
      <c r="AM192" s="40">
        <f t="shared" ca="1" si="68"/>
        <v>2.2501279050676573</v>
      </c>
      <c r="AN192" s="50"/>
      <c r="AO192" s="41">
        <f t="shared" si="69"/>
        <v>74</v>
      </c>
      <c r="AP192" s="42">
        <f t="shared" si="86"/>
        <v>40.409379547076696</v>
      </c>
      <c r="AQ192" s="43">
        <f t="shared" si="87"/>
        <v>1.8312580106257366</v>
      </c>
      <c r="AR192" s="41">
        <f t="shared" si="70"/>
        <v>1.5</v>
      </c>
      <c r="AS192" s="42">
        <f t="shared" si="88"/>
        <v>40.43721003456718</v>
      </c>
      <c r="AT192" s="50"/>
      <c r="AU192" s="42">
        <f t="shared" si="71"/>
        <v>42</v>
      </c>
      <c r="AV192" s="42">
        <f t="shared" si="72"/>
        <v>5</v>
      </c>
      <c r="AW192" s="42">
        <f t="shared" si="73"/>
        <v>2.7303634829105876</v>
      </c>
      <c r="AX192" s="42">
        <f t="shared" si="89"/>
        <v>42.08865505987108</v>
      </c>
      <c r="AY192" s="50"/>
      <c r="AZ192" s="42">
        <f t="shared" si="90"/>
        <v>42.08865505987108</v>
      </c>
      <c r="BA192" s="50"/>
      <c r="BB192" s="44">
        <f t="shared" si="74"/>
        <v>0</v>
      </c>
      <c r="BC192" s="41">
        <f t="shared" ca="1" si="75"/>
        <v>1.2799999999999999E-2</v>
      </c>
      <c r="BD192" s="41">
        <f t="shared" ca="1" si="76"/>
        <v>2.0547631858784752</v>
      </c>
      <c r="BE192" s="41">
        <f t="shared" ca="1" si="77"/>
        <v>6.3248245725324309E-3</v>
      </c>
      <c r="BF192" s="41">
        <f t="shared" ca="1" si="78"/>
        <v>6.5778245725324307E-3</v>
      </c>
      <c r="BG192" s="41">
        <f t="shared" ca="1" si="79"/>
        <v>1.3320168730127237E-2</v>
      </c>
      <c r="BH192" s="41">
        <f t="shared" si="91"/>
        <v>0.52016873012723785</v>
      </c>
      <c r="BI192" s="41">
        <f t="shared" si="92"/>
        <v>0.52016873012723785</v>
      </c>
      <c r="BJ192" s="42">
        <f t="shared" ca="1" si="80"/>
        <v>74.001828190307577</v>
      </c>
      <c r="BK192" s="42">
        <f t="shared" ca="1" si="81"/>
        <v>48.756640497948524</v>
      </c>
      <c r="BL192" s="42">
        <f t="shared" ca="1" si="82"/>
        <v>33.004099374286859</v>
      </c>
      <c r="BM192" s="42">
        <f t="shared" ca="1" si="83"/>
        <v>86.650316098429457</v>
      </c>
      <c r="BN192" s="42">
        <f t="shared" si="93"/>
        <v>1.1271980783350295</v>
      </c>
      <c r="BO192" s="42">
        <f t="shared" si="94"/>
        <v>1.1271980783350295</v>
      </c>
      <c r="BP192" s="42">
        <f t="shared" ca="1" si="84"/>
        <v>55.246809796097679</v>
      </c>
      <c r="BQ192" s="42">
        <f t="shared" ca="1" si="85"/>
        <v>53.593630964488142</v>
      </c>
      <c r="BR192" s="42">
        <f t="shared" si="95"/>
        <v>86.650316098429457</v>
      </c>
    </row>
    <row r="193" spans="1:70" s="38" customFormat="1">
      <c r="A193" s="46">
        <v>2045</v>
      </c>
      <c r="B193" s="49">
        <v>0</v>
      </c>
      <c r="C193" s="46">
        <v>21</v>
      </c>
      <c r="D193" s="46">
        <v>94</v>
      </c>
      <c r="E193" s="46">
        <v>32</v>
      </c>
      <c r="F193" s="46">
        <v>67</v>
      </c>
      <c r="G193" s="46">
        <v>50</v>
      </c>
      <c r="H193" s="46">
        <v>54</v>
      </c>
      <c r="I193" s="46">
        <v>44</v>
      </c>
      <c r="J193" s="46">
        <v>48</v>
      </c>
      <c r="K193" s="49">
        <v>0</v>
      </c>
      <c r="L193" s="46">
        <v>75</v>
      </c>
      <c r="M193" s="49">
        <v>0</v>
      </c>
      <c r="N193" s="46">
        <v>61</v>
      </c>
      <c r="O193" s="49">
        <v>0</v>
      </c>
      <c r="P193" s="49">
        <v>0</v>
      </c>
      <c r="Q193" s="46">
        <v>7538</v>
      </c>
      <c r="R193" s="46">
        <v>3</v>
      </c>
      <c r="S193" s="46">
        <v>44</v>
      </c>
      <c r="U193" s="41"/>
      <c r="V193" s="41"/>
      <c r="AI193" s="39">
        <f t="shared" si="64"/>
        <v>7.5379999999999996E-3</v>
      </c>
      <c r="AJ193" s="40">
        <f t="shared" ca="1" si="65"/>
        <v>1.9927799050676573</v>
      </c>
      <c r="AK193" s="40">
        <f t="shared" ca="1" si="66"/>
        <v>2.0666523050676573</v>
      </c>
      <c r="AL193" s="39">
        <f t="shared" ca="1" si="67"/>
        <v>1.8722000000000003E-2</v>
      </c>
      <c r="AM193" s="40">
        <f t="shared" ca="1" si="68"/>
        <v>2.2501279050676573</v>
      </c>
      <c r="AN193" s="50"/>
      <c r="AO193" s="41">
        <f t="shared" si="69"/>
        <v>74</v>
      </c>
      <c r="AP193" s="42">
        <f t="shared" si="86"/>
        <v>40.409379547076696</v>
      </c>
      <c r="AQ193" s="43">
        <f t="shared" si="87"/>
        <v>1.8312580106257366</v>
      </c>
      <c r="AR193" s="41">
        <f t="shared" si="70"/>
        <v>6</v>
      </c>
      <c r="AS193" s="42">
        <f t="shared" si="88"/>
        <v>40.852392284659423</v>
      </c>
      <c r="AT193" s="50"/>
      <c r="AU193" s="42">
        <f t="shared" si="71"/>
        <v>41</v>
      </c>
      <c r="AV193" s="42">
        <f t="shared" si="72"/>
        <v>14</v>
      </c>
      <c r="AW193" s="42">
        <f t="shared" si="73"/>
        <v>7.6450177521496459</v>
      </c>
      <c r="AX193" s="42">
        <f t="shared" si="89"/>
        <v>41.706669687601327</v>
      </c>
      <c r="AY193" s="50"/>
      <c r="AZ193" s="42">
        <f t="shared" si="90"/>
        <v>41.706669687601327</v>
      </c>
      <c r="BA193" s="50"/>
      <c r="BB193" s="44">
        <f t="shared" si="74"/>
        <v>1</v>
      </c>
      <c r="BC193" s="41">
        <f t="shared" ca="1" si="75"/>
        <v>1.2799999999999999E-2</v>
      </c>
      <c r="BD193" s="41">
        <f t="shared" ca="1" si="76"/>
        <v>2.0547631858784752</v>
      </c>
      <c r="BE193" s="41">
        <f t="shared" ca="1" si="77"/>
        <v>6.3248245725324309E-3</v>
      </c>
      <c r="BF193" s="41">
        <f t="shared" ca="1" si="78"/>
        <v>6.5778245725324307E-3</v>
      </c>
      <c r="BG193" s="41">
        <f t="shared" ca="1" si="79"/>
        <v>1.3320168730127237E-2</v>
      </c>
      <c r="BH193" s="41">
        <f t="shared" si="91"/>
        <v>0.52016873012723785</v>
      </c>
      <c r="BI193" s="41">
        <f t="shared" si="92"/>
        <v>0.52016873012723785</v>
      </c>
      <c r="BJ193" s="42">
        <f t="shared" ca="1" si="80"/>
        <v>65.002081316737872</v>
      </c>
      <c r="BK193" s="42">
        <f t="shared" ca="1" si="81"/>
        <v>46.774396127212704</v>
      </c>
      <c r="BL193" s="42">
        <f t="shared" ca="1" si="82"/>
        <v>25.005410924593946</v>
      </c>
      <c r="BM193" s="42">
        <f t="shared" ca="1" si="83"/>
        <v>77.981358362057222</v>
      </c>
      <c r="BN193" s="42">
        <f t="shared" si="93"/>
        <v>1.1271980783350295</v>
      </c>
      <c r="BO193" s="42">
        <f t="shared" si="94"/>
        <v>1.1271980783350295</v>
      </c>
      <c r="BP193" s="42">
        <f t="shared" ca="1" si="84"/>
        <v>56.954755140070702</v>
      </c>
      <c r="BQ193" s="42">
        <f t="shared" ca="1" si="85"/>
        <v>52.164089678547946</v>
      </c>
      <c r="BR193" s="42">
        <f t="shared" si="95"/>
        <v>77.981358362057222</v>
      </c>
    </row>
    <row r="194" spans="1:70" s="38" customFormat="1">
      <c r="A194" s="46">
        <v>2085</v>
      </c>
      <c r="B194" s="49">
        <v>0</v>
      </c>
      <c r="C194" s="46">
        <v>20</v>
      </c>
      <c r="D194" s="46">
        <v>94</v>
      </c>
      <c r="E194" s="46">
        <v>22</v>
      </c>
      <c r="F194" s="46">
        <v>59</v>
      </c>
      <c r="G194" s="46">
        <v>45</v>
      </c>
      <c r="H194" s="46">
        <v>47</v>
      </c>
      <c r="I194" s="46">
        <v>35</v>
      </c>
      <c r="J194" s="46">
        <v>39</v>
      </c>
      <c r="K194" s="49">
        <v>0</v>
      </c>
      <c r="L194" s="46">
        <v>70</v>
      </c>
      <c r="M194" s="49">
        <v>0</v>
      </c>
      <c r="N194" s="46">
        <v>63</v>
      </c>
      <c r="O194" s="49">
        <v>0</v>
      </c>
      <c r="P194" s="49">
        <v>0</v>
      </c>
      <c r="Q194" s="46">
        <v>7538</v>
      </c>
      <c r="R194" s="46">
        <v>3</v>
      </c>
      <c r="S194" s="46">
        <v>44</v>
      </c>
      <c r="U194" s="41"/>
      <c r="V194" s="41"/>
      <c r="AI194" s="39">
        <f t="shared" si="64"/>
        <v>7.5379999999999996E-3</v>
      </c>
      <c r="AJ194" s="40">
        <f t="shared" ca="1" si="65"/>
        <v>1.9927799050676573</v>
      </c>
      <c r="AK194" s="40">
        <f t="shared" ca="1" si="66"/>
        <v>2.0666523050676573</v>
      </c>
      <c r="AL194" s="39">
        <f t="shared" ca="1" si="67"/>
        <v>1.8975000000000002E-2</v>
      </c>
      <c r="AM194" s="40">
        <f t="shared" ca="1" si="68"/>
        <v>2.2526073050676572</v>
      </c>
      <c r="AN194" s="50"/>
      <c r="AO194" s="41">
        <f t="shared" si="69"/>
        <v>75</v>
      </c>
      <c r="AP194" s="42">
        <f t="shared" si="86"/>
        <v>40.978975551158804</v>
      </c>
      <c r="AQ194" s="43">
        <f t="shared" si="87"/>
        <v>1.8302068070581414</v>
      </c>
      <c r="AR194" s="41">
        <f t="shared" si="70"/>
        <v>9</v>
      </c>
      <c r="AS194" s="42">
        <f t="shared" si="88"/>
        <v>41.955648454319842</v>
      </c>
      <c r="AT194" s="50"/>
      <c r="AU194" s="42">
        <f t="shared" si="71"/>
        <v>43</v>
      </c>
      <c r="AV194" s="42">
        <f t="shared" si="72"/>
        <v>7</v>
      </c>
      <c r="AW194" s="42">
        <f t="shared" si="73"/>
        <v>3.8247043847748214</v>
      </c>
      <c r="AX194" s="42">
        <f t="shared" si="89"/>
        <v>43.169762144710916</v>
      </c>
      <c r="AY194" s="50"/>
      <c r="AZ194" s="42">
        <f t="shared" si="90"/>
        <v>43.169762144710916</v>
      </c>
      <c r="BA194" s="50"/>
      <c r="BB194" s="44">
        <f t="shared" si="74"/>
        <v>2</v>
      </c>
      <c r="BC194" s="41">
        <f t="shared" ca="1" si="75"/>
        <v>1.2799999999999999E-2</v>
      </c>
      <c r="BD194" s="41">
        <f t="shared" ca="1" si="76"/>
        <v>2.0547631858784752</v>
      </c>
      <c r="BE194" s="41">
        <f t="shared" ca="1" si="77"/>
        <v>6.3248245725324309E-3</v>
      </c>
      <c r="BF194" s="41">
        <f t="shared" ca="1" si="78"/>
        <v>6.5778245725324307E-3</v>
      </c>
      <c r="BG194" s="41">
        <f t="shared" ca="1" si="79"/>
        <v>1.3320168730127237E-2</v>
      </c>
      <c r="BH194" s="41">
        <f t="shared" si="91"/>
        <v>0.52016873012723785</v>
      </c>
      <c r="BI194" s="41">
        <f t="shared" si="92"/>
        <v>0.52016873012723785</v>
      </c>
      <c r="BJ194" s="42">
        <f t="shared" ca="1" si="80"/>
        <v>57.002373419953337</v>
      </c>
      <c r="BK194" s="42">
        <f t="shared" ca="1" si="81"/>
        <v>39.861900792997886</v>
      </c>
      <c r="BL194" s="42">
        <f t="shared" ca="1" si="82"/>
        <v>15.009016473700139</v>
      </c>
      <c r="BM194" s="42">
        <f t="shared" ca="1" si="83"/>
        <v>71.255015823152704</v>
      </c>
      <c r="BN194" s="42">
        <f t="shared" si="93"/>
        <v>1.1271980783350295</v>
      </c>
      <c r="BO194" s="42">
        <f t="shared" si="94"/>
        <v>1.1271980783350295</v>
      </c>
      <c r="BP194" s="42">
        <f t="shared" ca="1" si="84"/>
        <v>56.683076264708902</v>
      </c>
      <c r="BQ194" s="42">
        <f t="shared" ca="1" si="85"/>
        <v>54.380853983343648</v>
      </c>
      <c r="BR194" s="42">
        <f t="shared" si="95"/>
        <v>71.255015823152704</v>
      </c>
    </row>
    <row r="195" spans="1:70" s="38" customFormat="1">
      <c r="A195" s="46">
        <v>2036</v>
      </c>
      <c r="B195" s="49">
        <v>0</v>
      </c>
      <c r="C195" s="46">
        <v>20</v>
      </c>
      <c r="D195" s="46">
        <v>94</v>
      </c>
      <c r="E195" s="46">
        <v>24</v>
      </c>
      <c r="F195" s="46">
        <v>60</v>
      </c>
      <c r="G195" s="46">
        <v>44</v>
      </c>
      <c r="H195" s="46">
        <v>46</v>
      </c>
      <c r="I195" s="46">
        <v>37</v>
      </c>
      <c r="J195" s="46">
        <v>40</v>
      </c>
      <c r="K195" s="49">
        <v>0</v>
      </c>
      <c r="L195" s="46">
        <v>70</v>
      </c>
      <c r="M195" s="49">
        <v>0</v>
      </c>
      <c r="N195" s="46">
        <v>62</v>
      </c>
      <c r="O195" s="49">
        <v>0</v>
      </c>
      <c r="P195" s="49">
        <v>0</v>
      </c>
      <c r="Q195" s="46">
        <v>7538</v>
      </c>
      <c r="R195" s="46">
        <v>3</v>
      </c>
      <c r="S195" s="46">
        <v>44</v>
      </c>
      <c r="U195" s="41"/>
      <c r="V195" s="41"/>
      <c r="AI195" s="39">
        <f t="shared" si="64"/>
        <v>7.5379999999999996E-3</v>
      </c>
      <c r="AJ195" s="40">
        <f t="shared" ca="1" si="65"/>
        <v>1.9927799050676573</v>
      </c>
      <c r="AK195" s="40">
        <f t="shared" ca="1" si="66"/>
        <v>2.0666523050676573</v>
      </c>
      <c r="AL195" s="39">
        <f t="shared" ca="1" si="67"/>
        <v>1.8975000000000002E-2</v>
      </c>
      <c r="AM195" s="40">
        <f t="shared" ca="1" si="68"/>
        <v>2.2526073050676572</v>
      </c>
      <c r="AN195" s="50"/>
      <c r="AO195" s="41">
        <f t="shared" si="69"/>
        <v>75</v>
      </c>
      <c r="AP195" s="42">
        <f t="shared" si="86"/>
        <v>40.978975551158804</v>
      </c>
      <c r="AQ195" s="43">
        <f t="shared" si="87"/>
        <v>1.8302068070581414</v>
      </c>
      <c r="AR195" s="41">
        <f t="shared" si="70"/>
        <v>6.5</v>
      </c>
      <c r="AS195" s="42">
        <f t="shared" si="88"/>
        <v>41.491281460355872</v>
      </c>
      <c r="AT195" s="50"/>
      <c r="AU195" s="42">
        <f t="shared" si="71"/>
        <v>42</v>
      </c>
      <c r="AV195" s="42">
        <f t="shared" si="72"/>
        <v>8</v>
      </c>
      <c r="AW195" s="42">
        <f t="shared" si="73"/>
        <v>4.3710907254569387</v>
      </c>
      <c r="AX195" s="42">
        <f t="shared" si="89"/>
        <v>42.226844946433964</v>
      </c>
      <c r="AY195" s="50"/>
      <c r="AZ195" s="42">
        <f t="shared" si="90"/>
        <v>42.226844946433964</v>
      </c>
      <c r="BA195" s="50"/>
      <c r="BB195" s="44">
        <f t="shared" si="74"/>
        <v>3</v>
      </c>
      <c r="BC195" s="41">
        <f t="shared" ca="1" si="75"/>
        <v>1.2799999999999999E-2</v>
      </c>
      <c r="BD195" s="41">
        <f t="shared" ca="1" si="76"/>
        <v>2.0547631858784752</v>
      </c>
      <c r="BE195" s="41">
        <f t="shared" ca="1" si="77"/>
        <v>6.3248245725324309E-3</v>
      </c>
      <c r="BF195" s="41">
        <f t="shared" ca="1" si="78"/>
        <v>6.5778245725324307E-3</v>
      </c>
      <c r="BG195" s="41">
        <f t="shared" ca="1" si="79"/>
        <v>1.3320168730127237E-2</v>
      </c>
      <c r="BH195" s="41">
        <f t="shared" si="91"/>
        <v>0.52016873012723785</v>
      </c>
      <c r="BI195" s="41">
        <f t="shared" si="92"/>
        <v>0.52016873012723785</v>
      </c>
      <c r="BJ195" s="42">
        <f t="shared" ca="1" si="80"/>
        <v>58.002332500579683</v>
      </c>
      <c r="BK195" s="42">
        <f t="shared" ca="1" si="81"/>
        <v>40.656747715856532</v>
      </c>
      <c r="BL195" s="42">
        <f t="shared" ca="1" si="82"/>
        <v>17.007956241353696</v>
      </c>
      <c r="BM195" s="42">
        <f t="shared" ca="1" si="83"/>
        <v>71.902115340696795</v>
      </c>
      <c r="BN195" s="42">
        <f t="shared" si="93"/>
        <v>1.1271980783350295</v>
      </c>
      <c r="BO195" s="42">
        <f t="shared" si="94"/>
        <v>1.1271980783350295</v>
      </c>
      <c r="BP195" s="42">
        <f t="shared" ca="1" si="84"/>
        <v>55.928267761757162</v>
      </c>
      <c r="BQ195" s="42">
        <f t="shared" ca="1" si="85"/>
        <v>53.272077024149013</v>
      </c>
      <c r="BR195" s="42">
        <f t="shared" si="95"/>
        <v>71.902115340696795</v>
      </c>
    </row>
    <row r="196" spans="1:70">
      <c r="A196" s="10">
        <v>2138</v>
      </c>
      <c r="B196" s="49">
        <v>0</v>
      </c>
      <c r="C196" s="10">
        <v>22</v>
      </c>
      <c r="D196" s="10">
        <v>96</v>
      </c>
      <c r="E196" s="10">
        <v>45</v>
      </c>
      <c r="F196" s="10">
        <v>82</v>
      </c>
      <c r="G196" s="10">
        <v>63</v>
      </c>
      <c r="H196" s="10">
        <v>65</v>
      </c>
      <c r="I196" s="10">
        <v>62</v>
      </c>
      <c r="J196" s="10">
        <v>65</v>
      </c>
      <c r="K196" s="49">
        <v>0</v>
      </c>
      <c r="L196" s="10">
        <v>63</v>
      </c>
      <c r="M196" s="49">
        <v>0</v>
      </c>
      <c r="N196" s="10">
        <v>65</v>
      </c>
      <c r="O196" s="49">
        <v>0</v>
      </c>
      <c r="P196" s="49">
        <v>0</v>
      </c>
      <c r="Q196" s="10">
        <v>7487</v>
      </c>
      <c r="R196" s="10">
        <v>3</v>
      </c>
      <c r="S196" s="10">
        <v>45</v>
      </c>
      <c r="AI196" s="2">
        <f t="shared" ref="AI196:AI259" si="96">Q196*0.000001</f>
        <v>7.4869999999999997E-3</v>
      </c>
      <c r="AJ196" s="3">
        <f t="shared" ref="AJ196:AJ259" ca="1" si="97">H_1 / AI196 - G_ * AI196 / 2</f>
        <v>2.0068558397088285</v>
      </c>
      <c r="AK196" s="3">
        <f t="shared" ref="AK196:AK259" ca="1" si="98">AJ196 + G_ * AI196</f>
        <v>2.0802284397088284</v>
      </c>
      <c r="AL196" s="2">
        <f t="shared" ref="AL196:AL259" ca="1" si="99">(1+D196-C196)*LineDuration</f>
        <v>1.8975000000000002E-2</v>
      </c>
      <c r="AM196" s="3">
        <f t="shared" ref="AM196:AM259" ca="1" si="100">AK196 + G_ * AL196</f>
        <v>2.2661834397088283</v>
      </c>
      <c r="AO196" s="7">
        <f t="shared" ref="AO196:AO259" si="101">D196-C196+1</f>
        <v>75</v>
      </c>
      <c r="AP196" s="4">
        <f t="shared" si="86"/>
        <v>41.236582705975025</v>
      </c>
      <c r="AQ196" s="32">
        <f t="shared" si="87"/>
        <v>1.8187734064862942</v>
      </c>
      <c r="AR196" s="1">
        <f t="shared" ref="AR196:AR259" si="102">ABS(J196+I196-H196-G196)/2</f>
        <v>0.5</v>
      </c>
      <c r="AS196" s="4">
        <f t="shared" si="88"/>
        <v>41.239613883579445</v>
      </c>
      <c r="AU196" s="4">
        <f t="shared" ref="AU196:AU259" si="103">1+(F196-3)-(E196-8)</f>
        <v>43</v>
      </c>
      <c r="AV196" s="4">
        <f t="shared" ref="AV196:AV259" si="104">ABS(N196-L196)</f>
        <v>2</v>
      </c>
      <c r="AW196" s="4">
        <f t="shared" ref="AW196:AW259" si="105">AP196/(1+D196-C196)*ABS(N196-L196)</f>
        <v>1.0996422054926673</v>
      </c>
      <c r="AX196" s="4">
        <f t="shared" si="89"/>
        <v>43.014058317951132</v>
      </c>
      <c r="AZ196" s="4">
        <f t="shared" si="90"/>
        <v>43.014058317951132</v>
      </c>
      <c r="BB196" s="24">
        <f t="shared" ref="BB196:BB259" si="106">MOD(ROW(),4)</f>
        <v>0</v>
      </c>
      <c r="BC196" s="1">
        <f t="shared" ref="BC196:BC259" ca="1" si="107">H_1-d_</f>
        <v>1.2799999999999999E-2</v>
      </c>
      <c r="BD196" s="1">
        <f t="shared" ref="BD196:BD259" ca="1" si="108">(AJ196^2+2*G_*BC196)^(1/2)</f>
        <v>2.0684173566699315</v>
      </c>
      <c r="BE196" s="1">
        <f t="shared" ref="BE196:BE259" ca="1" si="109">(BD196-AJ196)/G_</f>
        <v>6.2817874450105107E-3</v>
      </c>
      <c r="BF196" s="1">
        <f t="shared" ref="BF196:BF259" ca="1" si="110">BE196+LineDuration*(U196-T196+1)</f>
        <v>6.5347874450105104E-3</v>
      </c>
      <c r="BG196" s="1">
        <f t="shared" ref="BG196:BG259" ca="1" si="111">AJ196*BF196+0.5*G_*BF196^2</f>
        <v>1.3323623235337466E-2</v>
      </c>
      <c r="BH196" s="1">
        <f t="shared" si="91"/>
        <v>0.52362323533746735</v>
      </c>
      <c r="BI196" s="1">
        <f t="shared" si="92"/>
        <v>0.52362323533746735</v>
      </c>
      <c r="BJ196" s="4">
        <f t="shared" ref="BJ196:BJ259" ca="1" si="112">((ABS(X196-F196+Xmax_correction)+1)^2+((ABS(U196-AA196)+1)*BI196)^2)^(1/2)</f>
        <v>80.001713614725688</v>
      </c>
      <c r="BK196" s="4">
        <f t="shared" ref="BK196:BK259" ca="1" si="113">((ABS(E196-Xmin_correction-W196)+1)^2+((ABS(L196-T196)+1)*BI196)^2)^(1/2)</f>
        <v>50.666029787514368</v>
      </c>
      <c r="BL196" s="4">
        <f t="shared" ref="BL196:BL259" ca="1" si="114">((ABS(E196-Xmin_correction-Y196)+1)^2+((ABS(Z196-U196)+1)*BI196)^2)^(1/2)</f>
        <v>38.003607477351217</v>
      </c>
      <c r="BM196" s="4">
        <f t="shared" ref="BM196:BM259" ca="1" si="115">((ABS(V196-F196-Xmax_correction)+1)^2+((ABS(T196-N196)+1)*BI196)^2)^(1/2)</f>
        <v>92.684053161811306</v>
      </c>
      <c r="BN196" s="4">
        <f t="shared" si="93"/>
        <v>1.1287963911110261</v>
      </c>
      <c r="BO196" s="4">
        <f t="shared" si="94"/>
        <v>1.1287963911110261</v>
      </c>
      <c r="BP196" s="4">
        <f t="shared" ref="BP196:BP259" ca="1" si="116">((ABS(E196-Xmin_correction-F196+Xmax_correction)+1)^2+((ABS(L196-AA196)+1)*BI196)^2)^(1/2)</f>
        <v>54.516479842606245</v>
      </c>
      <c r="BQ196" s="4">
        <f t="shared" ref="BQ196:BQ259" ca="1" si="117">((ABS(E196-Xmin_correction-F196+Xmax_correction)+1)^2+((ABS(V196-N196)+1)*BI196)^2)^(1/2)</f>
        <v>55.166418322213609</v>
      </c>
      <c r="BR196" s="4">
        <f t="shared" si="95"/>
        <v>92.684053161811306</v>
      </c>
    </row>
    <row r="197" spans="1:70">
      <c r="A197" s="10">
        <v>2039</v>
      </c>
      <c r="B197" s="49">
        <v>0</v>
      </c>
      <c r="C197" s="10">
        <v>20</v>
      </c>
      <c r="D197" s="10">
        <v>94</v>
      </c>
      <c r="E197" s="10">
        <v>29</v>
      </c>
      <c r="F197" s="10">
        <v>64</v>
      </c>
      <c r="G197" s="10">
        <v>49</v>
      </c>
      <c r="H197" s="10">
        <v>50</v>
      </c>
      <c r="I197" s="10">
        <v>42</v>
      </c>
      <c r="J197" s="10">
        <v>45</v>
      </c>
      <c r="K197" s="49">
        <v>0</v>
      </c>
      <c r="L197" s="10">
        <v>72</v>
      </c>
      <c r="M197" s="49">
        <v>0</v>
      </c>
      <c r="N197" s="10">
        <v>64</v>
      </c>
      <c r="O197" s="49">
        <v>0</v>
      </c>
      <c r="P197" s="49">
        <v>0</v>
      </c>
      <c r="Q197" s="10">
        <v>7487</v>
      </c>
      <c r="R197" s="10">
        <v>3</v>
      </c>
      <c r="S197" s="10">
        <v>45</v>
      </c>
      <c r="AI197" s="2">
        <f t="shared" si="96"/>
        <v>7.4869999999999997E-3</v>
      </c>
      <c r="AJ197" s="3">
        <f t="shared" ca="1" si="97"/>
        <v>2.0068558397088285</v>
      </c>
      <c r="AK197" s="3">
        <f t="shared" ca="1" si="98"/>
        <v>2.0802284397088284</v>
      </c>
      <c r="AL197" s="2">
        <f t="shared" ca="1" si="99"/>
        <v>1.8975000000000002E-2</v>
      </c>
      <c r="AM197" s="3">
        <f t="shared" ca="1" si="100"/>
        <v>2.2661834397088283</v>
      </c>
      <c r="AO197" s="7">
        <f t="shared" si="101"/>
        <v>75</v>
      </c>
      <c r="AP197" s="4">
        <f t="shared" ref="AP197:AP261" si="118">1000*(AM197+AK197)*AL197/2</f>
        <v>41.236582705975025</v>
      </c>
      <c r="AQ197" s="32">
        <f t="shared" ref="AQ197:AQ260" si="119">AO197/AP197</f>
        <v>1.8187734064862942</v>
      </c>
      <c r="AR197" s="1">
        <f t="shared" si="102"/>
        <v>6</v>
      </c>
      <c r="AS197" s="4">
        <f t="shared" ref="AS197:AS261" si="120">SQRT(AP197^2+AR197^2)</f>
        <v>41.670802167305567</v>
      </c>
      <c r="AU197" s="4">
        <f t="shared" si="103"/>
        <v>41</v>
      </c>
      <c r="AV197" s="4">
        <f t="shared" si="104"/>
        <v>8</v>
      </c>
      <c r="AW197" s="4">
        <f t="shared" si="105"/>
        <v>4.3985688219706693</v>
      </c>
      <c r="AX197" s="4">
        <f t="shared" ref="AX197:AX261" si="121">SQRT(AU197^2+AW197^2)</f>
        <v>41.235268977922438</v>
      </c>
      <c r="AZ197" s="4">
        <f t="shared" ref="AZ197:AZ261" si="122">MAX(AS197,AX197)</f>
        <v>41.670802167305567</v>
      </c>
      <c r="BB197" s="24">
        <f t="shared" si="106"/>
        <v>1</v>
      </c>
      <c r="BC197" s="1">
        <f t="shared" ca="1" si="107"/>
        <v>1.2799999999999999E-2</v>
      </c>
      <c r="BD197" s="1">
        <f t="shared" ca="1" si="108"/>
        <v>2.0684173566699315</v>
      </c>
      <c r="BE197" s="1">
        <f t="shared" ca="1" si="109"/>
        <v>6.2817874450105107E-3</v>
      </c>
      <c r="BF197" s="1">
        <f t="shared" ca="1" si="110"/>
        <v>6.5347874450105104E-3</v>
      </c>
      <c r="BG197" s="1">
        <f t="shared" ca="1" si="111"/>
        <v>1.3323623235337466E-2</v>
      </c>
      <c r="BH197" s="1">
        <f t="shared" ref="BH197:BH260" si="123">(BG197-BC197)*1000</f>
        <v>0.52362323533746735</v>
      </c>
      <c r="BI197" s="1">
        <f t="shared" ref="BI197:BI260" si="124">BH197/(U197-T197+1)</f>
        <v>0.52362323533746735</v>
      </c>
      <c r="BJ197" s="4">
        <f t="shared" ca="1" si="112"/>
        <v>62.002211100029207</v>
      </c>
      <c r="BK197" s="4">
        <f t="shared" ca="1" si="113"/>
        <v>44.103425129880101</v>
      </c>
      <c r="BL197" s="4">
        <f t="shared" ca="1" si="114"/>
        <v>22.006230510757295</v>
      </c>
      <c r="BM197" s="4">
        <f t="shared" ca="1" si="115"/>
        <v>76.042198555623003</v>
      </c>
      <c r="BN197" s="4">
        <f t="shared" ref="BN197:BN260" si="125">((ABS(V197-Y197)+1)^2+((ABS(T197-U197)+1)*BI197)^2)^(1/2)</f>
        <v>1.1287963911110261</v>
      </c>
      <c r="BO197" s="4">
        <f t="shared" ref="BO197:BO260" si="126">((ABS(W197-X197)+1)^2+((ABS(T197-U197)+1)*BI197)^2)^(1/2)</f>
        <v>1.1287963911110261</v>
      </c>
      <c r="BP197" s="4">
        <f t="shared" ca="1" si="116"/>
        <v>56.054545829815979</v>
      </c>
      <c r="BQ197" s="4">
        <f t="shared" ca="1" si="117"/>
        <v>53.286170449496502</v>
      </c>
      <c r="BR197" s="4">
        <f t="shared" ref="BR197:BR260" si="127">MAX(BJ197:BQ197)</f>
        <v>76.042198555623003</v>
      </c>
    </row>
    <row r="198" spans="1:70">
      <c r="A198" s="10">
        <v>2070</v>
      </c>
      <c r="B198" s="49">
        <v>0</v>
      </c>
      <c r="C198" s="10">
        <v>20</v>
      </c>
      <c r="D198" s="10">
        <v>94</v>
      </c>
      <c r="E198" s="10">
        <v>25</v>
      </c>
      <c r="F198" s="10">
        <v>61</v>
      </c>
      <c r="G198" s="10">
        <v>47</v>
      </c>
      <c r="H198" s="10">
        <v>48</v>
      </c>
      <c r="I198" s="10">
        <v>38</v>
      </c>
      <c r="J198" s="10">
        <v>40</v>
      </c>
      <c r="K198" s="49">
        <v>0</v>
      </c>
      <c r="L198" s="10">
        <v>75</v>
      </c>
      <c r="M198" s="49">
        <v>0</v>
      </c>
      <c r="N198" s="10">
        <v>60</v>
      </c>
      <c r="O198" s="49">
        <v>0</v>
      </c>
      <c r="P198" s="49">
        <v>0</v>
      </c>
      <c r="Q198" s="10">
        <v>7487</v>
      </c>
      <c r="R198" s="10">
        <v>3</v>
      </c>
      <c r="S198" s="10">
        <v>45</v>
      </c>
      <c r="AI198" s="2">
        <f t="shared" si="96"/>
        <v>7.4869999999999997E-3</v>
      </c>
      <c r="AJ198" s="3">
        <f t="shared" ca="1" si="97"/>
        <v>2.0068558397088285</v>
      </c>
      <c r="AK198" s="3">
        <f t="shared" ca="1" si="98"/>
        <v>2.0802284397088284</v>
      </c>
      <c r="AL198" s="2">
        <f t="shared" ca="1" si="99"/>
        <v>1.8975000000000002E-2</v>
      </c>
      <c r="AM198" s="3">
        <f t="shared" ca="1" si="100"/>
        <v>2.2661834397088283</v>
      </c>
      <c r="AO198" s="7">
        <f t="shared" si="101"/>
        <v>75</v>
      </c>
      <c r="AP198" s="4">
        <f t="shared" si="118"/>
        <v>41.236582705975025</v>
      </c>
      <c r="AQ198" s="32">
        <f t="shared" si="119"/>
        <v>1.8187734064862942</v>
      </c>
      <c r="AR198" s="1">
        <f t="shared" si="102"/>
        <v>8.5</v>
      </c>
      <c r="AS198" s="4">
        <f t="shared" si="120"/>
        <v>42.103512362589399</v>
      </c>
      <c r="AU198" s="4">
        <f t="shared" si="103"/>
        <v>42</v>
      </c>
      <c r="AV198" s="4">
        <f t="shared" si="104"/>
        <v>15</v>
      </c>
      <c r="AW198" s="4">
        <f t="shared" si="105"/>
        <v>8.2473165411950049</v>
      </c>
      <c r="AX198" s="4">
        <f t="shared" si="121"/>
        <v>42.802082077051679</v>
      </c>
      <c r="AZ198" s="4">
        <f t="shared" si="122"/>
        <v>42.802082077051679</v>
      </c>
      <c r="BB198" s="24">
        <f t="shared" si="106"/>
        <v>2</v>
      </c>
      <c r="BC198" s="1">
        <f t="shared" ca="1" si="107"/>
        <v>1.2799999999999999E-2</v>
      </c>
      <c r="BD198" s="1">
        <f t="shared" ca="1" si="108"/>
        <v>2.0684173566699315</v>
      </c>
      <c r="BE198" s="1">
        <f t="shared" ca="1" si="109"/>
        <v>6.2817874450105107E-3</v>
      </c>
      <c r="BF198" s="1">
        <f t="shared" ca="1" si="110"/>
        <v>6.5347874450105104E-3</v>
      </c>
      <c r="BG198" s="1">
        <f t="shared" ca="1" si="111"/>
        <v>1.3323623235337466E-2</v>
      </c>
      <c r="BH198" s="1">
        <f t="shared" si="123"/>
        <v>0.52362323533746735</v>
      </c>
      <c r="BI198" s="1">
        <f t="shared" si="124"/>
        <v>0.52362323533746735</v>
      </c>
      <c r="BJ198" s="4">
        <f t="shared" ca="1" si="112"/>
        <v>59.002323524523888</v>
      </c>
      <c r="BK198" s="4">
        <f t="shared" ca="1" si="113"/>
        <v>43.676894875581056</v>
      </c>
      <c r="BL198" s="4">
        <f t="shared" ca="1" si="114"/>
        <v>18.007614536428342</v>
      </c>
      <c r="BM198" s="4">
        <f t="shared" ca="1" si="115"/>
        <v>72.423950387353315</v>
      </c>
      <c r="BN198" s="4">
        <f t="shared" si="125"/>
        <v>1.1287963911110261</v>
      </c>
      <c r="BO198" s="4">
        <f t="shared" si="126"/>
        <v>1.1287963911110261</v>
      </c>
      <c r="BP198" s="4">
        <f t="shared" ca="1" si="116"/>
        <v>57.859062781664193</v>
      </c>
      <c r="BQ198" s="4">
        <f t="shared" ca="1" si="117"/>
        <v>52.765789956275782</v>
      </c>
      <c r="BR198" s="4">
        <f t="shared" si="127"/>
        <v>72.423950387353315</v>
      </c>
    </row>
    <row r="199" spans="1:70">
      <c r="A199" s="10">
        <v>2013</v>
      </c>
      <c r="B199" s="49">
        <v>0</v>
      </c>
      <c r="C199" s="10">
        <v>20</v>
      </c>
      <c r="D199" s="10">
        <v>94</v>
      </c>
      <c r="E199" s="10">
        <v>30</v>
      </c>
      <c r="F199" s="10">
        <v>65</v>
      </c>
      <c r="G199" s="10">
        <v>49</v>
      </c>
      <c r="H199" s="10">
        <v>52</v>
      </c>
      <c r="I199" s="10">
        <v>43</v>
      </c>
      <c r="J199" s="10">
        <v>44</v>
      </c>
      <c r="K199" s="49">
        <v>0</v>
      </c>
      <c r="L199" s="10">
        <v>68</v>
      </c>
      <c r="M199" s="49">
        <v>0</v>
      </c>
      <c r="N199" s="10">
        <v>60</v>
      </c>
      <c r="O199" s="49">
        <v>0</v>
      </c>
      <c r="P199" s="49">
        <v>0</v>
      </c>
      <c r="Q199" s="10">
        <v>7487</v>
      </c>
      <c r="R199" s="10">
        <v>3</v>
      </c>
      <c r="S199" s="10">
        <v>45</v>
      </c>
      <c r="AH199" s="8"/>
      <c r="AI199" s="2">
        <f t="shared" si="96"/>
        <v>7.4869999999999997E-3</v>
      </c>
      <c r="AJ199" s="3">
        <f t="shared" ca="1" si="97"/>
        <v>2.0068558397088285</v>
      </c>
      <c r="AK199" s="3">
        <f t="shared" ca="1" si="98"/>
        <v>2.0802284397088284</v>
      </c>
      <c r="AL199" s="2">
        <f t="shared" ca="1" si="99"/>
        <v>1.8975000000000002E-2</v>
      </c>
      <c r="AM199" s="3">
        <f t="shared" ca="1" si="100"/>
        <v>2.2661834397088283</v>
      </c>
      <c r="AO199" s="7">
        <f t="shared" si="101"/>
        <v>75</v>
      </c>
      <c r="AP199" s="4">
        <f t="shared" si="118"/>
        <v>41.236582705975025</v>
      </c>
      <c r="AQ199" s="32">
        <f t="shared" si="119"/>
        <v>1.8187734064862942</v>
      </c>
      <c r="AR199" s="1">
        <f t="shared" si="102"/>
        <v>7</v>
      </c>
      <c r="AS199" s="4">
        <f t="shared" si="120"/>
        <v>41.82649582820342</v>
      </c>
      <c r="AU199" s="4">
        <f t="shared" si="103"/>
        <v>41</v>
      </c>
      <c r="AV199" s="4">
        <f t="shared" si="104"/>
        <v>8</v>
      </c>
      <c r="AW199" s="4">
        <f t="shared" si="105"/>
        <v>4.3985688219706693</v>
      </c>
      <c r="AX199" s="4">
        <f t="shared" si="121"/>
        <v>41.235268977922438</v>
      </c>
      <c r="AZ199" s="4">
        <f t="shared" si="122"/>
        <v>41.82649582820342</v>
      </c>
      <c r="BB199" s="24">
        <f t="shared" si="106"/>
        <v>3</v>
      </c>
      <c r="BC199" s="1">
        <f t="shared" ca="1" si="107"/>
        <v>1.2799999999999999E-2</v>
      </c>
      <c r="BD199" s="1">
        <f t="shared" ca="1" si="108"/>
        <v>2.0684173566699315</v>
      </c>
      <c r="BE199" s="1">
        <f t="shared" ca="1" si="109"/>
        <v>6.2817874450105107E-3</v>
      </c>
      <c r="BF199" s="1">
        <f t="shared" ca="1" si="110"/>
        <v>6.5347874450105104E-3</v>
      </c>
      <c r="BG199" s="1">
        <f t="shared" ca="1" si="111"/>
        <v>1.3323623235337466E-2</v>
      </c>
      <c r="BH199" s="1">
        <f t="shared" si="123"/>
        <v>0.52362323533746735</v>
      </c>
      <c r="BI199" s="1">
        <f t="shared" si="124"/>
        <v>0.52362323533746735</v>
      </c>
      <c r="BJ199" s="4">
        <f t="shared" ca="1" si="112"/>
        <v>63.002176004425316</v>
      </c>
      <c r="BK199" s="4">
        <f t="shared" ca="1" si="113"/>
        <v>42.82962916017955</v>
      </c>
      <c r="BL199" s="4">
        <f t="shared" ca="1" si="114"/>
        <v>23.005959690753727</v>
      </c>
      <c r="BM199" s="4">
        <f t="shared" ca="1" si="115"/>
        <v>76.034390835396422</v>
      </c>
      <c r="BN199" s="4">
        <f t="shared" si="125"/>
        <v>1.1287963911110261</v>
      </c>
      <c r="BO199" s="4">
        <f t="shared" si="126"/>
        <v>1.1287963911110261</v>
      </c>
      <c r="BP199" s="4">
        <f t="shared" ca="1" si="116"/>
        <v>54.647755068241388</v>
      </c>
      <c r="BQ199" s="4">
        <f t="shared" ca="1" si="117"/>
        <v>51.973344992503748</v>
      </c>
      <c r="BR199" s="4">
        <f t="shared" si="127"/>
        <v>76.034390835396422</v>
      </c>
    </row>
    <row r="200" spans="1:70" s="38" customFormat="1">
      <c r="A200" s="46">
        <v>2154</v>
      </c>
      <c r="B200" s="49">
        <v>0</v>
      </c>
      <c r="C200" s="46">
        <v>22</v>
      </c>
      <c r="D200" s="46">
        <v>96</v>
      </c>
      <c r="E200" s="46">
        <v>46</v>
      </c>
      <c r="F200" s="46">
        <v>83</v>
      </c>
      <c r="G200" s="46">
        <v>63</v>
      </c>
      <c r="H200" s="46">
        <v>66</v>
      </c>
      <c r="I200" s="46">
        <v>63</v>
      </c>
      <c r="J200" s="46">
        <v>66</v>
      </c>
      <c r="K200" s="49">
        <v>0</v>
      </c>
      <c r="L200" s="46">
        <v>62</v>
      </c>
      <c r="M200" s="49">
        <v>0</v>
      </c>
      <c r="N200" s="46">
        <v>68</v>
      </c>
      <c r="O200" s="49">
        <v>0</v>
      </c>
      <c r="P200" s="49">
        <v>0</v>
      </c>
      <c r="Q200" s="46">
        <v>7550</v>
      </c>
      <c r="R200" s="46">
        <v>3</v>
      </c>
      <c r="S200" s="46">
        <v>46</v>
      </c>
      <c r="U200" s="41"/>
      <c r="V200" s="41"/>
      <c r="AI200" s="39">
        <f t="shared" si="96"/>
        <v>7.5499999999999994E-3</v>
      </c>
      <c r="AJ200" s="40">
        <f t="shared" ca="1" si="97"/>
        <v>1.9894950662251656</v>
      </c>
      <c r="AK200" s="40">
        <f t="shared" ca="1" si="98"/>
        <v>2.0634850662251658</v>
      </c>
      <c r="AL200" s="39">
        <f t="shared" ca="1" si="99"/>
        <v>1.8975000000000002E-2</v>
      </c>
      <c r="AM200" s="40">
        <f t="shared" ca="1" si="100"/>
        <v>2.2494400662251657</v>
      </c>
      <c r="AN200" s="50"/>
      <c r="AO200" s="41">
        <f t="shared" si="101"/>
        <v>75</v>
      </c>
      <c r="AP200" s="42">
        <f t="shared" si="118"/>
        <v>40.918877194122523</v>
      </c>
      <c r="AQ200" s="43">
        <f t="shared" si="119"/>
        <v>1.832894867671804</v>
      </c>
      <c r="AR200" s="41">
        <f t="shared" si="102"/>
        <v>0</v>
      </c>
      <c r="AS200" s="42">
        <f t="shared" si="120"/>
        <v>40.918877194122523</v>
      </c>
      <c r="AT200" s="50"/>
      <c r="AU200" s="42">
        <f t="shared" si="103"/>
        <v>43</v>
      </c>
      <c r="AV200" s="42">
        <f t="shared" si="104"/>
        <v>6</v>
      </c>
      <c r="AW200" s="42">
        <f t="shared" si="105"/>
        <v>3.2735101755298022</v>
      </c>
      <c r="AX200" s="42">
        <f t="shared" si="121"/>
        <v>43.124423113466655</v>
      </c>
      <c r="AY200" s="50"/>
      <c r="AZ200" s="42">
        <f t="shared" si="122"/>
        <v>43.124423113466655</v>
      </c>
      <c r="BA200" s="50"/>
      <c r="BB200" s="44">
        <f t="shared" si="106"/>
        <v>0</v>
      </c>
      <c r="BC200" s="41">
        <f t="shared" ca="1" si="107"/>
        <v>1.2799999999999999E-2</v>
      </c>
      <c r="BD200" s="41">
        <f t="shared" ca="1" si="108"/>
        <v>2.0515775926184894</v>
      </c>
      <c r="BE200" s="41">
        <f t="shared" ca="1" si="109"/>
        <v>6.3349516727881413E-3</v>
      </c>
      <c r="BF200" s="41">
        <f t="shared" ca="1" si="110"/>
        <v>6.587951672788141E-3</v>
      </c>
      <c r="BG200" s="41">
        <f t="shared" ca="1" si="111"/>
        <v>1.3319362775032494E-2</v>
      </c>
      <c r="BH200" s="41">
        <f t="shared" si="123"/>
        <v>0.51936277503249539</v>
      </c>
      <c r="BI200" s="41">
        <f t="shared" si="124"/>
        <v>0.51936277503249539</v>
      </c>
      <c r="BJ200" s="42">
        <f t="shared" ca="1" si="112"/>
        <v>81.001665030368912</v>
      </c>
      <c r="BK200" s="42">
        <f t="shared" ca="1" si="113"/>
        <v>50.907650701078758</v>
      </c>
      <c r="BL200" s="42">
        <f t="shared" ca="1" si="114"/>
        <v>39.003458022232969</v>
      </c>
      <c r="BM200" s="42">
        <f t="shared" ca="1" si="115"/>
        <v>94.091557283519819</v>
      </c>
      <c r="BN200" s="42">
        <f t="shared" si="125"/>
        <v>1.1268263806325509</v>
      </c>
      <c r="BO200" s="42">
        <f t="shared" si="126"/>
        <v>1.1268263806325509</v>
      </c>
      <c r="BP200" s="42">
        <f t="shared" ca="1" si="116"/>
        <v>54.03322033622505</v>
      </c>
      <c r="BQ200" s="42">
        <f t="shared" ca="1" si="117"/>
        <v>55.975183358680411</v>
      </c>
      <c r="BR200" s="42">
        <f t="shared" si="127"/>
        <v>94.091557283519819</v>
      </c>
    </row>
    <row r="201" spans="1:70" s="38" customFormat="1">
      <c r="A201" s="46">
        <v>2029</v>
      </c>
      <c r="B201" s="49">
        <v>0</v>
      </c>
      <c r="C201" s="46">
        <v>20</v>
      </c>
      <c r="D201" s="46">
        <v>94</v>
      </c>
      <c r="E201" s="46">
        <v>26</v>
      </c>
      <c r="F201" s="46">
        <v>61</v>
      </c>
      <c r="G201" s="46">
        <v>45</v>
      </c>
      <c r="H201" s="46">
        <v>47</v>
      </c>
      <c r="I201" s="46">
        <v>39</v>
      </c>
      <c r="J201" s="46">
        <v>41</v>
      </c>
      <c r="K201" s="49">
        <v>0</v>
      </c>
      <c r="L201" s="46">
        <v>71</v>
      </c>
      <c r="M201" s="49">
        <v>0</v>
      </c>
      <c r="N201" s="46">
        <v>61</v>
      </c>
      <c r="O201" s="49">
        <v>0</v>
      </c>
      <c r="P201" s="49">
        <v>0</v>
      </c>
      <c r="Q201" s="46">
        <v>7550</v>
      </c>
      <c r="R201" s="46">
        <v>3</v>
      </c>
      <c r="S201" s="46">
        <v>46</v>
      </c>
      <c r="U201" s="41"/>
      <c r="V201" s="41"/>
      <c r="AI201" s="39">
        <f t="shared" si="96"/>
        <v>7.5499999999999994E-3</v>
      </c>
      <c r="AJ201" s="40">
        <f t="shared" ca="1" si="97"/>
        <v>1.9894950662251656</v>
      </c>
      <c r="AK201" s="40">
        <f t="shared" ca="1" si="98"/>
        <v>2.0634850662251658</v>
      </c>
      <c r="AL201" s="39">
        <f t="shared" ca="1" si="99"/>
        <v>1.8975000000000002E-2</v>
      </c>
      <c r="AM201" s="40">
        <f t="shared" ca="1" si="100"/>
        <v>2.2494400662251657</v>
      </c>
      <c r="AN201" s="50"/>
      <c r="AO201" s="41">
        <f t="shared" si="101"/>
        <v>75</v>
      </c>
      <c r="AP201" s="42">
        <f t="shared" si="118"/>
        <v>40.918877194122523</v>
      </c>
      <c r="AQ201" s="43">
        <f t="shared" si="119"/>
        <v>1.832894867671804</v>
      </c>
      <c r="AR201" s="41">
        <f t="shared" si="102"/>
        <v>6</v>
      </c>
      <c r="AS201" s="42">
        <f t="shared" si="120"/>
        <v>41.356432520560574</v>
      </c>
      <c r="AT201" s="50"/>
      <c r="AU201" s="42">
        <f t="shared" si="103"/>
        <v>41</v>
      </c>
      <c r="AV201" s="42">
        <f t="shared" si="104"/>
        <v>10</v>
      </c>
      <c r="AW201" s="42">
        <f t="shared" si="105"/>
        <v>5.4558502925496697</v>
      </c>
      <c r="AX201" s="42">
        <f t="shared" si="121"/>
        <v>41.361410788496009</v>
      </c>
      <c r="AY201" s="50"/>
      <c r="AZ201" s="42">
        <f t="shared" si="122"/>
        <v>41.361410788496009</v>
      </c>
      <c r="BA201" s="50"/>
      <c r="BB201" s="44">
        <f t="shared" si="106"/>
        <v>1</v>
      </c>
      <c r="BC201" s="41">
        <f t="shared" ca="1" si="107"/>
        <v>1.2799999999999999E-2</v>
      </c>
      <c r="BD201" s="41">
        <f t="shared" ca="1" si="108"/>
        <v>2.0515775926184894</v>
      </c>
      <c r="BE201" s="41">
        <f t="shared" ca="1" si="109"/>
        <v>6.3349516727881413E-3</v>
      </c>
      <c r="BF201" s="41">
        <f t="shared" ca="1" si="110"/>
        <v>6.587951672788141E-3</v>
      </c>
      <c r="BG201" s="41">
        <f t="shared" ca="1" si="111"/>
        <v>1.3319362775032494E-2</v>
      </c>
      <c r="BH201" s="41">
        <f t="shared" si="123"/>
        <v>0.51936277503249539</v>
      </c>
      <c r="BI201" s="41">
        <f t="shared" si="124"/>
        <v>0.51936277503249539</v>
      </c>
      <c r="BJ201" s="42">
        <f t="shared" ca="1" si="112"/>
        <v>59.002285868363522</v>
      </c>
      <c r="BK201" s="42">
        <f t="shared" ca="1" si="113"/>
        <v>41.944251045783751</v>
      </c>
      <c r="BL201" s="42">
        <f t="shared" ca="1" si="114"/>
        <v>19.007097034846996</v>
      </c>
      <c r="BM201" s="42">
        <f t="shared" ca="1" si="115"/>
        <v>72.538759903873895</v>
      </c>
      <c r="BN201" s="42">
        <f t="shared" si="125"/>
        <v>1.1268263806325509</v>
      </c>
      <c r="BO201" s="42">
        <f t="shared" si="126"/>
        <v>1.1268263806325509</v>
      </c>
      <c r="BP201" s="42">
        <f t="shared" ca="1" si="116"/>
        <v>55.491622753274498</v>
      </c>
      <c r="BQ201" s="42">
        <f t="shared" ca="1" si="117"/>
        <v>52.133210992532035</v>
      </c>
      <c r="BR201" s="42">
        <f t="shared" si="127"/>
        <v>72.538759903873895</v>
      </c>
    </row>
    <row r="202" spans="1:70" s="38" customFormat="1">
      <c r="A202" s="46">
        <v>2069</v>
      </c>
      <c r="B202" s="49">
        <v>0</v>
      </c>
      <c r="C202" s="46">
        <v>20</v>
      </c>
      <c r="D202" s="46">
        <v>94</v>
      </c>
      <c r="E202" s="46">
        <v>21</v>
      </c>
      <c r="F202" s="46">
        <v>58</v>
      </c>
      <c r="G202" s="46">
        <v>43</v>
      </c>
      <c r="H202" s="46">
        <v>46</v>
      </c>
      <c r="I202" s="46">
        <v>33</v>
      </c>
      <c r="J202" s="46">
        <v>36</v>
      </c>
      <c r="K202" s="49">
        <v>0</v>
      </c>
      <c r="L202" s="46">
        <v>78</v>
      </c>
      <c r="M202" s="49">
        <v>0</v>
      </c>
      <c r="N202" s="46">
        <v>51</v>
      </c>
      <c r="O202" s="49">
        <v>0</v>
      </c>
      <c r="P202" s="49">
        <v>0</v>
      </c>
      <c r="Q202" s="46">
        <v>7550</v>
      </c>
      <c r="R202" s="46">
        <v>3</v>
      </c>
      <c r="S202" s="46">
        <v>46</v>
      </c>
      <c r="U202" s="41"/>
      <c r="V202" s="41"/>
      <c r="AI202" s="39">
        <f t="shared" si="96"/>
        <v>7.5499999999999994E-3</v>
      </c>
      <c r="AJ202" s="40">
        <f t="shared" ca="1" si="97"/>
        <v>1.9894950662251656</v>
      </c>
      <c r="AK202" s="40">
        <f t="shared" ca="1" si="98"/>
        <v>2.0634850662251658</v>
      </c>
      <c r="AL202" s="39">
        <f t="shared" ca="1" si="99"/>
        <v>1.8975000000000002E-2</v>
      </c>
      <c r="AM202" s="40">
        <f t="shared" ca="1" si="100"/>
        <v>2.2494400662251657</v>
      </c>
      <c r="AN202" s="50"/>
      <c r="AO202" s="41">
        <f t="shared" si="101"/>
        <v>75</v>
      </c>
      <c r="AP202" s="42">
        <f t="shared" si="118"/>
        <v>40.918877194122523</v>
      </c>
      <c r="AQ202" s="43">
        <f t="shared" si="119"/>
        <v>1.832894867671804</v>
      </c>
      <c r="AR202" s="41">
        <f t="shared" si="102"/>
        <v>10</v>
      </c>
      <c r="AS202" s="42">
        <f t="shared" si="120"/>
        <v>42.12308762220168</v>
      </c>
      <c r="AT202" s="50"/>
      <c r="AU202" s="42">
        <f t="shared" si="103"/>
        <v>43</v>
      </c>
      <c r="AV202" s="42">
        <f t="shared" si="104"/>
        <v>27</v>
      </c>
      <c r="AW202" s="42">
        <f t="shared" si="105"/>
        <v>14.730795789884109</v>
      </c>
      <c r="AX202" s="42">
        <f t="shared" si="121"/>
        <v>45.453232498946292</v>
      </c>
      <c r="AY202" s="50"/>
      <c r="AZ202" s="42">
        <f t="shared" si="122"/>
        <v>45.453232498946292</v>
      </c>
      <c r="BA202" s="50"/>
      <c r="BB202" s="44">
        <f t="shared" si="106"/>
        <v>2</v>
      </c>
      <c r="BC202" s="41">
        <f t="shared" ca="1" si="107"/>
        <v>1.2799999999999999E-2</v>
      </c>
      <c r="BD202" s="41">
        <f t="shared" ca="1" si="108"/>
        <v>2.0515775926184894</v>
      </c>
      <c r="BE202" s="41">
        <f t="shared" ca="1" si="109"/>
        <v>6.3349516727881413E-3</v>
      </c>
      <c r="BF202" s="41">
        <f t="shared" ca="1" si="110"/>
        <v>6.587951672788141E-3</v>
      </c>
      <c r="BG202" s="41">
        <f t="shared" ca="1" si="111"/>
        <v>1.3319362775032494E-2</v>
      </c>
      <c r="BH202" s="41">
        <f t="shared" si="123"/>
        <v>0.51936277503249539</v>
      </c>
      <c r="BI202" s="41">
        <f t="shared" si="124"/>
        <v>0.51936277503249539</v>
      </c>
      <c r="BJ202" s="42">
        <f t="shared" ca="1" si="112"/>
        <v>56.002408320465022</v>
      </c>
      <c r="BK202" s="42">
        <f t="shared" ca="1" si="113"/>
        <v>43.352427110027939</v>
      </c>
      <c r="BL202" s="42">
        <f t="shared" ca="1" si="114"/>
        <v>14.009630176849404</v>
      </c>
      <c r="BM202" s="42">
        <f t="shared" ca="1" si="115"/>
        <v>67.626701231169662</v>
      </c>
      <c r="BN202" s="42">
        <f t="shared" si="125"/>
        <v>1.1268263806325509</v>
      </c>
      <c r="BO202" s="42">
        <f t="shared" si="126"/>
        <v>1.1268263806325509</v>
      </c>
      <c r="BP202" s="42">
        <f t="shared" ca="1" si="116"/>
        <v>59.434274087686852</v>
      </c>
      <c r="BQ202" s="42">
        <f t="shared" ca="1" si="117"/>
        <v>50.777659648805049</v>
      </c>
      <c r="BR202" s="42">
        <f t="shared" si="127"/>
        <v>67.626701231169662</v>
      </c>
    </row>
    <row r="203" spans="1:70" s="38" customFormat="1">
      <c r="A203" s="46">
        <v>2000</v>
      </c>
      <c r="B203" s="49">
        <v>0</v>
      </c>
      <c r="C203" s="46">
        <v>20</v>
      </c>
      <c r="D203" s="46">
        <v>94</v>
      </c>
      <c r="E203" s="46">
        <v>28</v>
      </c>
      <c r="F203" s="46">
        <v>62</v>
      </c>
      <c r="G203" s="46">
        <v>46</v>
      </c>
      <c r="H203" s="46">
        <v>50</v>
      </c>
      <c r="I203" s="46">
        <v>41</v>
      </c>
      <c r="J203" s="46">
        <v>42</v>
      </c>
      <c r="K203" s="49">
        <v>0</v>
      </c>
      <c r="L203" s="46">
        <v>72</v>
      </c>
      <c r="M203" s="49">
        <v>0</v>
      </c>
      <c r="N203" s="46">
        <v>64</v>
      </c>
      <c r="O203" s="49">
        <v>0</v>
      </c>
      <c r="P203" s="49">
        <v>0</v>
      </c>
      <c r="Q203" s="46">
        <v>7550</v>
      </c>
      <c r="R203" s="46">
        <v>3</v>
      </c>
      <c r="S203" s="46">
        <v>46</v>
      </c>
      <c r="U203" s="41"/>
      <c r="V203" s="41"/>
      <c r="AI203" s="39">
        <f t="shared" si="96"/>
        <v>7.5499999999999994E-3</v>
      </c>
      <c r="AJ203" s="40">
        <f t="shared" ca="1" si="97"/>
        <v>1.9894950662251656</v>
      </c>
      <c r="AK203" s="40">
        <f t="shared" ca="1" si="98"/>
        <v>2.0634850662251658</v>
      </c>
      <c r="AL203" s="39">
        <f t="shared" ca="1" si="99"/>
        <v>1.8975000000000002E-2</v>
      </c>
      <c r="AM203" s="40">
        <f t="shared" ca="1" si="100"/>
        <v>2.2494400662251657</v>
      </c>
      <c r="AN203" s="50"/>
      <c r="AO203" s="41">
        <f t="shared" si="101"/>
        <v>75</v>
      </c>
      <c r="AP203" s="42">
        <f t="shared" si="118"/>
        <v>40.918877194122523</v>
      </c>
      <c r="AQ203" s="43">
        <f t="shared" si="119"/>
        <v>1.832894867671804</v>
      </c>
      <c r="AR203" s="41">
        <f t="shared" si="102"/>
        <v>6.5</v>
      </c>
      <c r="AS203" s="42">
        <f t="shared" si="120"/>
        <v>41.43192622637379</v>
      </c>
      <c r="AT203" s="50"/>
      <c r="AU203" s="42">
        <f t="shared" si="103"/>
        <v>40</v>
      </c>
      <c r="AV203" s="42">
        <f t="shared" si="104"/>
        <v>8</v>
      </c>
      <c r="AW203" s="42">
        <f t="shared" si="105"/>
        <v>4.3646802340397359</v>
      </c>
      <c r="AX203" s="42">
        <f t="shared" si="121"/>
        <v>40.237425781794457</v>
      </c>
      <c r="AY203" s="50"/>
      <c r="AZ203" s="42">
        <f t="shared" si="122"/>
        <v>41.43192622637379</v>
      </c>
      <c r="BA203" s="50"/>
      <c r="BB203" s="44">
        <f t="shared" si="106"/>
        <v>3</v>
      </c>
      <c r="BC203" s="41">
        <f t="shared" ca="1" si="107"/>
        <v>1.2799999999999999E-2</v>
      </c>
      <c r="BD203" s="41">
        <f t="shared" ca="1" si="108"/>
        <v>2.0515775926184894</v>
      </c>
      <c r="BE203" s="41">
        <f t="shared" ca="1" si="109"/>
        <v>6.3349516727881413E-3</v>
      </c>
      <c r="BF203" s="41">
        <f t="shared" ca="1" si="110"/>
        <v>6.587951672788141E-3</v>
      </c>
      <c r="BG203" s="41">
        <f t="shared" ca="1" si="111"/>
        <v>1.3319362775032494E-2</v>
      </c>
      <c r="BH203" s="41">
        <f t="shared" si="123"/>
        <v>0.51936277503249539</v>
      </c>
      <c r="BI203" s="41">
        <f t="shared" si="124"/>
        <v>0.51936277503249539</v>
      </c>
      <c r="BJ203" s="42">
        <f t="shared" ca="1" si="112"/>
        <v>60.002247771996757</v>
      </c>
      <c r="BK203" s="42">
        <f t="shared" ca="1" si="113"/>
        <v>43.340883252936855</v>
      </c>
      <c r="BL203" s="42">
        <f t="shared" ca="1" si="114"/>
        <v>21.006421344248274</v>
      </c>
      <c r="BM203" s="42">
        <f t="shared" ca="1" si="115"/>
        <v>74.132595726022871</v>
      </c>
      <c r="BN203" s="42">
        <f t="shared" si="125"/>
        <v>1.1268263806325509</v>
      </c>
      <c r="BO203" s="42">
        <f t="shared" si="126"/>
        <v>1.1268263806325509</v>
      </c>
      <c r="BP203" s="42">
        <f t="shared" ca="1" si="116"/>
        <v>55.112903762591777</v>
      </c>
      <c r="BQ203" s="42">
        <f t="shared" ca="1" si="117"/>
        <v>52.341587185315127</v>
      </c>
      <c r="BR203" s="42">
        <f t="shared" si="127"/>
        <v>74.132595726022871</v>
      </c>
    </row>
    <row r="204" spans="1:70">
      <c r="A204" s="10">
        <v>2151</v>
      </c>
      <c r="B204" s="49">
        <v>0</v>
      </c>
      <c r="C204" s="10">
        <v>23</v>
      </c>
      <c r="D204" s="10">
        <v>96</v>
      </c>
      <c r="E204" s="10">
        <v>46</v>
      </c>
      <c r="F204" s="10">
        <v>83</v>
      </c>
      <c r="G204" s="10">
        <v>62</v>
      </c>
      <c r="H204" s="10">
        <v>67</v>
      </c>
      <c r="I204" s="10">
        <v>61</v>
      </c>
      <c r="J204" s="10">
        <v>67</v>
      </c>
      <c r="K204" s="49">
        <v>0</v>
      </c>
      <c r="L204" s="10">
        <v>69</v>
      </c>
      <c r="M204" s="49">
        <v>0</v>
      </c>
      <c r="N204" s="10">
        <v>65</v>
      </c>
      <c r="O204" s="49">
        <v>0</v>
      </c>
      <c r="P204" s="49">
        <v>0</v>
      </c>
      <c r="Q204" s="10">
        <v>7553</v>
      </c>
      <c r="R204" s="10">
        <v>3</v>
      </c>
      <c r="S204" s="10">
        <v>44</v>
      </c>
      <c r="AI204" s="2">
        <f t="shared" si="96"/>
        <v>7.5529999999999998E-3</v>
      </c>
      <c r="AJ204" s="3">
        <f t="shared" ca="1" si="97"/>
        <v>1.9886754582152788</v>
      </c>
      <c r="AK204" s="3">
        <f t="shared" ca="1" si="98"/>
        <v>2.0626948582152789</v>
      </c>
      <c r="AL204" s="2">
        <f t="shared" ca="1" si="99"/>
        <v>1.8722000000000003E-2</v>
      </c>
      <c r="AM204" s="3">
        <f t="shared" ca="1" si="100"/>
        <v>2.2461704582152788</v>
      </c>
      <c r="AO204" s="7">
        <f t="shared" si="101"/>
        <v>74</v>
      </c>
      <c r="AP204" s="4">
        <f t="shared" si="118"/>
        <v>40.335288227106446</v>
      </c>
      <c r="AQ204" s="32">
        <f t="shared" si="119"/>
        <v>1.8346218225427213</v>
      </c>
      <c r="AR204" s="1">
        <f t="shared" si="102"/>
        <v>0.5</v>
      </c>
      <c r="AS204" s="4">
        <f t="shared" si="120"/>
        <v>40.338387131413072</v>
      </c>
      <c r="AU204" s="4">
        <f t="shared" si="103"/>
        <v>43</v>
      </c>
      <c r="AV204" s="4">
        <f t="shared" si="104"/>
        <v>4</v>
      </c>
      <c r="AW204" s="4">
        <f t="shared" si="105"/>
        <v>2.180285850113862</v>
      </c>
      <c r="AX204" s="4">
        <f t="shared" si="121"/>
        <v>43.055239476609657</v>
      </c>
      <c r="AZ204" s="4">
        <f t="shared" si="122"/>
        <v>43.055239476609657</v>
      </c>
      <c r="BB204" s="24">
        <f t="shared" si="106"/>
        <v>0</v>
      </c>
      <c r="BC204" s="1">
        <f t="shared" ca="1" si="107"/>
        <v>1.2799999999999999E-2</v>
      </c>
      <c r="BD204" s="1">
        <f t="shared" ca="1" si="108"/>
        <v>2.0507827964237824</v>
      </c>
      <c r="BE204" s="1">
        <f t="shared" ca="1" si="109"/>
        <v>6.3374834906636283E-3</v>
      </c>
      <c r="BF204" s="1">
        <f t="shared" ca="1" si="110"/>
        <v>6.5904834906636281E-3</v>
      </c>
      <c r="BG204" s="1">
        <f t="shared" ca="1" si="111"/>
        <v>1.3319161691595199E-2</v>
      </c>
      <c r="BH204" s="1">
        <f t="shared" si="123"/>
        <v>0.51916169159520009</v>
      </c>
      <c r="BI204" s="1">
        <f t="shared" si="124"/>
        <v>0.51916169159520009</v>
      </c>
      <c r="BJ204" s="4">
        <f t="shared" ca="1" si="112"/>
        <v>81.001663741320897</v>
      </c>
      <c r="BK204" s="4">
        <f t="shared" ca="1" si="113"/>
        <v>53.307517517681774</v>
      </c>
      <c r="BL204" s="4">
        <f t="shared" ca="1" si="114"/>
        <v>39.003455345161662</v>
      </c>
      <c r="BM204" s="4">
        <f t="shared" ca="1" si="115"/>
        <v>93.504372747797603</v>
      </c>
      <c r="BN204" s="4">
        <f t="shared" si="125"/>
        <v>1.126733713891614</v>
      </c>
      <c r="BO204" s="4">
        <f t="shared" si="126"/>
        <v>1.126733713891614</v>
      </c>
      <c r="BP204" s="4">
        <f t="shared" ca="1" si="116"/>
        <v>56.300012645628684</v>
      </c>
      <c r="BQ204" s="4">
        <f t="shared" ca="1" si="117"/>
        <v>54.982431039006222</v>
      </c>
      <c r="BR204" s="4">
        <f t="shared" si="127"/>
        <v>93.504372747797603</v>
      </c>
    </row>
    <row r="205" spans="1:70">
      <c r="A205" s="10">
        <v>2039</v>
      </c>
      <c r="B205" s="49">
        <v>0</v>
      </c>
      <c r="C205" s="10">
        <v>21</v>
      </c>
      <c r="D205" s="10">
        <v>94</v>
      </c>
      <c r="E205" s="10">
        <v>28</v>
      </c>
      <c r="F205" s="10">
        <v>64</v>
      </c>
      <c r="G205" s="10">
        <v>47</v>
      </c>
      <c r="H205" s="10">
        <v>51</v>
      </c>
      <c r="I205" s="10">
        <v>40</v>
      </c>
      <c r="J205" s="10">
        <v>45</v>
      </c>
      <c r="K205" s="49">
        <v>0</v>
      </c>
      <c r="L205" s="10">
        <v>67</v>
      </c>
      <c r="M205" s="49">
        <v>0</v>
      </c>
      <c r="N205" s="10">
        <v>57</v>
      </c>
      <c r="O205" s="49">
        <v>0</v>
      </c>
      <c r="P205" s="49">
        <v>0</v>
      </c>
      <c r="Q205" s="10">
        <v>7553</v>
      </c>
      <c r="R205" s="10">
        <v>3</v>
      </c>
      <c r="S205" s="10">
        <v>44</v>
      </c>
      <c r="AI205" s="2">
        <f t="shared" si="96"/>
        <v>7.5529999999999998E-3</v>
      </c>
      <c r="AJ205" s="3">
        <f t="shared" ca="1" si="97"/>
        <v>1.9886754582152788</v>
      </c>
      <c r="AK205" s="3">
        <f t="shared" ca="1" si="98"/>
        <v>2.0626948582152789</v>
      </c>
      <c r="AL205" s="2">
        <f t="shared" ca="1" si="99"/>
        <v>1.8722000000000003E-2</v>
      </c>
      <c r="AM205" s="3">
        <f t="shared" ca="1" si="100"/>
        <v>2.2461704582152788</v>
      </c>
      <c r="AO205" s="7">
        <f t="shared" si="101"/>
        <v>74</v>
      </c>
      <c r="AP205" s="4">
        <f t="shared" si="118"/>
        <v>40.335288227106446</v>
      </c>
      <c r="AQ205" s="32">
        <f t="shared" si="119"/>
        <v>1.8346218225427213</v>
      </c>
      <c r="AR205" s="1">
        <f t="shared" si="102"/>
        <v>6.5</v>
      </c>
      <c r="AS205" s="4">
        <f t="shared" si="120"/>
        <v>40.855666392359232</v>
      </c>
      <c r="AU205" s="4">
        <f t="shared" si="103"/>
        <v>42</v>
      </c>
      <c r="AV205" s="4">
        <f t="shared" si="104"/>
        <v>10</v>
      </c>
      <c r="AW205" s="4">
        <f t="shared" si="105"/>
        <v>5.4507146252846548</v>
      </c>
      <c r="AX205" s="4">
        <f t="shared" si="121"/>
        <v>42.352217060341623</v>
      </c>
      <c r="AZ205" s="4">
        <f t="shared" si="122"/>
        <v>42.352217060341623</v>
      </c>
      <c r="BB205" s="24">
        <f t="shared" si="106"/>
        <v>1</v>
      </c>
      <c r="BC205" s="1">
        <f t="shared" ca="1" si="107"/>
        <v>1.2799999999999999E-2</v>
      </c>
      <c r="BD205" s="1">
        <f t="shared" ca="1" si="108"/>
        <v>2.0507827964237824</v>
      </c>
      <c r="BE205" s="1">
        <f t="shared" ca="1" si="109"/>
        <v>6.3374834906636283E-3</v>
      </c>
      <c r="BF205" s="1">
        <f t="shared" ca="1" si="110"/>
        <v>6.5904834906636281E-3</v>
      </c>
      <c r="BG205" s="1">
        <f t="shared" ca="1" si="111"/>
        <v>1.3319161691595199E-2</v>
      </c>
      <c r="BH205" s="1">
        <f t="shared" si="123"/>
        <v>0.51916169159520009</v>
      </c>
      <c r="BI205" s="1">
        <f t="shared" si="124"/>
        <v>0.51916169159520009</v>
      </c>
      <c r="BJ205" s="4">
        <f t="shared" ca="1" si="112"/>
        <v>62.002173581754533</v>
      </c>
      <c r="BK205" s="4">
        <f t="shared" ca="1" si="113"/>
        <v>41.076775165297867</v>
      </c>
      <c r="BL205" s="4">
        <f t="shared" ca="1" si="114"/>
        <v>21.006416373623082</v>
      </c>
      <c r="BM205" s="4">
        <f t="shared" ca="1" si="115"/>
        <v>74.368643202866394</v>
      </c>
      <c r="BN205" s="4">
        <f t="shared" si="125"/>
        <v>1.126733713891614</v>
      </c>
      <c r="BO205" s="4">
        <f t="shared" si="126"/>
        <v>1.126733713891614</v>
      </c>
      <c r="BP205" s="4">
        <f t="shared" ca="1" si="116"/>
        <v>54.866214175760589</v>
      </c>
      <c r="BQ205" s="4">
        <f t="shared" ca="1" si="117"/>
        <v>51.678768288681624</v>
      </c>
      <c r="BR205" s="4">
        <f t="shared" si="127"/>
        <v>74.368643202866394</v>
      </c>
    </row>
    <row r="206" spans="1:70">
      <c r="A206" s="10">
        <v>2064</v>
      </c>
      <c r="B206" s="49">
        <v>0</v>
      </c>
      <c r="C206" s="10">
        <v>21</v>
      </c>
      <c r="D206" s="10">
        <v>94</v>
      </c>
      <c r="E206" s="10">
        <v>24</v>
      </c>
      <c r="F206" s="10">
        <v>61</v>
      </c>
      <c r="G206" s="10">
        <v>45</v>
      </c>
      <c r="H206" s="10">
        <v>49</v>
      </c>
      <c r="I206" s="10">
        <v>36</v>
      </c>
      <c r="J206" s="10">
        <v>41</v>
      </c>
      <c r="K206" s="49">
        <v>0</v>
      </c>
      <c r="L206" s="10">
        <v>68</v>
      </c>
      <c r="M206" s="49">
        <v>0</v>
      </c>
      <c r="N206" s="10">
        <v>55</v>
      </c>
      <c r="O206" s="49">
        <v>0</v>
      </c>
      <c r="P206" s="49">
        <v>0</v>
      </c>
      <c r="Q206" s="10">
        <v>7553</v>
      </c>
      <c r="R206" s="10">
        <v>3</v>
      </c>
      <c r="S206" s="10">
        <v>44</v>
      </c>
      <c r="AI206" s="2">
        <f t="shared" si="96"/>
        <v>7.5529999999999998E-3</v>
      </c>
      <c r="AJ206" s="3">
        <f t="shared" ca="1" si="97"/>
        <v>1.9886754582152788</v>
      </c>
      <c r="AK206" s="3">
        <f t="shared" ca="1" si="98"/>
        <v>2.0626948582152789</v>
      </c>
      <c r="AL206" s="2">
        <f t="shared" ca="1" si="99"/>
        <v>1.8722000000000003E-2</v>
      </c>
      <c r="AM206" s="3">
        <f t="shared" ca="1" si="100"/>
        <v>2.2461704582152788</v>
      </c>
      <c r="AO206" s="7">
        <f t="shared" si="101"/>
        <v>74</v>
      </c>
      <c r="AP206" s="4">
        <f t="shared" si="118"/>
        <v>40.335288227106446</v>
      </c>
      <c r="AQ206" s="32">
        <f t="shared" si="119"/>
        <v>1.8346218225427213</v>
      </c>
      <c r="AR206" s="1">
        <f t="shared" si="102"/>
        <v>8.5</v>
      </c>
      <c r="AS206" s="4">
        <f t="shared" si="120"/>
        <v>41.221177522770404</v>
      </c>
      <c r="AU206" s="4">
        <f t="shared" si="103"/>
        <v>43</v>
      </c>
      <c r="AV206" s="4">
        <f t="shared" si="104"/>
        <v>13</v>
      </c>
      <c r="AW206" s="4">
        <f t="shared" si="105"/>
        <v>7.0859290128700518</v>
      </c>
      <c r="AX206" s="4">
        <f t="shared" si="121"/>
        <v>43.579931046015133</v>
      </c>
      <c r="AZ206" s="4">
        <f t="shared" si="122"/>
        <v>43.579931046015133</v>
      </c>
      <c r="BB206" s="24">
        <f t="shared" si="106"/>
        <v>2</v>
      </c>
      <c r="BC206" s="1">
        <f t="shared" ca="1" si="107"/>
        <v>1.2799999999999999E-2</v>
      </c>
      <c r="BD206" s="1">
        <f t="shared" ca="1" si="108"/>
        <v>2.0507827964237824</v>
      </c>
      <c r="BE206" s="1">
        <f t="shared" ca="1" si="109"/>
        <v>6.3374834906636283E-3</v>
      </c>
      <c r="BF206" s="1">
        <f t="shared" ca="1" si="110"/>
        <v>6.5904834906636281E-3</v>
      </c>
      <c r="BG206" s="1">
        <f t="shared" ca="1" si="111"/>
        <v>1.3319161691595199E-2</v>
      </c>
      <c r="BH206" s="1">
        <f t="shared" si="123"/>
        <v>0.51916169159520009</v>
      </c>
      <c r="BI206" s="1">
        <f t="shared" si="124"/>
        <v>0.51916169159520009</v>
      </c>
      <c r="BJ206" s="4">
        <f t="shared" ca="1" si="112"/>
        <v>59.002284098685706</v>
      </c>
      <c r="BK206" s="4">
        <f t="shared" ca="1" si="113"/>
        <v>39.651316649982384</v>
      </c>
      <c r="BL206" s="4">
        <f t="shared" ca="1" si="114"/>
        <v>17.007925472026855</v>
      </c>
      <c r="BM206" s="4">
        <f t="shared" ca="1" si="115"/>
        <v>71.205635390007487</v>
      </c>
      <c r="BN206" s="4">
        <f t="shared" si="125"/>
        <v>1.126733713891614</v>
      </c>
      <c r="BO206" s="4">
        <f t="shared" si="126"/>
        <v>1.126733713891614</v>
      </c>
      <c r="BP206" s="4">
        <f t="shared" ca="1" si="116"/>
        <v>55.966301575833747</v>
      </c>
      <c r="BQ206" s="4">
        <f t="shared" ca="1" si="117"/>
        <v>51.906093200073222</v>
      </c>
      <c r="BR206" s="4">
        <f t="shared" si="127"/>
        <v>71.205635390007487</v>
      </c>
    </row>
    <row r="207" spans="1:70">
      <c r="A207" s="10">
        <v>2009</v>
      </c>
      <c r="B207" s="49">
        <v>0</v>
      </c>
      <c r="C207" s="10">
        <v>21</v>
      </c>
      <c r="D207" s="10">
        <v>94</v>
      </c>
      <c r="E207" s="10">
        <v>30</v>
      </c>
      <c r="F207" s="10">
        <v>65</v>
      </c>
      <c r="G207" s="10">
        <v>47</v>
      </c>
      <c r="H207" s="10">
        <v>52</v>
      </c>
      <c r="I207" s="10">
        <v>42</v>
      </c>
      <c r="J207" s="10">
        <v>46</v>
      </c>
      <c r="K207" s="49">
        <v>0</v>
      </c>
      <c r="L207" s="10">
        <v>69</v>
      </c>
      <c r="M207" s="49">
        <v>0</v>
      </c>
      <c r="N207" s="10">
        <v>59</v>
      </c>
      <c r="O207" s="49">
        <v>0</v>
      </c>
      <c r="P207" s="49">
        <v>0</v>
      </c>
      <c r="Q207" s="10">
        <v>7553</v>
      </c>
      <c r="R207" s="10">
        <v>3</v>
      </c>
      <c r="S207" s="10">
        <v>44</v>
      </c>
      <c r="AH207" s="8"/>
      <c r="AI207" s="2">
        <f t="shared" si="96"/>
        <v>7.5529999999999998E-3</v>
      </c>
      <c r="AJ207" s="3">
        <f t="shared" ca="1" si="97"/>
        <v>1.9886754582152788</v>
      </c>
      <c r="AK207" s="3">
        <f t="shared" ca="1" si="98"/>
        <v>2.0626948582152789</v>
      </c>
      <c r="AL207" s="2">
        <f t="shared" ca="1" si="99"/>
        <v>1.8722000000000003E-2</v>
      </c>
      <c r="AM207" s="3">
        <f t="shared" ca="1" si="100"/>
        <v>2.2461704582152788</v>
      </c>
      <c r="AO207" s="7">
        <f t="shared" si="101"/>
        <v>74</v>
      </c>
      <c r="AP207" s="4">
        <f t="shared" si="118"/>
        <v>40.335288227106446</v>
      </c>
      <c r="AQ207" s="32">
        <f t="shared" si="119"/>
        <v>1.8346218225427213</v>
      </c>
      <c r="AR207" s="1">
        <f t="shared" si="102"/>
        <v>5.5</v>
      </c>
      <c r="AS207" s="4">
        <f t="shared" si="120"/>
        <v>40.708543039069227</v>
      </c>
      <c r="AU207" s="4">
        <f t="shared" si="103"/>
        <v>41</v>
      </c>
      <c r="AV207" s="4">
        <f t="shared" si="104"/>
        <v>10</v>
      </c>
      <c r="AW207" s="4">
        <f t="shared" si="105"/>
        <v>5.4507146252846548</v>
      </c>
      <c r="AX207" s="4">
        <f t="shared" si="121"/>
        <v>41.360733672485694</v>
      </c>
      <c r="AZ207" s="4">
        <f t="shared" si="122"/>
        <v>41.360733672485694</v>
      </c>
      <c r="BB207" s="24">
        <f t="shared" si="106"/>
        <v>3</v>
      </c>
      <c r="BC207" s="1">
        <f t="shared" ca="1" si="107"/>
        <v>1.2799999999999999E-2</v>
      </c>
      <c r="BD207" s="1">
        <f t="shared" ca="1" si="108"/>
        <v>2.0507827964237824</v>
      </c>
      <c r="BE207" s="1">
        <f t="shared" ca="1" si="109"/>
        <v>6.3374834906636283E-3</v>
      </c>
      <c r="BF207" s="1">
        <f t="shared" ca="1" si="110"/>
        <v>6.5904834906636281E-3</v>
      </c>
      <c r="BG207" s="1">
        <f t="shared" ca="1" si="111"/>
        <v>1.3319161691595199E-2</v>
      </c>
      <c r="BH207" s="1">
        <f t="shared" si="123"/>
        <v>0.51916169159520009</v>
      </c>
      <c r="BI207" s="1">
        <f t="shared" si="124"/>
        <v>0.51916169159520009</v>
      </c>
      <c r="BJ207" s="4">
        <f t="shared" ca="1" si="112"/>
        <v>63.002139081637694</v>
      </c>
      <c r="BK207" s="4">
        <f t="shared" ca="1" si="113"/>
        <v>43.008039061295847</v>
      </c>
      <c r="BL207" s="4">
        <f t="shared" ca="1" si="114"/>
        <v>23.005858576936877</v>
      </c>
      <c r="BM207" s="4">
        <f t="shared" ca="1" si="115"/>
        <v>75.7053756563691</v>
      </c>
      <c r="BN207" s="4">
        <f t="shared" si="125"/>
        <v>1.126733713891614</v>
      </c>
      <c r="BO207" s="4">
        <f t="shared" si="126"/>
        <v>1.126733713891614</v>
      </c>
      <c r="BP207" s="4">
        <f t="shared" ca="1" si="116"/>
        <v>54.787694091811801</v>
      </c>
      <c r="BQ207" s="4">
        <f t="shared" ca="1" si="117"/>
        <v>51.49081377558489</v>
      </c>
      <c r="BR207" s="4">
        <f t="shared" si="127"/>
        <v>75.7053756563691</v>
      </c>
    </row>
    <row r="208" spans="1:70" s="38" customFormat="1">
      <c r="A208" s="46">
        <v>2147</v>
      </c>
      <c r="B208" s="49">
        <v>0</v>
      </c>
      <c r="C208" s="46">
        <v>22</v>
      </c>
      <c r="D208" s="46">
        <v>96</v>
      </c>
      <c r="E208" s="46">
        <v>47</v>
      </c>
      <c r="F208" s="46">
        <v>83</v>
      </c>
      <c r="G208" s="46">
        <v>64</v>
      </c>
      <c r="H208" s="46">
        <v>67</v>
      </c>
      <c r="I208" s="46">
        <v>62</v>
      </c>
      <c r="J208" s="46">
        <v>67</v>
      </c>
      <c r="K208" s="49">
        <v>0</v>
      </c>
      <c r="L208" s="46">
        <v>74</v>
      </c>
      <c r="M208" s="49">
        <v>0</v>
      </c>
      <c r="N208" s="46">
        <v>69</v>
      </c>
      <c r="O208" s="49">
        <v>0</v>
      </c>
      <c r="P208" s="49">
        <v>0</v>
      </c>
      <c r="Q208" s="46">
        <v>7559</v>
      </c>
      <c r="R208" s="46">
        <v>3</v>
      </c>
      <c r="S208" s="46">
        <v>44</v>
      </c>
      <c r="U208" s="41"/>
      <c r="V208" s="41"/>
      <c r="AI208" s="39">
        <f t="shared" si="96"/>
        <v>7.5589999999999997E-3</v>
      </c>
      <c r="AJ208" s="40">
        <f t="shared" ca="1" si="97"/>
        <v>1.9870381588966792</v>
      </c>
      <c r="AK208" s="40">
        <f t="shared" ca="1" si="98"/>
        <v>2.0611163588966792</v>
      </c>
      <c r="AL208" s="39">
        <f t="shared" ca="1" si="99"/>
        <v>1.8975000000000002E-2</v>
      </c>
      <c r="AM208" s="40">
        <f t="shared" ca="1" si="100"/>
        <v>2.2470713588966791</v>
      </c>
      <c r="AN208" s="50"/>
      <c r="AO208" s="41">
        <f t="shared" si="101"/>
        <v>75</v>
      </c>
      <c r="AP208" s="42">
        <f t="shared" si="118"/>
        <v>40.873930972564494</v>
      </c>
      <c r="AQ208" s="43">
        <f t="shared" si="119"/>
        <v>1.8349103747897821</v>
      </c>
      <c r="AR208" s="41">
        <f t="shared" si="102"/>
        <v>1</v>
      </c>
      <c r="AS208" s="42">
        <f t="shared" si="120"/>
        <v>40.886161878439594</v>
      </c>
      <c r="AT208" s="50"/>
      <c r="AU208" s="42">
        <f t="shared" si="103"/>
        <v>42</v>
      </c>
      <c r="AV208" s="42">
        <f t="shared" si="104"/>
        <v>5</v>
      </c>
      <c r="AW208" s="42">
        <f t="shared" si="105"/>
        <v>2.7249287315042996</v>
      </c>
      <c r="AX208" s="42">
        <f t="shared" si="121"/>
        <v>42.088302847605739</v>
      </c>
      <c r="AY208" s="50"/>
      <c r="AZ208" s="42">
        <f t="shared" si="122"/>
        <v>42.088302847605739</v>
      </c>
      <c r="BA208" s="50"/>
      <c r="BB208" s="44">
        <f t="shared" si="106"/>
        <v>0</v>
      </c>
      <c r="BC208" s="41">
        <f t="shared" ca="1" si="107"/>
        <v>1.2799999999999999E-2</v>
      </c>
      <c r="BD208" s="41">
        <f t="shared" ca="1" si="108"/>
        <v>2.0491951212394355</v>
      </c>
      <c r="BE208" s="41">
        <f t="shared" ca="1" si="109"/>
        <v>6.3425471778322702E-3</v>
      </c>
      <c r="BF208" s="41">
        <f t="shared" ca="1" si="110"/>
        <v>6.59554717783227E-3</v>
      </c>
      <c r="BG208" s="41">
        <f t="shared" ca="1" si="111"/>
        <v>1.3318760009773577E-2</v>
      </c>
      <c r="BH208" s="41">
        <f t="shared" si="123"/>
        <v>0.51876000977357783</v>
      </c>
      <c r="BI208" s="41">
        <f t="shared" si="124"/>
        <v>0.51876000977357783</v>
      </c>
      <c r="BJ208" s="42">
        <f t="shared" ca="1" si="112"/>
        <v>81.001661167828772</v>
      </c>
      <c r="BK208" s="42">
        <f t="shared" ca="1" si="113"/>
        <v>55.801027822425361</v>
      </c>
      <c r="BL208" s="42">
        <f t="shared" ca="1" si="114"/>
        <v>40.003363757910911</v>
      </c>
      <c r="BM208" s="42">
        <f t="shared" ca="1" si="115"/>
        <v>94.274326006221784</v>
      </c>
      <c r="BN208" s="42">
        <f t="shared" si="125"/>
        <v>1.1265486885795406</v>
      </c>
      <c r="BO208" s="42">
        <f t="shared" si="126"/>
        <v>1.1265486885795406</v>
      </c>
      <c r="BP208" s="42">
        <f t="shared" ca="1" si="116"/>
        <v>57.251678630753609</v>
      </c>
      <c r="BQ208" s="42">
        <f t="shared" ca="1" si="117"/>
        <v>55.521604298933802</v>
      </c>
      <c r="BR208" s="42">
        <f t="shared" si="127"/>
        <v>94.274326006221784</v>
      </c>
    </row>
    <row r="209" spans="1:70" s="38" customFormat="1">
      <c r="A209" s="46">
        <v>2047</v>
      </c>
      <c r="B209" s="49">
        <v>0</v>
      </c>
      <c r="C209" s="46">
        <v>20</v>
      </c>
      <c r="D209" s="46">
        <v>94</v>
      </c>
      <c r="E209" s="46">
        <v>29</v>
      </c>
      <c r="F209" s="46">
        <v>64</v>
      </c>
      <c r="G209" s="46">
        <v>49</v>
      </c>
      <c r="H209" s="46">
        <v>50</v>
      </c>
      <c r="I209" s="46">
        <v>42</v>
      </c>
      <c r="J209" s="46">
        <v>45</v>
      </c>
      <c r="K209" s="49">
        <v>0</v>
      </c>
      <c r="L209" s="46">
        <v>73</v>
      </c>
      <c r="M209" s="49">
        <v>0</v>
      </c>
      <c r="N209" s="46">
        <v>63</v>
      </c>
      <c r="O209" s="49">
        <v>0</v>
      </c>
      <c r="P209" s="49">
        <v>0</v>
      </c>
      <c r="Q209" s="46">
        <v>7559</v>
      </c>
      <c r="R209" s="46">
        <v>3</v>
      </c>
      <c r="S209" s="46">
        <v>44</v>
      </c>
      <c r="U209" s="41"/>
      <c r="V209" s="41"/>
      <c r="AI209" s="39">
        <f t="shared" si="96"/>
        <v>7.5589999999999997E-3</v>
      </c>
      <c r="AJ209" s="40">
        <f t="shared" ca="1" si="97"/>
        <v>1.9870381588966792</v>
      </c>
      <c r="AK209" s="40">
        <f t="shared" ca="1" si="98"/>
        <v>2.0611163588966792</v>
      </c>
      <c r="AL209" s="39">
        <f t="shared" ca="1" si="99"/>
        <v>1.8975000000000002E-2</v>
      </c>
      <c r="AM209" s="40">
        <f t="shared" ca="1" si="100"/>
        <v>2.2470713588966791</v>
      </c>
      <c r="AN209" s="50"/>
      <c r="AO209" s="41">
        <f t="shared" si="101"/>
        <v>75</v>
      </c>
      <c r="AP209" s="42">
        <f t="shared" si="118"/>
        <v>40.873930972564494</v>
      </c>
      <c r="AQ209" s="43">
        <f t="shared" si="119"/>
        <v>1.8349103747897821</v>
      </c>
      <c r="AR209" s="41">
        <f t="shared" si="102"/>
        <v>6</v>
      </c>
      <c r="AS209" s="42">
        <f t="shared" si="120"/>
        <v>41.311962349299833</v>
      </c>
      <c r="AT209" s="50"/>
      <c r="AU209" s="42">
        <f t="shared" si="103"/>
        <v>41</v>
      </c>
      <c r="AV209" s="42">
        <f t="shared" si="104"/>
        <v>10</v>
      </c>
      <c r="AW209" s="42">
        <f t="shared" si="105"/>
        <v>5.4498574630085992</v>
      </c>
      <c r="AX209" s="42">
        <f t="shared" si="121"/>
        <v>41.360620720283087</v>
      </c>
      <c r="AY209" s="50"/>
      <c r="AZ209" s="42">
        <f t="shared" si="122"/>
        <v>41.360620720283087</v>
      </c>
      <c r="BA209" s="50"/>
      <c r="BB209" s="44">
        <f t="shared" si="106"/>
        <v>1</v>
      </c>
      <c r="BC209" s="41">
        <f t="shared" ca="1" si="107"/>
        <v>1.2799999999999999E-2</v>
      </c>
      <c r="BD209" s="41">
        <f t="shared" ca="1" si="108"/>
        <v>2.0491951212394355</v>
      </c>
      <c r="BE209" s="41">
        <f t="shared" ca="1" si="109"/>
        <v>6.3425471778322702E-3</v>
      </c>
      <c r="BF209" s="41">
        <f t="shared" ca="1" si="110"/>
        <v>6.59554717783227E-3</v>
      </c>
      <c r="BG209" s="41">
        <f t="shared" ca="1" si="111"/>
        <v>1.3318760009773577E-2</v>
      </c>
      <c r="BH209" s="41">
        <f t="shared" si="123"/>
        <v>0.51876000977357783</v>
      </c>
      <c r="BI209" s="41">
        <f t="shared" si="124"/>
        <v>0.51876000977357783</v>
      </c>
      <c r="BJ209" s="42">
        <f t="shared" ca="1" si="112"/>
        <v>62.002170219660378</v>
      </c>
      <c r="BK209" s="42">
        <f t="shared" ca="1" si="113"/>
        <v>44.24541813369818</v>
      </c>
      <c r="BL209" s="42">
        <f t="shared" ca="1" si="114"/>
        <v>22.006115330692516</v>
      </c>
      <c r="BM209" s="42">
        <f t="shared" ca="1" si="115"/>
        <v>75.672204526789073</v>
      </c>
      <c r="BN209" s="42">
        <f t="shared" si="125"/>
        <v>1.1265486885795406</v>
      </c>
      <c r="BO209" s="42">
        <f t="shared" si="126"/>
        <v>1.1265486885795406</v>
      </c>
      <c r="BP209" s="42">
        <f t="shared" ca="1" si="116"/>
        <v>56.166333562248731</v>
      </c>
      <c r="BQ209" s="42">
        <f t="shared" ca="1" si="117"/>
        <v>52.756824562744463</v>
      </c>
      <c r="BR209" s="42">
        <f t="shared" si="127"/>
        <v>75.672204526789073</v>
      </c>
    </row>
    <row r="210" spans="1:70" s="38" customFormat="1">
      <c r="A210" s="46">
        <v>2062</v>
      </c>
      <c r="B210" s="49">
        <v>0</v>
      </c>
      <c r="C210" s="46">
        <v>20</v>
      </c>
      <c r="D210" s="46">
        <v>94</v>
      </c>
      <c r="E210" s="46">
        <v>26</v>
      </c>
      <c r="F210" s="46">
        <v>62</v>
      </c>
      <c r="G210" s="46">
        <v>47</v>
      </c>
      <c r="H210" s="46">
        <v>49</v>
      </c>
      <c r="I210" s="46">
        <v>38</v>
      </c>
      <c r="J210" s="46">
        <v>42</v>
      </c>
      <c r="K210" s="49">
        <v>0</v>
      </c>
      <c r="L210" s="46">
        <v>74</v>
      </c>
      <c r="M210" s="49">
        <v>0</v>
      </c>
      <c r="N210" s="46">
        <v>53</v>
      </c>
      <c r="O210" s="49">
        <v>0</v>
      </c>
      <c r="P210" s="49">
        <v>0</v>
      </c>
      <c r="Q210" s="46">
        <v>7559</v>
      </c>
      <c r="R210" s="46">
        <v>3</v>
      </c>
      <c r="S210" s="46">
        <v>44</v>
      </c>
      <c r="U210" s="41"/>
      <c r="V210" s="41"/>
      <c r="AI210" s="39">
        <f t="shared" si="96"/>
        <v>7.5589999999999997E-3</v>
      </c>
      <c r="AJ210" s="40">
        <f t="shared" ca="1" si="97"/>
        <v>1.9870381588966792</v>
      </c>
      <c r="AK210" s="40">
        <f t="shared" ca="1" si="98"/>
        <v>2.0611163588966792</v>
      </c>
      <c r="AL210" s="39">
        <f t="shared" ca="1" si="99"/>
        <v>1.8975000000000002E-2</v>
      </c>
      <c r="AM210" s="40">
        <f t="shared" ca="1" si="100"/>
        <v>2.2470713588966791</v>
      </c>
      <c r="AN210" s="50"/>
      <c r="AO210" s="41">
        <f t="shared" si="101"/>
        <v>75</v>
      </c>
      <c r="AP210" s="42">
        <f t="shared" si="118"/>
        <v>40.873930972564494</v>
      </c>
      <c r="AQ210" s="43">
        <f t="shared" si="119"/>
        <v>1.8349103747897821</v>
      </c>
      <c r="AR210" s="41">
        <f t="shared" si="102"/>
        <v>8</v>
      </c>
      <c r="AS210" s="42">
        <f t="shared" si="120"/>
        <v>41.649468581843479</v>
      </c>
      <c r="AT210" s="50"/>
      <c r="AU210" s="42">
        <f t="shared" si="103"/>
        <v>42</v>
      </c>
      <c r="AV210" s="42">
        <f t="shared" si="104"/>
        <v>21</v>
      </c>
      <c r="AW210" s="42">
        <f t="shared" si="105"/>
        <v>11.444700672318058</v>
      </c>
      <c r="AX210" s="42">
        <f t="shared" si="121"/>
        <v>43.531381479100311</v>
      </c>
      <c r="AY210" s="50"/>
      <c r="AZ210" s="42">
        <f t="shared" si="122"/>
        <v>43.531381479100311</v>
      </c>
      <c r="BA210" s="50"/>
      <c r="BB210" s="44">
        <f t="shared" si="106"/>
        <v>2</v>
      </c>
      <c r="BC210" s="41">
        <f t="shared" ca="1" si="107"/>
        <v>1.2799999999999999E-2</v>
      </c>
      <c r="BD210" s="41">
        <f t="shared" ca="1" si="108"/>
        <v>2.0491951212394355</v>
      </c>
      <c r="BE210" s="41">
        <f t="shared" ca="1" si="109"/>
        <v>6.3425471778322702E-3</v>
      </c>
      <c r="BF210" s="41">
        <f t="shared" ca="1" si="110"/>
        <v>6.59554717783227E-3</v>
      </c>
      <c r="BG210" s="41">
        <f t="shared" ca="1" si="111"/>
        <v>1.3318760009773577E-2</v>
      </c>
      <c r="BH210" s="41">
        <f t="shared" si="123"/>
        <v>0.51876000977357783</v>
      </c>
      <c r="BI210" s="41">
        <f t="shared" si="124"/>
        <v>0.51876000977357783</v>
      </c>
      <c r="BJ210" s="42">
        <f t="shared" ca="1" si="112"/>
        <v>60.002242557655627</v>
      </c>
      <c r="BK210" s="42">
        <f t="shared" ca="1" si="113"/>
        <v>43.298437685892196</v>
      </c>
      <c r="BL210" s="42">
        <f t="shared" ca="1" si="114"/>
        <v>19.007080574031885</v>
      </c>
      <c r="BM210" s="42">
        <f t="shared" ca="1" si="115"/>
        <v>71.698887296879747</v>
      </c>
      <c r="BN210" s="42">
        <f t="shared" si="125"/>
        <v>1.1265486885795406</v>
      </c>
      <c r="BO210" s="42">
        <f t="shared" si="126"/>
        <v>1.1265486885795406</v>
      </c>
      <c r="BP210" s="42">
        <f t="shared" ca="1" si="116"/>
        <v>57.251678630753609</v>
      </c>
      <c r="BQ210" s="42">
        <f t="shared" ca="1" si="117"/>
        <v>50.484952605807841</v>
      </c>
      <c r="BR210" s="42">
        <f t="shared" si="127"/>
        <v>71.698887296879747</v>
      </c>
    </row>
    <row r="211" spans="1:70" s="38" customFormat="1">
      <c r="A211" s="46">
        <v>2024</v>
      </c>
      <c r="B211" s="49">
        <v>0</v>
      </c>
      <c r="C211" s="46">
        <v>20</v>
      </c>
      <c r="D211" s="46">
        <v>94</v>
      </c>
      <c r="E211" s="46">
        <v>31</v>
      </c>
      <c r="F211" s="46">
        <v>66</v>
      </c>
      <c r="G211" s="46">
        <v>50</v>
      </c>
      <c r="H211" s="46">
        <v>53</v>
      </c>
      <c r="I211" s="46">
        <v>44</v>
      </c>
      <c r="J211" s="46">
        <v>46</v>
      </c>
      <c r="K211" s="49">
        <v>0</v>
      </c>
      <c r="L211" s="46">
        <v>69</v>
      </c>
      <c r="M211" s="49">
        <v>0</v>
      </c>
      <c r="N211" s="46">
        <v>58</v>
      </c>
      <c r="O211" s="49">
        <v>0</v>
      </c>
      <c r="P211" s="49">
        <v>0</v>
      </c>
      <c r="Q211" s="46">
        <v>7559</v>
      </c>
      <c r="R211" s="46">
        <v>3</v>
      </c>
      <c r="S211" s="46">
        <v>44</v>
      </c>
      <c r="U211" s="41"/>
      <c r="V211" s="41"/>
      <c r="AI211" s="39">
        <f t="shared" si="96"/>
        <v>7.5589999999999997E-3</v>
      </c>
      <c r="AJ211" s="40">
        <f t="shared" ca="1" si="97"/>
        <v>1.9870381588966792</v>
      </c>
      <c r="AK211" s="40">
        <f t="shared" ca="1" si="98"/>
        <v>2.0611163588966792</v>
      </c>
      <c r="AL211" s="39">
        <f t="shared" ca="1" si="99"/>
        <v>1.8975000000000002E-2</v>
      </c>
      <c r="AM211" s="40">
        <f t="shared" ca="1" si="100"/>
        <v>2.2470713588966791</v>
      </c>
      <c r="AN211" s="50"/>
      <c r="AO211" s="41">
        <f t="shared" si="101"/>
        <v>75</v>
      </c>
      <c r="AP211" s="42">
        <f t="shared" si="118"/>
        <v>40.873930972564494</v>
      </c>
      <c r="AQ211" s="43">
        <f t="shared" si="119"/>
        <v>1.8349103747897821</v>
      </c>
      <c r="AR211" s="41">
        <f t="shared" si="102"/>
        <v>6.5</v>
      </c>
      <c r="AS211" s="42">
        <f t="shared" si="120"/>
        <v>41.387537171834317</v>
      </c>
      <c r="AT211" s="50"/>
      <c r="AU211" s="42">
        <f t="shared" si="103"/>
        <v>41</v>
      </c>
      <c r="AV211" s="42">
        <f t="shared" si="104"/>
        <v>11</v>
      </c>
      <c r="AW211" s="42">
        <f t="shared" si="105"/>
        <v>5.994843209309459</v>
      </c>
      <c r="AX211" s="42">
        <f t="shared" si="121"/>
        <v>41.435952325296007</v>
      </c>
      <c r="AY211" s="50"/>
      <c r="AZ211" s="42">
        <f t="shared" si="122"/>
        <v>41.435952325296007</v>
      </c>
      <c r="BA211" s="50"/>
      <c r="BB211" s="44">
        <f t="shared" si="106"/>
        <v>3</v>
      </c>
      <c r="BC211" s="41">
        <f t="shared" ca="1" si="107"/>
        <v>1.2799999999999999E-2</v>
      </c>
      <c r="BD211" s="41">
        <f t="shared" ca="1" si="108"/>
        <v>2.0491951212394355</v>
      </c>
      <c r="BE211" s="41">
        <f t="shared" ca="1" si="109"/>
        <v>6.3425471778322702E-3</v>
      </c>
      <c r="BF211" s="41">
        <f t="shared" ca="1" si="110"/>
        <v>6.59554717783227E-3</v>
      </c>
      <c r="BG211" s="41">
        <f t="shared" ca="1" si="111"/>
        <v>1.3318760009773577E-2</v>
      </c>
      <c r="BH211" s="41">
        <f t="shared" si="123"/>
        <v>0.51876000977357783</v>
      </c>
      <c r="BI211" s="41">
        <f t="shared" si="124"/>
        <v>0.51876000977357783</v>
      </c>
      <c r="BJ211" s="42">
        <f t="shared" ca="1" si="112"/>
        <v>64.002102402559714</v>
      </c>
      <c r="BK211" s="42">
        <f t="shared" ca="1" si="113"/>
        <v>43.527560739460057</v>
      </c>
      <c r="BL211" s="42">
        <f t="shared" ca="1" si="114"/>
        <v>24.005605844213562</v>
      </c>
      <c r="BM211" s="42">
        <f t="shared" ca="1" si="115"/>
        <v>76.39881340756493</v>
      </c>
      <c r="BN211" s="42">
        <f t="shared" si="125"/>
        <v>1.1265486885795406</v>
      </c>
      <c r="BO211" s="42">
        <f t="shared" si="126"/>
        <v>1.1265486885795406</v>
      </c>
      <c r="BP211" s="42">
        <f t="shared" ca="1" si="116"/>
        <v>54.769047316229489</v>
      </c>
      <c r="BQ211" s="42">
        <f t="shared" ca="1" si="117"/>
        <v>51.1642325270684</v>
      </c>
      <c r="BR211" s="42">
        <f t="shared" si="127"/>
        <v>76.39881340756493</v>
      </c>
    </row>
    <row r="212" spans="1:70">
      <c r="A212" s="10">
        <v>2145</v>
      </c>
      <c r="B212" s="49">
        <v>0</v>
      </c>
      <c r="C212" s="10">
        <v>23</v>
      </c>
      <c r="D212" s="10">
        <v>96</v>
      </c>
      <c r="E212" s="10">
        <v>49</v>
      </c>
      <c r="F212" s="10">
        <v>86</v>
      </c>
      <c r="G212" s="10">
        <v>65</v>
      </c>
      <c r="H212" s="10">
        <v>70</v>
      </c>
      <c r="I212" s="10">
        <v>64</v>
      </c>
      <c r="J212" s="10">
        <v>69</v>
      </c>
      <c r="K212" s="49">
        <v>0</v>
      </c>
      <c r="L212" s="10">
        <v>69</v>
      </c>
      <c r="M212" s="49">
        <v>0</v>
      </c>
      <c r="N212" s="10">
        <v>66</v>
      </c>
      <c r="O212" s="49">
        <v>0</v>
      </c>
      <c r="P212" s="49">
        <v>0</v>
      </c>
      <c r="Q212" s="10">
        <v>7516</v>
      </c>
      <c r="R212" s="10">
        <v>3</v>
      </c>
      <c r="S212" s="10">
        <v>44</v>
      </c>
      <c r="AI212" s="2">
        <f t="shared" si="96"/>
        <v>7.5159999999999992E-3</v>
      </c>
      <c r="AJ212" s="3">
        <f t="shared" ca="1" si="97"/>
        <v>1.9988288645023951</v>
      </c>
      <c r="AK212" s="3">
        <f t="shared" ca="1" si="98"/>
        <v>2.0724856645023952</v>
      </c>
      <c r="AL212" s="2">
        <f t="shared" ca="1" si="99"/>
        <v>1.8722000000000003E-2</v>
      </c>
      <c r="AM212" s="3">
        <f t="shared" ca="1" si="100"/>
        <v>2.2559612645023952</v>
      </c>
      <c r="AO212" s="7">
        <f t="shared" si="101"/>
        <v>74</v>
      </c>
      <c r="AP212" s="4">
        <f t="shared" si="118"/>
        <v>40.51859170241385</v>
      </c>
      <c r="AQ212" s="32">
        <f t="shared" si="119"/>
        <v>1.826322112660977</v>
      </c>
      <c r="AR212" s="1">
        <f t="shared" si="102"/>
        <v>1</v>
      </c>
      <c r="AS212" s="4">
        <f t="shared" si="120"/>
        <v>40.530929838173222</v>
      </c>
      <c r="AU212" s="4">
        <f t="shared" si="103"/>
        <v>43</v>
      </c>
      <c r="AV212" s="4">
        <f t="shared" si="104"/>
        <v>3</v>
      </c>
      <c r="AW212" s="4">
        <f t="shared" si="105"/>
        <v>1.6426456095573183</v>
      </c>
      <c r="AX212" s="4">
        <f t="shared" si="121"/>
        <v>43.031363963957709</v>
      </c>
      <c r="AZ212" s="4">
        <f t="shared" si="122"/>
        <v>43.031363963957709</v>
      </c>
      <c r="BB212" s="24">
        <f t="shared" si="106"/>
        <v>0</v>
      </c>
      <c r="BC212" s="1">
        <f t="shared" ca="1" si="107"/>
        <v>1.2799999999999999E-2</v>
      </c>
      <c r="BD212" s="1">
        <f t="shared" ca="1" si="108"/>
        <v>2.0606302020420681</v>
      </c>
      <c r="BE212" s="1">
        <f t="shared" ca="1" si="109"/>
        <v>6.3062589326197032E-3</v>
      </c>
      <c r="BF212" s="1">
        <f t="shared" ca="1" si="110"/>
        <v>6.5592589326197029E-3</v>
      </c>
      <c r="BG212" s="1">
        <f t="shared" ca="1" si="111"/>
        <v>1.3321653085216673E-2</v>
      </c>
      <c r="BH212" s="1">
        <f t="shared" si="123"/>
        <v>0.52165308521667442</v>
      </c>
      <c r="BI212" s="1">
        <f t="shared" si="124"/>
        <v>0.52165308521667442</v>
      </c>
      <c r="BJ212" s="4">
        <f t="shared" ca="1" si="112"/>
        <v>84.001619757843457</v>
      </c>
      <c r="BK212" s="4">
        <f t="shared" ca="1" si="113"/>
        <v>55.654267693041902</v>
      </c>
      <c r="BL212" s="4">
        <f t="shared" ca="1" si="114"/>
        <v>42.003239421993584</v>
      </c>
      <c r="BM212" s="4">
        <f t="shared" ca="1" si="115"/>
        <v>96.548202440894059</v>
      </c>
      <c r="BN212" s="4">
        <f t="shared" si="125"/>
        <v>1.1278838332541499</v>
      </c>
      <c r="BO212" s="4">
        <f t="shared" si="126"/>
        <v>1.1278838332541499</v>
      </c>
      <c r="BP212" s="4">
        <f t="shared" ca="1" si="116"/>
        <v>56.412742465233578</v>
      </c>
      <c r="BQ212" s="4">
        <f t="shared" ca="1" si="117"/>
        <v>55.41259238266931</v>
      </c>
      <c r="BR212" s="4">
        <f t="shared" si="127"/>
        <v>96.548202440894059</v>
      </c>
    </row>
    <row r="213" spans="1:70">
      <c r="A213" s="10">
        <v>2020</v>
      </c>
      <c r="B213" s="49">
        <v>0</v>
      </c>
      <c r="C213" s="10">
        <v>21</v>
      </c>
      <c r="D213" s="10">
        <v>94</v>
      </c>
      <c r="E213" s="10">
        <v>26</v>
      </c>
      <c r="F213" s="10">
        <v>61</v>
      </c>
      <c r="G213" s="10">
        <v>45</v>
      </c>
      <c r="H213" s="10">
        <v>48</v>
      </c>
      <c r="I213" s="10">
        <v>38</v>
      </c>
      <c r="J213" s="10">
        <v>42</v>
      </c>
      <c r="K213" s="49">
        <v>0</v>
      </c>
      <c r="L213" s="10">
        <v>72</v>
      </c>
      <c r="M213" s="49">
        <v>0</v>
      </c>
      <c r="N213" s="10">
        <v>61</v>
      </c>
      <c r="O213" s="49">
        <v>0</v>
      </c>
      <c r="P213" s="49">
        <v>0</v>
      </c>
      <c r="Q213" s="10">
        <v>7516</v>
      </c>
      <c r="R213" s="10">
        <v>3</v>
      </c>
      <c r="S213" s="10">
        <v>44</v>
      </c>
      <c r="AI213" s="2">
        <f t="shared" si="96"/>
        <v>7.5159999999999992E-3</v>
      </c>
      <c r="AJ213" s="3">
        <f t="shared" ca="1" si="97"/>
        <v>1.9988288645023951</v>
      </c>
      <c r="AK213" s="3">
        <f t="shared" ca="1" si="98"/>
        <v>2.0724856645023952</v>
      </c>
      <c r="AL213" s="2">
        <f t="shared" ca="1" si="99"/>
        <v>1.8722000000000003E-2</v>
      </c>
      <c r="AM213" s="3">
        <f t="shared" ca="1" si="100"/>
        <v>2.2559612645023952</v>
      </c>
      <c r="AO213" s="7">
        <f t="shared" si="101"/>
        <v>74</v>
      </c>
      <c r="AP213" s="4">
        <f t="shared" si="118"/>
        <v>40.51859170241385</v>
      </c>
      <c r="AQ213" s="32">
        <f t="shared" si="119"/>
        <v>1.826322112660977</v>
      </c>
      <c r="AR213" s="1">
        <f t="shared" si="102"/>
        <v>6.5</v>
      </c>
      <c r="AS213" s="4">
        <f t="shared" si="120"/>
        <v>41.036645495787305</v>
      </c>
      <c r="AU213" s="4">
        <f t="shared" si="103"/>
        <v>41</v>
      </c>
      <c r="AV213" s="4">
        <f t="shared" si="104"/>
        <v>11</v>
      </c>
      <c r="AW213" s="4">
        <f t="shared" si="105"/>
        <v>6.0230339017101668</v>
      </c>
      <c r="AX213" s="4">
        <f t="shared" si="121"/>
        <v>41.440040267610144</v>
      </c>
      <c r="AZ213" s="4">
        <f t="shared" si="122"/>
        <v>41.440040267610144</v>
      </c>
      <c r="BB213" s="24">
        <f t="shared" si="106"/>
        <v>1</v>
      </c>
      <c r="BC213" s="1">
        <f t="shared" ca="1" si="107"/>
        <v>1.2799999999999999E-2</v>
      </c>
      <c r="BD213" s="1">
        <f t="shared" ca="1" si="108"/>
        <v>2.0606302020420681</v>
      </c>
      <c r="BE213" s="1">
        <f t="shared" ca="1" si="109"/>
        <v>6.3062589326197032E-3</v>
      </c>
      <c r="BF213" s="1">
        <f t="shared" ca="1" si="110"/>
        <v>6.5592589326197029E-3</v>
      </c>
      <c r="BG213" s="1">
        <f t="shared" ca="1" si="111"/>
        <v>1.3321653085216673E-2</v>
      </c>
      <c r="BH213" s="1">
        <f t="shared" si="123"/>
        <v>0.52165308521667442</v>
      </c>
      <c r="BI213" s="1">
        <f t="shared" si="124"/>
        <v>0.52165308521667442</v>
      </c>
      <c r="BJ213" s="4">
        <f t="shared" ca="1" si="112"/>
        <v>59.002306073079176</v>
      </c>
      <c r="BK213" s="4">
        <f t="shared" ca="1" si="113"/>
        <v>42.557464977056185</v>
      </c>
      <c r="BL213" s="4">
        <f t="shared" ca="1" si="114"/>
        <v>19.00715975471654</v>
      </c>
      <c r="BM213" s="4">
        <f t="shared" ca="1" si="115"/>
        <v>72.601905914507455</v>
      </c>
      <c r="BN213" s="4">
        <f t="shared" si="125"/>
        <v>1.1278838332541499</v>
      </c>
      <c r="BO213" s="4">
        <f t="shared" si="126"/>
        <v>1.1278838332541499</v>
      </c>
      <c r="BP213" s="4">
        <f t="shared" ca="1" si="116"/>
        <v>55.956570885583794</v>
      </c>
      <c r="BQ213" s="4">
        <f t="shared" ca="1" si="117"/>
        <v>52.221037354872536</v>
      </c>
      <c r="BR213" s="4">
        <f t="shared" si="127"/>
        <v>72.601905914507455</v>
      </c>
    </row>
    <row r="214" spans="1:70">
      <c r="A214" s="10">
        <v>2062</v>
      </c>
      <c r="B214" s="49">
        <v>0</v>
      </c>
      <c r="C214" s="10">
        <v>21</v>
      </c>
      <c r="D214" s="10">
        <v>94</v>
      </c>
      <c r="E214" s="10">
        <v>23</v>
      </c>
      <c r="F214" s="10">
        <v>60</v>
      </c>
      <c r="G214" s="10">
        <v>45</v>
      </c>
      <c r="H214" s="10">
        <v>48</v>
      </c>
      <c r="I214" s="10">
        <v>35</v>
      </c>
      <c r="J214" s="10">
        <v>40</v>
      </c>
      <c r="K214" s="49">
        <v>0</v>
      </c>
      <c r="L214" s="10">
        <v>70</v>
      </c>
      <c r="M214" s="49">
        <v>0</v>
      </c>
      <c r="N214" s="10">
        <v>55</v>
      </c>
      <c r="O214" s="49">
        <v>0</v>
      </c>
      <c r="P214" s="49">
        <v>0</v>
      </c>
      <c r="Q214" s="10">
        <v>7516</v>
      </c>
      <c r="R214" s="10">
        <v>3</v>
      </c>
      <c r="S214" s="10">
        <v>44</v>
      </c>
      <c r="AI214" s="2">
        <f t="shared" si="96"/>
        <v>7.5159999999999992E-3</v>
      </c>
      <c r="AJ214" s="3">
        <f t="shared" ca="1" si="97"/>
        <v>1.9988288645023951</v>
      </c>
      <c r="AK214" s="3">
        <f t="shared" ca="1" si="98"/>
        <v>2.0724856645023952</v>
      </c>
      <c r="AL214" s="2">
        <f t="shared" ca="1" si="99"/>
        <v>1.8722000000000003E-2</v>
      </c>
      <c r="AM214" s="3">
        <f t="shared" ca="1" si="100"/>
        <v>2.2559612645023952</v>
      </c>
      <c r="AO214" s="7">
        <f t="shared" si="101"/>
        <v>74</v>
      </c>
      <c r="AP214" s="4">
        <f t="shared" si="118"/>
        <v>40.51859170241385</v>
      </c>
      <c r="AQ214" s="32">
        <f t="shared" si="119"/>
        <v>1.826322112660977</v>
      </c>
      <c r="AR214" s="1">
        <f t="shared" si="102"/>
        <v>9</v>
      </c>
      <c r="AS214" s="4">
        <f t="shared" si="120"/>
        <v>41.506099233087667</v>
      </c>
      <c r="AU214" s="4">
        <f t="shared" si="103"/>
        <v>43</v>
      </c>
      <c r="AV214" s="4">
        <f t="shared" si="104"/>
        <v>15</v>
      </c>
      <c r="AW214" s="4">
        <f t="shared" si="105"/>
        <v>8.2132280477865915</v>
      </c>
      <c r="AX214" s="4">
        <f t="shared" si="121"/>
        <v>43.777358474043957</v>
      </c>
      <c r="AZ214" s="4">
        <f t="shared" si="122"/>
        <v>43.777358474043957</v>
      </c>
      <c r="BB214" s="24">
        <f t="shared" si="106"/>
        <v>2</v>
      </c>
      <c r="BC214" s="1">
        <f t="shared" ca="1" si="107"/>
        <v>1.2799999999999999E-2</v>
      </c>
      <c r="BD214" s="1">
        <f t="shared" ca="1" si="108"/>
        <v>2.0606302020420681</v>
      </c>
      <c r="BE214" s="1">
        <f t="shared" ca="1" si="109"/>
        <v>6.3062589326197032E-3</v>
      </c>
      <c r="BF214" s="1">
        <f t="shared" ca="1" si="110"/>
        <v>6.5592589326197029E-3</v>
      </c>
      <c r="BG214" s="1">
        <f t="shared" ca="1" si="111"/>
        <v>1.3321653085216673E-2</v>
      </c>
      <c r="BH214" s="1">
        <f t="shared" si="123"/>
        <v>0.52165308521667442</v>
      </c>
      <c r="BI214" s="1">
        <f t="shared" si="124"/>
        <v>0.52165308521667442</v>
      </c>
      <c r="BJ214" s="4">
        <f t="shared" ca="1" si="112"/>
        <v>58.002345831365439</v>
      </c>
      <c r="BK214" s="4">
        <f t="shared" ca="1" si="113"/>
        <v>40.345590913683907</v>
      </c>
      <c r="BL214" s="4">
        <f t="shared" ca="1" si="114"/>
        <v>16.008501552029035</v>
      </c>
      <c r="BM214" s="4">
        <f t="shared" ca="1" si="115"/>
        <v>70.351790367887659</v>
      </c>
      <c r="BN214" s="4">
        <f t="shared" si="125"/>
        <v>1.1278838332541499</v>
      </c>
      <c r="BO214" s="4">
        <f t="shared" si="126"/>
        <v>1.1278838332541499</v>
      </c>
      <c r="BP214" s="4">
        <f t="shared" ca="1" si="116"/>
        <v>56.751799144823011</v>
      </c>
      <c r="BQ214" s="4">
        <f t="shared" ca="1" si="117"/>
        <v>51.984366957453766</v>
      </c>
      <c r="BR214" s="4">
        <f t="shared" si="127"/>
        <v>70.351790367887659</v>
      </c>
    </row>
    <row r="215" spans="1:70">
      <c r="A215" s="10">
        <v>2006</v>
      </c>
      <c r="B215" s="49">
        <v>0</v>
      </c>
      <c r="C215" s="10">
        <v>21</v>
      </c>
      <c r="D215" s="10">
        <v>94</v>
      </c>
      <c r="E215" s="10">
        <v>31</v>
      </c>
      <c r="F215" s="10">
        <v>66</v>
      </c>
      <c r="G215" s="10">
        <v>49</v>
      </c>
      <c r="H215" s="10">
        <v>54</v>
      </c>
      <c r="I215" s="10">
        <v>44</v>
      </c>
      <c r="J215" s="10">
        <v>47</v>
      </c>
      <c r="K215" s="49">
        <v>0</v>
      </c>
      <c r="L215" s="10">
        <v>68</v>
      </c>
      <c r="M215" s="49">
        <v>0</v>
      </c>
      <c r="N215" s="10">
        <v>58</v>
      </c>
      <c r="O215" s="49">
        <v>0</v>
      </c>
      <c r="P215" s="49">
        <v>0</v>
      </c>
      <c r="Q215" s="10">
        <v>7516</v>
      </c>
      <c r="R215" s="10">
        <v>3</v>
      </c>
      <c r="S215" s="10">
        <v>44</v>
      </c>
      <c r="AH215" s="8"/>
      <c r="AI215" s="2">
        <f t="shared" si="96"/>
        <v>7.5159999999999992E-3</v>
      </c>
      <c r="AJ215" s="3">
        <f t="shared" ca="1" si="97"/>
        <v>1.9988288645023951</v>
      </c>
      <c r="AK215" s="3">
        <f t="shared" ca="1" si="98"/>
        <v>2.0724856645023952</v>
      </c>
      <c r="AL215" s="2">
        <f t="shared" ca="1" si="99"/>
        <v>1.8722000000000003E-2</v>
      </c>
      <c r="AM215" s="3">
        <f t="shared" ca="1" si="100"/>
        <v>2.2559612645023952</v>
      </c>
      <c r="AO215" s="7">
        <f t="shared" si="101"/>
        <v>74</v>
      </c>
      <c r="AP215" s="4">
        <f t="shared" si="118"/>
        <v>40.51859170241385</v>
      </c>
      <c r="AQ215" s="32">
        <f t="shared" si="119"/>
        <v>1.826322112660977</v>
      </c>
      <c r="AR215" s="1">
        <f t="shared" si="102"/>
        <v>6</v>
      </c>
      <c r="AS215" s="4">
        <f t="shared" si="120"/>
        <v>40.960423258883942</v>
      </c>
      <c r="AU215" s="4">
        <f t="shared" si="103"/>
        <v>41</v>
      </c>
      <c r="AV215" s="4">
        <f t="shared" si="104"/>
        <v>10</v>
      </c>
      <c r="AW215" s="4">
        <f t="shared" si="105"/>
        <v>5.4754853651910604</v>
      </c>
      <c r="AX215" s="4">
        <f t="shared" si="121"/>
        <v>41.364005366797123</v>
      </c>
      <c r="AZ215" s="4">
        <f t="shared" si="122"/>
        <v>41.364005366797123</v>
      </c>
      <c r="BB215" s="24">
        <f t="shared" si="106"/>
        <v>3</v>
      </c>
      <c r="BC215" s="1">
        <f t="shared" ca="1" si="107"/>
        <v>1.2799999999999999E-2</v>
      </c>
      <c r="BD215" s="1">
        <f t="shared" ca="1" si="108"/>
        <v>2.0606302020420681</v>
      </c>
      <c r="BE215" s="1">
        <f t="shared" ca="1" si="109"/>
        <v>6.3062589326197032E-3</v>
      </c>
      <c r="BF215" s="1">
        <f t="shared" ca="1" si="110"/>
        <v>6.5592589326197029E-3</v>
      </c>
      <c r="BG215" s="1">
        <f t="shared" ca="1" si="111"/>
        <v>1.3321653085216673E-2</v>
      </c>
      <c r="BH215" s="1">
        <f t="shared" si="123"/>
        <v>0.52165308521667442</v>
      </c>
      <c r="BI215" s="1">
        <f t="shared" si="124"/>
        <v>0.52165308521667442</v>
      </c>
      <c r="BJ215" s="4">
        <f t="shared" ca="1" si="112"/>
        <v>64.002125917357745</v>
      </c>
      <c r="BK215" s="4">
        <f t="shared" ca="1" si="113"/>
        <v>43.261675448436264</v>
      </c>
      <c r="BL215" s="4">
        <f t="shared" ca="1" si="114"/>
        <v>24.005668537687427</v>
      </c>
      <c r="BM215" s="4">
        <f t="shared" ca="1" si="115"/>
        <v>76.467355634422574</v>
      </c>
      <c r="BN215" s="4">
        <f t="shared" si="125"/>
        <v>1.1278838332541499</v>
      </c>
      <c r="BO215" s="4">
        <f t="shared" si="126"/>
        <v>1.1278838332541499</v>
      </c>
      <c r="BP215" s="4">
        <f t="shared" ca="1" si="116"/>
        <v>54.557974326452339</v>
      </c>
      <c r="BQ215" s="4">
        <f t="shared" ca="1" si="117"/>
        <v>51.266523948101423</v>
      </c>
      <c r="BR215" s="4">
        <f t="shared" si="127"/>
        <v>76.467355634422574</v>
      </c>
    </row>
    <row r="216" spans="1:70" s="38" customFormat="1">
      <c r="A216" s="46">
        <v>2150</v>
      </c>
      <c r="B216" s="49">
        <v>0</v>
      </c>
      <c r="C216" s="46">
        <v>22</v>
      </c>
      <c r="D216" s="46">
        <v>96</v>
      </c>
      <c r="E216" s="46">
        <v>46</v>
      </c>
      <c r="F216" s="46">
        <v>83</v>
      </c>
      <c r="G216" s="46">
        <v>63</v>
      </c>
      <c r="H216" s="46">
        <v>66</v>
      </c>
      <c r="I216" s="46">
        <v>63</v>
      </c>
      <c r="J216" s="46">
        <v>65</v>
      </c>
      <c r="K216" s="49">
        <v>0</v>
      </c>
      <c r="L216" s="46">
        <v>68</v>
      </c>
      <c r="M216" s="49">
        <v>0</v>
      </c>
      <c r="N216" s="46">
        <v>64</v>
      </c>
      <c r="O216" s="49">
        <v>0</v>
      </c>
      <c r="P216" s="49">
        <v>0</v>
      </c>
      <c r="Q216" s="46">
        <v>7548</v>
      </c>
      <c r="R216" s="46">
        <v>3</v>
      </c>
      <c r="S216" s="46">
        <v>45</v>
      </c>
      <c r="U216" s="41"/>
      <c r="V216" s="41"/>
      <c r="AI216" s="39">
        <f t="shared" si="96"/>
        <v>7.548E-3</v>
      </c>
      <c r="AJ216" s="40">
        <f t="shared" ca="1" si="97"/>
        <v>1.9900418270270268</v>
      </c>
      <c r="AK216" s="40">
        <f t="shared" ca="1" si="98"/>
        <v>2.0640122270270269</v>
      </c>
      <c r="AL216" s="39">
        <f t="shared" ca="1" si="99"/>
        <v>1.8975000000000002E-2</v>
      </c>
      <c r="AM216" s="40">
        <f t="shared" ca="1" si="100"/>
        <v>2.2499672270270268</v>
      </c>
      <c r="AN216" s="50"/>
      <c r="AO216" s="41">
        <f t="shared" si="101"/>
        <v>75</v>
      </c>
      <c r="AP216" s="42">
        <f t="shared" si="118"/>
        <v>40.928880070337833</v>
      </c>
      <c r="AQ216" s="43">
        <f t="shared" si="119"/>
        <v>1.8324469145285591</v>
      </c>
      <c r="AR216" s="41">
        <f t="shared" si="102"/>
        <v>0.5</v>
      </c>
      <c r="AS216" s="42">
        <f t="shared" si="120"/>
        <v>40.93193403459086</v>
      </c>
      <c r="AT216" s="50"/>
      <c r="AU216" s="42">
        <f t="shared" si="103"/>
        <v>43</v>
      </c>
      <c r="AV216" s="42">
        <f t="shared" si="104"/>
        <v>4</v>
      </c>
      <c r="AW216" s="42">
        <f t="shared" si="105"/>
        <v>2.182873603751351</v>
      </c>
      <c r="AX216" s="42">
        <f t="shared" si="121"/>
        <v>43.055370596128355</v>
      </c>
      <c r="AY216" s="50"/>
      <c r="AZ216" s="42">
        <f t="shared" si="122"/>
        <v>43.055370596128355</v>
      </c>
      <c r="BA216" s="50"/>
      <c r="BB216" s="44">
        <f t="shared" si="106"/>
        <v>0</v>
      </c>
      <c r="BC216" s="41">
        <f t="shared" ca="1" si="107"/>
        <v>1.2799999999999999E-2</v>
      </c>
      <c r="BD216" s="41">
        <f t="shared" ca="1" si="108"/>
        <v>2.0521078123035026</v>
      </c>
      <c r="BE216" s="41">
        <f t="shared" ca="1" si="109"/>
        <v>6.3332638037220173E-3</v>
      </c>
      <c r="BF216" s="41">
        <f t="shared" ca="1" si="110"/>
        <v>6.5862638037220171E-3</v>
      </c>
      <c r="BG216" s="41">
        <f t="shared" ca="1" si="111"/>
        <v>1.3319496920612812E-2</v>
      </c>
      <c r="BH216" s="41">
        <f t="shared" si="123"/>
        <v>0.51949692061281294</v>
      </c>
      <c r="BI216" s="41">
        <f t="shared" si="124"/>
        <v>0.51949692061281294</v>
      </c>
      <c r="BJ216" s="42">
        <f t="shared" ca="1" si="112"/>
        <v>81.001665890588484</v>
      </c>
      <c r="BK216" s="42">
        <f t="shared" ca="1" si="113"/>
        <v>52.970601634823971</v>
      </c>
      <c r="BL216" s="42">
        <f t="shared" ca="1" si="114"/>
        <v>39.003459808721153</v>
      </c>
      <c r="BM216" s="42">
        <f t="shared" ca="1" si="115"/>
        <v>93.323258293274222</v>
      </c>
      <c r="BN216" s="42">
        <f t="shared" si="125"/>
        <v>1.1268882156301907</v>
      </c>
      <c r="BO216" s="42">
        <f t="shared" si="126"/>
        <v>1.1268882156301907</v>
      </c>
      <c r="BP216" s="42">
        <f t="shared" ca="1" si="116"/>
        <v>55.981109649195197</v>
      </c>
      <c r="BQ216" s="42">
        <f t="shared" ca="1" si="117"/>
        <v>54.673856078322984</v>
      </c>
      <c r="BR216" s="42">
        <f t="shared" si="127"/>
        <v>93.323258293274222</v>
      </c>
    </row>
    <row r="217" spans="1:70" s="38" customFormat="1">
      <c r="A217" s="46">
        <v>2032</v>
      </c>
      <c r="B217" s="49">
        <v>0</v>
      </c>
      <c r="C217" s="46">
        <v>20</v>
      </c>
      <c r="D217" s="46">
        <v>94</v>
      </c>
      <c r="E217" s="46">
        <v>25</v>
      </c>
      <c r="F217" s="46">
        <v>61</v>
      </c>
      <c r="G217" s="46">
        <v>45</v>
      </c>
      <c r="H217" s="46">
        <v>47</v>
      </c>
      <c r="I217" s="46">
        <v>39</v>
      </c>
      <c r="J217" s="46">
        <v>41</v>
      </c>
      <c r="K217" s="49">
        <v>0</v>
      </c>
      <c r="L217" s="46">
        <v>66</v>
      </c>
      <c r="M217" s="49">
        <v>0</v>
      </c>
      <c r="N217" s="46">
        <v>59</v>
      </c>
      <c r="O217" s="49">
        <v>0</v>
      </c>
      <c r="P217" s="49">
        <v>0</v>
      </c>
      <c r="Q217" s="46">
        <v>7548</v>
      </c>
      <c r="R217" s="46">
        <v>3</v>
      </c>
      <c r="S217" s="46">
        <v>45</v>
      </c>
      <c r="U217" s="41"/>
      <c r="V217" s="41"/>
      <c r="AI217" s="39">
        <f t="shared" si="96"/>
        <v>7.548E-3</v>
      </c>
      <c r="AJ217" s="40">
        <f t="shared" ca="1" si="97"/>
        <v>1.9900418270270268</v>
      </c>
      <c r="AK217" s="40">
        <f t="shared" ca="1" si="98"/>
        <v>2.0640122270270269</v>
      </c>
      <c r="AL217" s="39">
        <f t="shared" ca="1" si="99"/>
        <v>1.8975000000000002E-2</v>
      </c>
      <c r="AM217" s="40">
        <f t="shared" ca="1" si="100"/>
        <v>2.2499672270270268</v>
      </c>
      <c r="AN217" s="50"/>
      <c r="AO217" s="41">
        <f t="shared" si="101"/>
        <v>75</v>
      </c>
      <c r="AP217" s="42">
        <f t="shared" si="118"/>
        <v>40.928880070337833</v>
      </c>
      <c r="AQ217" s="43">
        <f t="shared" si="119"/>
        <v>1.8324469145285591</v>
      </c>
      <c r="AR217" s="41">
        <f t="shared" si="102"/>
        <v>6</v>
      </c>
      <c r="AS217" s="42">
        <f t="shared" si="120"/>
        <v>41.366329590768594</v>
      </c>
      <c r="AT217" s="50"/>
      <c r="AU217" s="42">
        <f t="shared" si="103"/>
        <v>42</v>
      </c>
      <c r="AV217" s="42">
        <f t="shared" si="104"/>
        <v>7</v>
      </c>
      <c r="AW217" s="42">
        <f t="shared" si="105"/>
        <v>3.8200288065648644</v>
      </c>
      <c r="AX217" s="42">
        <f t="shared" si="121"/>
        <v>42.173363869662865</v>
      </c>
      <c r="AY217" s="50"/>
      <c r="AZ217" s="42">
        <f t="shared" si="122"/>
        <v>42.173363869662865</v>
      </c>
      <c r="BA217" s="50"/>
      <c r="BB217" s="44">
        <f t="shared" si="106"/>
        <v>1</v>
      </c>
      <c r="BC217" s="41">
        <f t="shared" ca="1" si="107"/>
        <v>1.2799999999999999E-2</v>
      </c>
      <c r="BD217" s="41">
        <f t="shared" ca="1" si="108"/>
        <v>2.0521078123035026</v>
      </c>
      <c r="BE217" s="41">
        <f t="shared" ca="1" si="109"/>
        <v>6.3332638037220173E-3</v>
      </c>
      <c r="BF217" s="41">
        <f t="shared" ca="1" si="110"/>
        <v>6.5862638037220171E-3</v>
      </c>
      <c r="BG217" s="41">
        <f t="shared" ca="1" si="111"/>
        <v>1.3319496920612812E-2</v>
      </c>
      <c r="BH217" s="41">
        <f t="shared" si="123"/>
        <v>0.51949692061281294</v>
      </c>
      <c r="BI217" s="41">
        <f t="shared" si="124"/>
        <v>0.51949692061281294</v>
      </c>
      <c r="BJ217" s="42">
        <f t="shared" ca="1" si="112"/>
        <v>59.002287049321453</v>
      </c>
      <c r="BK217" s="42">
        <f t="shared" ca="1" si="113"/>
        <v>39.185176786791338</v>
      </c>
      <c r="BL217" s="42">
        <f t="shared" ca="1" si="114"/>
        <v>18.007495024309357</v>
      </c>
      <c r="BM217" s="42">
        <f t="shared" ca="1" si="115"/>
        <v>72.087151295458355</v>
      </c>
      <c r="BN217" s="42">
        <f t="shared" si="125"/>
        <v>1.1268882156301907</v>
      </c>
      <c r="BO217" s="42">
        <f t="shared" si="126"/>
        <v>1.1268882156301907</v>
      </c>
      <c r="BP217" s="42">
        <f t="shared" ca="1" si="116"/>
        <v>54.547942947576779</v>
      </c>
      <c r="BQ217" s="42">
        <f t="shared" ca="1" si="117"/>
        <v>52.302556169792531</v>
      </c>
      <c r="BR217" s="42">
        <f t="shared" si="127"/>
        <v>72.087151295458355</v>
      </c>
    </row>
    <row r="218" spans="1:70" s="38" customFormat="1">
      <c r="A218" s="46">
        <v>2061</v>
      </c>
      <c r="B218" s="49">
        <v>0</v>
      </c>
      <c r="C218" s="46">
        <v>20</v>
      </c>
      <c r="D218" s="46">
        <v>94</v>
      </c>
      <c r="E218" s="46">
        <v>20</v>
      </c>
      <c r="F218" s="46">
        <v>56</v>
      </c>
      <c r="G218" s="46">
        <v>42</v>
      </c>
      <c r="H218" s="46">
        <v>45</v>
      </c>
      <c r="I218" s="46">
        <v>32</v>
      </c>
      <c r="J218" s="46">
        <v>35</v>
      </c>
      <c r="K218" s="49">
        <v>0</v>
      </c>
      <c r="L218" s="46">
        <v>75</v>
      </c>
      <c r="M218" s="49">
        <v>0</v>
      </c>
      <c r="N218" s="46">
        <v>58</v>
      </c>
      <c r="O218" s="49">
        <v>0</v>
      </c>
      <c r="P218" s="49">
        <v>0</v>
      </c>
      <c r="Q218" s="46">
        <v>7548</v>
      </c>
      <c r="R218" s="46">
        <v>3</v>
      </c>
      <c r="S218" s="46">
        <v>45</v>
      </c>
      <c r="U218" s="41"/>
      <c r="V218" s="41"/>
      <c r="AI218" s="39">
        <f t="shared" si="96"/>
        <v>7.548E-3</v>
      </c>
      <c r="AJ218" s="40">
        <f t="shared" ca="1" si="97"/>
        <v>1.9900418270270268</v>
      </c>
      <c r="AK218" s="40">
        <f t="shared" ca="1" si="98"/>
        <v>2.0640122270270269</v>
      </c>
      <c r="AL218" s="39">
        <f t="shared" ca="1" si="99"/>
        <v>1.8975000000000002E-2</v>
      </c>
      <c r="AM218" s="40">
        <f t="shared" ca="1" si="100"/>
        <v>2.2499672270270268</v>
      </c>
      <c r="AN218" s="50"/>
      <c r="AO218" s="41">
        <f t="shared" si="101"/>
        <v>75</v>
      </c>
      <c r="AP218" s="42">
        <f t="shared" si="118"/>
        <v>40.928880070337833</v>
      </c>
      <c r="AQ218" s="43">
        <f t="shared" si="119"/>
        <v>1.8324469145285591</v>
      </c>
      <c r="AR218" s="41">
        <f t="shared" si="102"/>
        <v>10</v>
      </c>
      <c r="AS218" s="42">
        <f t="shared" si="120"/>
        <v>42.132804604157286</v>
      </c>
      <c r="AT218" s="50"/>
      <c r="AU218" s="42">
        <f t="shared" si="103"/>
        <v>42</v>
      </c>
      <c r="AV218" s="42">
        <f t="shared" si="104"/>
        <v>17</v>
      </c>
      <c r="AW218" s="42">
        <f t="shared" si="105"/>
        <v>9.2772128159432423</v>
      </c>
      <c r="AX218" s="42">
        <f t="shared" si="121"/>
        <v>43.012401439960328</v>
      </c>
      <c r="AY218" s="50"/>
      <c r="AZ218" s="42">
        <f t="shared" si="122"/>
        <v>43.012401439960328</v>
      </c>
      <c r="BA218" s="50"/>
      <c r="BB218" s="44">
        <f t="shared" si="106"/>
        <v>2</v>
      </c>
      <c r="BC218" s="41">
        <f t="shared" ca="1" si="107"/>
        <v>1.2799999999999999E-2</v>
      </c>
      <c r="BD218" s="41">
        <f t="shared" ca="1" si="108"/>
        <v>2.0521078123035026</v>
      </c>
      <c r="BE218" s="41">
        <f t="shared" ca="1" si="109"/>
        <v>6.3332638037220173E-3</v>
      </c>
      <c r="BF218" s="41">
        <f t="shared" ca="1" si="110"/>
        <v>6.5862638037220171E-3</v>
      </c>
      <c r="BG218" s="41">
        <f t="shared" ca="1" si="111"/>
        <v>1.3319496920612812E-2</v>
      </c>
      <c r="BH218" s="41">
        <f t="shared" si="123"/>
        <v>0.51949692061281294</v>
      </c>
      <c r="BI218" s="41">
        <f t="shared" si="124"/>
        <v>0.51949692061281294</v>
      </c>
      <c r="BJ218" s="42">
        <f t="shared" ca="1" si="112"/>
        <v>54.002498803763942</v>
      </c>
      <c r="BK218" s="42">
        <f t="shared" ca="1" si="113"/>
        <v>41.56693209558896</v>
      </c>
      <c r="BL218" s="42">
        <f t="shared" ca="1" si="114"/>
        <v>13.010375745939323</v>
      </c>
      <c r="BM218" s="42">
        <f t="shared" ca="1" si="115"/>
        <v>67.375381356113195</v>
      </c>
      <c r="BN218" s="42">
        <f t="shared" si="125"/>
        <v>1.1268882156301907</v>
      </c>
      <c r="BO218" s="42">
        <f t="shared" si="126"/>
        <v>1.1268882156301907</v>
      </c>
      <c r="BP218" s="42">
        <f t="shared" ca="1" si="116"/>
        <v>57.643818782583303</v>
      </c>
      <c r="BQ218" s="42">
        <f t="shared" ca="1" si="117"/>
        <v>51.99463446242973</v>
      </c>
      <c r="BR218" s="42">
        <f t="shared" si="127"/>
        <v>67.375381356113195</v>
      </c>
    </row>
    <row r="219" spans="1:70" s="38" customFormat="1">
      <c r="A219" s="46">
        <v>2007</v>
      </c>
      <c r="B219" s="49">
        <v>0</v>
      </c>
      <c r="C219" s="46">
        <v>20</v>
      </c>
      <c r="D219" s="46">
        <v>94</v>
      </c>
      <c r="E219" s="46">
        <v>27</v>
      </c>
      <c r="F219" s="46">
        <v>62</v>
      </c>
      <c r="G219" s="46">
        <v>46</v>
      </c>
      <c r="H219" s="46">
        <v>49</v>
      </c>
      <c r="I219" s="46">
        <v>40</v>
      </c>
      <c r="J219" s="46">
        <v>41</v>
      </c>
      <c r="K219" s="49">
        <v>0</v>
      </c>
      <c r="L219" s="46">
        <v>72</v>
      </c>
      <c r="M219" s="49">
        <v>0</v>
      </c>
      <c r="N219" s="46">
        <v>60</v>
      </c>
      <c r="O219" s="49">
        <v>0</v>
      </c>
      <c r="P219" s="49">
        <v>0</v>
      </c>
      <c r="Q219" s="46">
        <v>7548</v>
      </c>
      <c r="R219" s="46">
        <v>3</v>
      </c>
      <c r="S219" s="46">
        <v>45</v>
      </c>
      <c r="U219" s="41"/>
      <c r="V219" s="41"/>
      <c r="AI219" s="39">
        <f t="shared" si="96"/>
        <v>7.548E-3</v>
      </c>
      <c r="AJ219" s="40">
        <f t="shared" ca="1" si="97"/>
        <v>1.9900418270270268</v>
      </c>
      <c r="AK219" s="40">
        <f t="shared" ca="1" si="98"/>
        <v>2.0640122270270269</v>
      </c>
      <c r="AL219" s="39">
        <f t="shared" ca="1" si="99"/>
        <v>1.8975000000000002E-2</v>
      </c>
      <c r="AM219" s="40">
        <f t="shared" ca="1" si="100"/>
        <v>2.2499672270270268</v>
      </c>
      <c r="AN219" s="50"/>
      <c r="AO219" s="41">
        <f t="shared" si="101"/>
        <v>75</v>
      </c>
      <c r="AP219" s="42">
        <f t="shared" si="118"/>
        <v>40.928880070337833</v>
      </c>
      <c r="AQ219" s="43">
        <f t="shared" si="119"/>
        <v>1.8324469145285591</v>
      </c>
      <c r="AR219" s="41">
        <f t="shared" si="102"/>
        <v>7</v>
      </c>
      <c r="AS219" s="42">
        <f t="shared" si="120"/>
        <v>41.523164906014777</v>
      </c>
      <c r="AT219" s="50"/>
      <c r="AU219" s="42">
        <f t="shared" si="103"/>
        <v>41</v>
      </c>
      <c r="AV219" s="42">
        <f t="shared" si="104"/>
        <v>12</v>
      </c>
      <c r="AW219" s="42">
        <f t="shared" si="105"/>
        <v>6.5486208112540529</v>
      </c>
      <c r="AX219" s="42">
        <f t="shared" si="121"/>
        <v>41.519687312521874</v>
      </c>
      <c r="AY219" s="50"/>
      <c r="AZ219" s="42">
        <f t="shared" si="122"/>
        <v>41.523164906014777</v>
      </c>
      <c r="BA219" s="50"/>
      <c r="BB219" s="44">
        <f t="shared" si="106"/>
        <v>3</v>
      </c>
      <c r="BC219" s="41">
        <f t="shared" ca="1" si="107"/>
        <v>1.2799999999999999E-2</v>
      </c>
      <c r="BD219" s="41">
        <f t="shared" ca="1" si="108"/>
        <v>2.0521078123035026</v>
      </c>
      <c r="BE219" s="41">
        <f t="shared" ca="1" si="109"/>
        <v>6.3332638037220173E-3</v>
      </c>
      <c r="BF219" s="41">
        <f t="shared" ca="1" si="110"/>
        <v>6.5862638037220171E-3</v>
      </c>
      <c r="BG219" s="41">
        <f t="shared" ca="1" si="111"/>
        <v>1.3319496920612812E-2</v>
      </c>
      <c r="BH219" s="41">
        <f t="shared" si="123"/>
        <v>0.51949692061281294</v>
      </c>
      <c r="BI219" s="41">
        <f t="shared" si="124"/>
        <v>0.51949692061281294</v>
      </c>
      <c r="BJ219" s="42">
        <f t="shared" ca="1" si="112"/>
        <v>60.002248933273542</v>
      </c>
      <c r="BK219" s="42">
        <f t="shared" ca="1" si="113"/>
        <v>42.873940829530646</v>
      </c>
      <c r="BL219" s="42">
        <f t="shared" ca="1" si="114"/>
        <v>20.006745788621551</v>
      </c>
      <c r="BM219" s="42">
        <f t="shared" ca="1" si="115"/>
        <v>73.213472155116179</v>
      </c>
      <c r="BN219" s="42">
        <f t="shared" si="125"/>
        <v>1.1268882156301907</v>
      </c>
      <c r="BO219" s="42">
        <f t="shared" si="126"/>
        <v>1.1268882156301907</v>
      </c>
      <c r="BP219" s="42">
        <f t="shared" ca="1" si="116"/>
        <v>55.849572981841995</v>
      </c>
      <c r="BQ219" s="42">
        <f t="shared" ca="1" si="117"/>
        <v>51.819036125809717</v>
      </c>
      <c r="BR219" s="42">
        <f t="shared" si="127"/>
        <v>73.213472155116179</v>
      </c>
    </row>
    <row r="220" spans="1:70">
      <c r="A220" s="10">
        <v>2144</v>
      </c>
      <c r="B220" s="49">
        <v>0</v>
      </c>
      <c r="C220" s="10">
        <v>22</v>
      </c>
      <c r="D220" s="10">
        <v>96</v>
      </c>
      <c r="E220" s="10">
        <v>46</v>
      </c>
      <c r="F220" s="10">
        <v>83</v>
      </c>
      <c r="G220" s="10">
        <v>64</v>
      </c>
      <c r="H220" s="10">
        <v>65</v>
      </c>
      <c r="I220" s="10">
        <v>62</v>
      </c>
      <c r="J220" s="10">
        <v>67</v>
      </c>
      <c r="K220" s="49">
        <v>0</v>
      </c>
      <c r="L220" s="10">
        <v>66</v>
      </c>
      <c r="M220" s="49">
        <v>0</v>
      </c>
      <c r="N220" s="10">
        <v>66</v>
      </c>
      <c r="O220" s="49">
        <v>0</v>
      </c>
      <c r="P220" s="49">
        <v>0</v>
      </c>
      <c r="Q220" s="10">
        <v>7550</v>
      </c>
      <c r="R220" s="10">
        <v>3</v>
      </c>
      <c r="S220" s="10">
        <v>45</v>
      </c>
      <c r="AI220" s="2">
        <f t="shared" si="96"/>
        <v>7.5499999999999994E-3</v>
      </c>
      <c r="AJ220" s="3">
        <f t="shared" ca="1" si="97"/>
        <v>1.9894950662251656</v>
      </c>
      <c r="AK220" s="3">
        <f t="shared" ca="1" si="98"/>
        <v>2.0634850662251658</v>
      </c>
      <c r="AL220" s="2">
        <f t="shared" ca="1" si="99"/>
        <v>1.8975000000000002E-2</v>
      </c>
      <c r="AM220" s="3">
        <f t="shared" ca="1" si="100"/>
        <v>2.2494400662251657</v>
      </c>
      <c r="AO220" s="7">
        <f t="shared" si="101"/>
        <v>75</v>
      </c>
      <c r="AP220" s="4">
        <f t="shared" si="118"/>
        <v>40.918877194122523</v>
      </c>
      <c r="AQ220" s="32">
        <f t="shared" si="119"/>
        <v>1.832894867671804</v>
      </c>
      <c r="AR220" s="1">
        <f t="shared" si="102"/>
        <v>0</v>
      </c>
      <c r="AS220" s="4">
        <f t="shared" si="120"/>
        <v>40.918877194122523</v>
      </c>
      <c r="AU220" s="4">
        <f t="shared" si="103"/>
        <v>43</v>
      </c>
      <c r="AV220" s="4">
        <f t="shared" si="104"/>
        <v>0</v>
      </c>
      <c r="AW220" s="4">
        <f t="shared" si="105"/>
        <v>0</v>
      </c>
      <c r="AX220" s="4">
        <f t="shared" si="121"/>
        <v>43</v>
      </c>
      <c r="AZ220" s="4">
        <f t="shared" si="122"/>
        <v>43</v>
      </c>
      <c r="BB220" s="24">
        <f t="shared" si="106"/>
        <v>0</v>
      </c>
      <c r="BC220" s="1">
        <f t="shared" ca="1" si="107"/>
        <v>1.2799999999999999E-2</v>
      </c>
      <c r="BD220" s="1">
        <f t="shared" ca="1" si="108"/>
        <v>2.0515775926184894</v>
      </c>
      <c r="BE220" s="1">
        <f t="shared" ca="1" si="109"/>
        <v>6.3349516727881413E-3</v>
      </c>
      <c r="BF220" s="1">
        <f t="shared" ca="1" si="110"/>
        <v>6.587951672788141E-3</v>
      </c>
      <c r="BG220" s="1">
        <f t="shared" ca="1" si="111"/>
        <v>1.3319362775032494E-2</v>
      </c>
      <c r="BH220" s="1">
        <f t="shared" si="123"/>
        <v>0.51936277503249539</v>
      </c>
      <c r="BI220" s="1">
        <f t="shared" si="124"/>
        <v>0.51936277503249539</v>
      </c>
      <c r="BJ220" s="4">
        <f t="shared" ca="1" si="112"/>
        <v>81.001665030368912</v>
      </c>
      <c r="BK220" s="4">
        <f t="shared" ca="1" si="113"/>
        <v>52.267126377767902</v>
      </c>
      <c r="BL220" s="4">
        <f t="shared" ca="1" si="114"/>
        <v>39.003458022232969</v>
      </c>
      <c r="BM220" s="4">
        <f t="shared" ca="1" si="115"/>
        <v>93.700867124000297</v>
      </c>
      <c r="BN220" s="4">
        <f t="shared" si="125"/>
        <v>1.1268263806325509</v>
      </c>
      <c r="BO220" s="4">
        <f t="shared" si="126"/>
        <v>1.1268263806325509</v>
      </c>
      <c r="BP220" s="4">
        <f t="shared" ca="1" si="116"/>
        <v>55.315933507349953</v>
      </c>
      <c r="BQ220" s="4">
        <f t="shared" ca="1" si="117"/>
        <v>55.315933507349953</v>
      </c>
      <c r="BR220" s="4">
        <f t="shared" si="127"/>
        <v>93.700867124000297</v>
      </c>
    </row>
    <row r="221" spans="1:70">
      <c r="A221" s="10">
        <v>2034</v>
      </c>
      <c r="B221" s="49">
        <v>0</v>
      </c>
      <c r="C221" s="10">
        <v>20</v>
      </c>
      <c r="D221" s="10">
        <v>94</v>
      </c>
      <c r="E221" s="10">
        <v>24</v>
      </c>
      <c r="F221" s="10">
        <v>60</v>
      </c>
      <c r="G221" s="10">
        <v>45</v>
      </c>
      <c r="H221" s="10">
        <v>46</v>
      </c>
      <c r="I221" s="10">
        <v>37</v>
      </c>
      <c r="J221" s="10">
        <v>41</v>
      </c>
      <c r="K221" s="49">
        <v>0</v>
      </c>
      <c r="L221" s="10">
        <v>67</v>
      </c>
      <c r="M221" s="49">
        <v>0</v>
      </c>
      <c r="N221" s="10">
        <v>60</v>
      </c>
      <c r="O221" s="49">
        <v>0</v>
      </c>
      <c r="P221" s="49">
        <v>0</v>
      </c>
      <c r="Q221" s="10">
        <v>7550</v>
      </c>
      <c r="R221" s="10">
        <v>3</v>
      </c>
      <c r="S221" s="10">
        <v>45</v>
      </c>
      <c r="AI221" s="2">
        <f t="shared" si="96"/>
        <v>7.5499999999999994E-3</v>
      </c>
      <c r="AJ221" s="3">
        <f t="shared" ca="1" si="97"/>
        <v>1.9894950662251656</v>
      </c>
      <c r="AK221" s="3">
        <f t="shared" ca="1" si="98"/>
        <v>2.0634850662251658</v>
      </c>
      <c r="AL221" s="2">
        <f t="shared" ca="1" si="99"/>
        <v>1.8975000000000002E-2</v>
      </c>
      <c r="AM221" s="3">
        <f t="shared" ca="1" si="100"/>
        <v>2.2494400662251657</v>
      </c>
      <c r="AO221" s="7">
        <f t="shared" si="101"/>
        <v>75</v>
      </c>
      <c r="AP221" s="4">
        <f t="shared" si="118"/>
        <v>40.918877194122523</v>
      </c>
      <c r="AQ221" s="32">
        <f t="shared" si="119"/>
        <v>1.832894867671804</v>
      </c>
      <c r="AR221" s="1">
        <f t="shared" si="102"/>
        <v>6.5</v>
      </c>
      <c r="AS221" s="4">
        <f t="shared" si="120"/>
        <v>41.43192622637379</v>
      </c>
      <c r="AU221" s="4">
        <f t="shared" si="103"/>
        <v>42</v>
      </c>
      <c r="AV221" s="4">
        <f t="shared" si="104"/>
        <v>7</v>
      </c>
      <c r="AW221" s="4">
        <f t="shared" si="105"/>
        <v>3.819095204784769</v>
      </c>
      <c r="AX221" s="4">
        <f t="shared" si="121"/>
        <v>42.173279315026122</v>
      </c>
      <c r="AZ221" s="4">
        <f t="shared" si="122"/>
        <v>42.173279315026122</v>
      </c>
      <c r="BB221" s="24">
        <f t="shared" si="106"/>
        <v>1</v>
      </c>
      <c r="BC221" s="1">
        <f t="shared" ca="1" si="107"/>
        <v>1.2799999999999999E-2</v>
      </c>
      <c r="BD221" s="1">
        <f t="shared" ca="1" si="108"/>
        <v>2.0515775926184894</v>
      </c>
      <c r="BE221" s="1">
        <f t="shared" ca="1" si="109"/>
        <v>6.3349516727881413E-3</v>
      </c>
      <c r="BF221" s="1">
        <f t="shared" ca="1" si="110"/>
        <v>6.587951672788141E-3</v>
      </c>
      <c r="BG221" s="1">
        <f t="shared" ca="1" si="111"/>
        <v>1.3319362775032494E-2</v>
      </c>
      <c r="BH221" s="1">
        <f t="shared" si="123"/>
        <v>0.51936277503249539</v>
      </c>
      <c r="BI221" s="1">
        <f t="shared" si="124"/>
        <v>0.51936277503249539</v>
      </c>
      <c r="BJ221" s="4">
        <f t="shared" ca="1" si="112"/>
        <v>58.002325278320434</v>
      </c>
      <c r="BK221" s="4">
        <f t="shared" ca="1" si="113"/>
        <v>39.195243183601214</v>
      </c>
      <c r="BL221" s="4">
        <f t="shared" ca="1" si="114"/>
        <v>17.007931611224496</v>
      </c>
      <c r="BM221" s="4">
        <f t="shared" ca="1" si="115"/>
        <v>71.412141490539682</v>
      </c>
      <c r="BN221" s="4">
        <f t="shared" si="125"/>
        <v>1.1268263806325509</v>
      </c>
      <c r="BO221" s="4">
        <f t="shared" si="126"/>
        <v>1.1268263806325509</v>
      </c>
      <c r="BP221" s="4">
        <f t="shared" ca="1" si="116"/>
        <v>54.875013332313983</v>
      </c>
      <c r="BQ221" s="4">
        <f t="shared" ca="1" si="117"/>
        <v>52.608877124159001</v>
      </c>
      <c r="BR221" s="4">
        <f t="shared" si="127"/>
        <v>71.412141490539682</v>
      </c>
    </row>
    <row r="222" spans="1:70">
      <c r="A222" s="10">
        <v>2082</v>
      </c>
      <c r="B222" s="49">
        <v>0</v>
      </c>
      <c r="C222" s="10">
        <v>20</v>
      </c>
      <c r="D222" s="10">
        <v>94</v>
      </c>
      <c r="E222" s="10">
        <v>18</v>
      </c>
      <c r="F222" s="10">
        <v>55</v>
      </c>
      <c r="G222" s="10">
        <v>42</v>
      </c>
      <c r="H222" s="10">
        <v>43</v>
      </c>
      <c r="I222" s="10">
        <v>30</v>
      </c>
      <c r="J222" s="10">
        <v>35</v>
      </c>
      <c r="K222" s="49">
        <v>0</v>
      </c>
      <c r="L222" s="10">
        <v>70</v>
      </c>
      <c r="M222" s="49">
        <v>0</v>
      </c>
      <c r="N222" s="10">
        <v>63</v>
      </c>
      <c r="O222" s="49">
        <v>0</v>
      </c>
      <c r="P222" s="49">
        <v>0</v>
      </c>
      <c r="Q222" s="10">
        <v>7550</v>
      </c>
      <c r="R222" s="10">
        <v>3</v>
      </c>
      <c r="S222" s="10">
        <v>45</v>
      </c>
      <c r="AI222" s="2">
        <f t="shared" si="96"/>
        <v>7.5499999999999994E-3</v>
      </c>
      <c r="AJ222" s="3">
        <f t="shared" ca="1" si="97"/>
        <v>1.9894950662251656</v>
      </c>
      <c r="AK222" s="3">
        <f t="shared" ca="1" si="98"/>
        <v>2.0634850662251658</v>
      </c>
      <c r="AL222" s="2">
        <f t="shared" ca="1" si="99"/>
        <v>1.8975000000000002E-2</v>
      </c>
      <c r="AM222" s="3">
        <f t="shared" ca="1" si="100"/>
        <v>2.2494400662251657</v>
      </c>
      <c r="AO222" s="7">
        <f t="shared" si="101"/>
        <v>75</v>
      </c>
      <c r="AP222" s="4">
        <f t="shared" si="118"/>
        <v>40.918877194122523</v>
      </c>
      <c r="AQ222" s="32">
        <f t="shared" si="119"/>
        <v>1.832894867671804</v>
      </c>
      <c r="AR222" s="1">
        <f t="shared" si="102"/>
        <v>10</v>
      </c>
      <c r="AS222" s="4">
        <f t="shared" si="120"/>
        <v>42.12308762220168</v>
      </c>
      <c r="AU222" s="4">
        <f t="shared" si="103"/>
        <v>43</v>
      </c>
      <c r="AV222" s="4">
        <f t="shared" si="104"/>
        <v>7</v>
      </c>
      <c r="AW222" s="4">
        <f t="shared" si="105"/>
        <v>3.819095204784769</v>
      </c>
      <c r="AX222" s="4">
        <f t="shared" si="121"/>
        <v>43.169265550657798</v>
      </c>
      <c r="AZ222" s="4">
        <f t="shared" si="122"/>
        <v>43.169265550657798</v>
      </c>
      <c r="BB222" s="24">
        <f t="shared" si="106"/>
        <v>2</v>
      </c>
      <c r="BC222" s="1">
        <f t="shared" ca="1" si="107"/>
        <v>1.2799999999999999E-2</v>
      </c>
      <c r="BD222" s="1">
        <f t="shared" ca="1" si="108"/>
        <v>2.0515775926184894</v>
      </c>
      <c r="BE222" s="1">
        <f t="shared" ca="1" si="109"/>
        <v>6.3349516727881413E-3</v>
      </c>
      <c r="BF222" s="1">
        <f t="shared" ca="1" si="110"/>
        <v>6.587951672788141E-3</v>
      </c>
      <c r="BG222" s="1">
        <f t="shared" ca="1" si="111"/>
        <v>1.3319362775032494E-2</v>
      </c>
      <c r="BH222" s="1">
        <f t="shared" si="123"/>
        <v>0.51936277503249539</v>
      </c>
      <c r="BI222" s="1">
        <f t="shared" si="124"/>
        <v>0.51936277503249539</v>
      </c>
      <c r="BJ222" s="4">
        <f t="shared" ca="1" si="112"/>
        <v>53.002544634121953</v>
      </c>
      <c r="BK222" s="4">
        <f t="shared" ca="1" si="113"/>
        <v>38.480484739968389</v>
      </c>
      <c r="BL222" s="4">
        <f t="shared" ca="1" si="114"/>
        <v>11.012253978731577</v>
      </c>
      <c r="BM222" s="4">
        <f t="shared" ca="1" si="115"/>
        <v>67.718871718291382</v>
      </c>
      <c r="BN222" s="4">
        <f t="shared" si="125"/>
        <v>1.1268263806325509</v>
      </c>
      <c r="BO222" s="4">
        <f t="shared" si="126"/>
        <v>1.1268263806325509</v>
      </c>
      <c r="BP222" s="4">
        <f t="shared" ca="1" si="116"/>
        <v>56.645809252079182</v>
      </c>
      <c r="BQ222" s="4">
        <f t="shared" ca="1" si="117"/>
        <v>54.349292422242307</v>
      </c>
      <c r="BR222" s="4">
        <f t="shared" si="127"/>
        <v>67.718871718291382</v>
      </c>
    </row>
    <row r="223" spans="1:70">
      <c r="A223" s="10">
        <v>1998</v>
      </c>
      <c r="B223" s="49">
        <v>0</v>
      </c>
      <c r="C223" s="10">
        <v>20</v>
      </c>
      <c r="D223" s="10">
        <v>94</v>
      </c>
      <c r="E223" s="10">
        <v>27</v>
      </c>
      <c r="F223" s="10">
        <v>62</v>
      </c>
      <c r="G223" s="10">
        <v>46</v>
      </c>
      <c r="H223" s="10">
        <v>47</v>
      </c>
      <c r="I223" s="10">
        <v>39</v>
      </c>
      <c r="J223" s="10">
        <v>42</v>
      </c>
      <c r="K223" s="49">
        <v>0</v>
      </c>
      <c r="L223" s="10">
        <v>75</v>
      </c>
      <c r="M223" s="49">
        <v>0</v>
      </c>
      <c r="N223" s="10">
        <v>54</v>
      </c>
      <c r="O223" s="49">
        <v>0</v>
      </c>
      <c r="P223" s="49">
        <v>0</v>
      </c>
      <c r="Q223" s="10">
        <v>7550</v>
      </c>
      <c r="R223" s="10">
        <v>3</v>
      </c>
      <c r="S223" s="10">
        <v>45</v>
      </c>
      <c r="AH223" s="8"/>
      <c r="AI223" s="2">
        <f t="shared" si="96"/>
        <v>7.5499999999999994E-3</v>
      </c>
      <c r="AJ223" s="3">
        <f t="shared" ca="1" si="97"/>
        <v>1.9894950662251656</v>
      </c>
      <c r="AK223" s="3">
        <f t="shared" ca="1" si="98"/>
        <v>2.0634850662251658</v>
      </c>
      <c r="AL223" s="2">
        <f t="shared" ca="1" si="99"/>
        <v>1.8975000000000002E-2</v>
      </c>
      <c r="AM223" s="3">
        <f t="shared" ca="1" si="100"/>
        <v>2.2494400662251657</v>
      </c>
      <c r="AO223" s="7">
        <f t="shared" si="101"/>
        <v>75</v>
      </c>
      <c r="AP223" s="4">
        <f t="shared" si="118"/>
        <v>40.918877194122523</v>
      </c>
      <c r="AQ223" s="32">
        <f t="shared" si="119"/>
        <v>1.832894867671804</v>
      </c>
      <c r="AR223" s="1">
        <f t="shared" si="102"/>
        <v>6</v>
      </c>
      <c r="AS223" s="4">
        <f t="shared" si="120"/>
        <v>41.356432520560574</v>
      </c>
      <c r="AU223" s="4">
        <f t="shared" si="103"/>
        <v>41</v>
      </c>
      <c r="AV223" s="4">
        <f t="shared" si="104"/>
        <v>21</v>
      </c>
      <c r="AW223" s="4">
        <f t="shared" si="105"/>
        <v>11.457285614354307</v>
      </c>
      <c r="AX223" s="4">
        <f t="shared" si="121"/>
        <v>42.57075749442204</v>
      </c>
      <c r="AZ223" s="4">
        <f t="shared" si="122"/>
        <v>42.57075749442204</v>
      </c>
      <c r="BB223" s="24">
        <f t="shared" si="106"/>
        <v>3</v>
      </c>
      <c r="BC223" s="1">
        <f t="shared" ca="1" si="107"/>
        <v>1.2799999999999999E-2</v>
      </c>
      <c r="BD223" s="1">
        <f t="shared" ca="1" si="108"/>
        <v>2.0515775926184894</v>
      </c>
      <c r="BE223" s="1">
        <f t="shared" ca="1" si="109"/>
        <v>6.3349516727881413E-3</v>
      </c>
      <c r="BF223" s="1">
        <f t="shared" ca="1" si="110"/>
        <v>6.587951672788141E-3</v>
      </c>
      <c r="BG223" s="1">
        <f t="shared" ca="1" si="111"/>
        <v>1.3319362775032494E-2</v>
      </c>
      <c r="BH223" s="1">
        <f t="shared" si="123"/>
        <v>0.51936277503249539</v>
      </c>
      <c r="BI223" s="1">
        <f t="shared" si="124"/>
        <v>0.51936277503249539</v>
      </c>
      <c r="BJ223" s="4">
        <f t="shared" ca="1" si="112"/>
        <v>60.002247771996757</v>
      </c>
      <c r="BK223" s="4">
        <f t="shared" ca="1" si="113"/>
        <v>44.249349255200229</v>
      </c>
      <c r="BL223" s="4">
        <f t="shared" ca="1" si="114"/>
        <v>20.006742305835036</v>
      </c>
      <c r="BM223" s="4">
        <f t="shared" ca="1" si="115"/>
        <v>71.916316080362463</v>
      </c>
      <c r="BN223" s="4">
        <f t="shared" si="125"/>
        <v>1.1268263806325509</v>
      </c>
      <c r="BO223" s="4">
        <f t="shared" si="126"/>
        <v>1.1268263806325509</v>
      </c>
      <c r="BP223" s="4">
        <f t="shared" ca="1" si="116"/>
        <v>56.912256232807081</v>
      </c>
      <c r="BQ223" s="4">
        <f t="shared" ca="1" si="117"/>
        <v>49.969555917284275</v>
      </c>
      <c r="BR223" s="4">
        <f t="shared" si="127"/>
        <v>71.916316080362463</v>
      </c>
    </row>
    <row r="224" spans="1:70" s="38" customFormat="1">
      <c r="A224" s="46">
        <v>2100</v>
      </c>
      <c r="B224" s="49">
        <v>0</v>
      </c>
      <c r="C224" s="46">
        <v>23</v>
      </c>
      <c r="D224" s="46">
        <v>96</v>
      </c>
      <c r="E224" s="46">
        <v>43</v>
      </c>
      <c r="F224" s="46">
        <v>79</v>
      </c>
      <c r="G224" s="46">
        <v>58</v>
      </c>
      <c r="H224" s="46">
        <v>63</v>
      </c>
      <c r="I224" s="46">
        <v>59</v>
      </c>
      <c r="J224" s="46">
        <v>62</v>
      </c>
      <c r="K224" s="49">
        <v>0</v>
      </c>
      <c r="L224" s="46">
        <v>69</v>
      </c>
      <c r="M224" s="49">
        <v>0</v>
      </c>
      <c r="N224" s="46">
        <v>67</v>
      </c>
      <c r="O224" s="49">
        <v>0</v>
      </c>
      <c r="P224" s="49">
        <v>0</v>
      </c>
      <c r="Q224" s="46">
        <v>7446</v>
      </c>
      <c r="R224" s="46">
        <v>3</v>
      </c>
      <c r="S224" s="46">
        <v>45</v>
      </c>
      <c r="U224" s="41"/>
      <c r="V224" s="41"/>
      <c r="AI224" s="39">
        <f t="shared" si="96"/>
        <v>7.4459999999999995E-3</v>
      </c>
      <c r="AJ224" s="40">
        <f t="shared" ca="1" si="97"/>
        <v>2.0183091205479453</v>
      </c>
      <c r="AK224" s="40">
        <f t="shared" ca="1" si="98"/>
        <v>2.0912799205479455</v>
      </c>
      <c r="AL224" s="39">
        <f t="shared" ca="1" si="99"/>
        <v>1.8722000000000003E-2</v>
      </c>
      <c r="AM224" s="40">
        <f t="shared" ca="1" si="100"/>
        <v>2.2747555205479455</v>
      </c>
      <c r="AN224" s="50"/>
      <c r="AO224" s="41">
        <f t="shared" si="101"/>
        <v>74</v>
      </c>
      <c r="AP224" s="42">
        <f t="shared" si="118"/>
        <v>40.870457764098639</v>
      </c>
      <c r="AQ224" s="43">
        <f t="shared" si="119"/>
        <v>1.8105987563712329</v>
      </c>
      <c r="AR224" s="41">
        <f t="shared" si="102"/>
        <v>0</v>
      </c>
      <c r="AS224" s="42">
        <f t="shared" si="120"/>
        <v>40.870457764098639</v>
      </c>
      <c r="AT224" s="50"/>
      <c r="AU224" s="42">
        <f t="shared" si="103"/>
        <v>42</v>
      </c>
      <c r="AV224" s="42">
        <f t="shared" si="104"/>
        <v>2</v>
      </c>
      <c r="AW224" s="42">
        <f t="shared" si="105"/>
        <v>1.1046069665972604</v>
      </c>
      <c r="AX224" s="42">
        <f t="shared" si="121"/>
        <v>42.014523162243023</v>
      </c>
      <c r="AY224" s="50"/>
      <c r="AZ224" s="42">
        <f t="shared" si="122"/>
        <v>42.014523162243023</v>
      </c>
      <c r="BA224" s="50"/>
      <c r="BB224" s="44">
        <f t="shared" si="106"/>
        <v>0</v>
      </c>
      <c r="BC224" s="41">
        <f t="shared" ca="1" si="107"/>
        <v>1.2799999999999999E-2</v>
      </c>
      <c r="BD224" s="41">
        <f t="shared" ca="1" si="108"/>
        <v>2.0795316073786951</v>
      </c>
      <c r="BE224" s="41">
        <f t="shared" ca="1" si="109"/>
        <v>6.2471925337499812E-3</v>
      </c>
      <c r="BF224" s="41">
        <f t="shared" ca="1" si="110"/>
        <v>6.500192533749981E-3</v>
      </c>
      <c r="BG224" s="41">
        <f t="shared" ca="1" si="111"/>
        <v>1.3326435140766757E-2</v>
      </c>
      <c r="BH224" s="41">
        <f t="shared" si="123"/>
        <v>0.52643514076675801</v>
      </c>
      <c r="BI224" s="41">
        <f t="shared" si="124"/>
        <v>0.52643514076675801</v>
      </c>
      <c r="BJ224" s="42">
        <f t="shared" ca="1" si="112"/>
        <v>77.001799550123721</v>
      </c>
      <c r="BK224" s="42">
        <f t="shared" ca="1" si="113"/>
        <v>51.516564243233162</v>
      </c>
      <c r="BL224" s="42">
        <f t="shared" ca="1" si="114"/>
        <v>36.003848876994169</v>
      </c>
      <c r="BM224" s="42">
        <f t="shared" ca="1" si="115"/>
        <v>90.390637895610368</v>
      </c>
      <c r="BN224" s="42">
        <f t="shared" si="125"/>
        <v>1.1301035162471251</v>
      </c>
      <c r="BO224" s="42">
        <f t="shared" si="126"/>
        <v>1.1301035162471251</v>
      </c>
      <c r="BP224" s="42">
        <f t="shared" ca="1" si="116"/>
        <v>55.874469943142813</v>
      </c>
      <c r="BQ224" s="42">
        <f t="shared" ca="1" si="117"/>
        <v>55.185753770111305</v>
      </c>
      <c r="BR224" s="42">
        <f t="shared" si="127"/>
        <v>90.390637895610368</v>
      </c>
    </row>
    <row r="225" spans="1:70" s="38" customFormat="1">
      <c r="A225" s="46">
        <v>2035</v>
      </c>
      <c r="B225" s="49">
        <v>0</v>
      </c>
      <c r="C225" s="46">
        <v>21</v>
      </c>
      <c r="D225" s="46">
        <v>94</v>
      </c>
      <c r="E225" s="46">
        <v>31</v>
      </c>
      <c r="F225" s="46">
        <v>67</v>
      </c>
      <c r="G225" s="46">
        <v>50</v>
      </c>
      <c r="H225" s="46">
        <v>54</v>
      </c>
      <c r="I225" s="46">
        <v>44</v>
      </c>
      <c r="J225" s="46">
        <v>47</v>
      </c>
      <c r="K225" s="49">
        <v>0</v>
      </c>
      <c r="L225" s="46">
        <v>66</v>
      </c>
      <c r="M225" s="49">
        <v>0</v>
      </c>
      <c r="N225" s="46">
        <v>60</v>
      </c>
      <c r="O225" s="49">
        <v>0</v>
      </c>
      <c r="P225" s="49">
        <v>0</v>
      </c>
      <c r="Q225" s="46">
        <v>7446</v>
      </c>
      <c r="R225" s="46">
        <v>3</v>
      </c>
      <c r="S225" s="46">
        <v>45</v>
      </c>
      <c r="U225" s="41"/>
      <c r="V225" s="41"/>
      <c r="AI225" s="39">
        <f t="shared" si="96"/>
        <v>7.4459999999999995E-3</v>
      </c>
      <c r="AJ225" s="40">
        <f t="shared" ca="1" si="97"/>
        <v>2.0183091205479453</v>
      </c>
      <c r="AK225" s="40">
        <f t="shared" ca="1" si="98"/>
        <v>2.0912799205479455</v>
      </c>
      <c r="AL225" s="39">
        <f t="shared" ca="1" si="99"/>
        <v>1.8722000000000003E-2</v>
      </c>
      <c r="AM225" s="40">
        <f t="shared" ca="1" si="100"/>
        <v>2.2747555205479455</v>
      </c>
      <c r="AN225" s="50"/>
      <c r="AO225" s="41">
        <f t="shared" si="101"/>
        <v>74</v>
      </c>
      <c r="AP225" s="42">
        <f t="shared" si="118"/>
        <v>40.870457764098639</v>
      </c>
      <c r="AQ225" s="43">
        <f t="shared" si="119"/>
        <v>1.8105987563712329</v>
      </c>
      <c r="AR225" s="41">
        <f t="shared" si="102"/>
        <v>6.5</v>
      </c>
      <c r="AS225" s="42">
        <f t="shared" si="120"/>
        <v>41.384107068377958</v>
      </c>
      <c r="AT225" s="50"/>
      <c r="AU225" s="42">
        <f t="shared" si="103"/>
        <v>42</v>
      </c>
      <c r="AV225" s="42">
        <f t="shared" si="104"/>
        <v>6</v>
      </c>
      <c r="AW225" s="42">
        <f t="shared" si="105"/>
        <v>3.3138208997917813</v>
      </c>
      <c r="AX225" s="42">
        <f t="shared" si="121"/>
        <v>42.130528230202586</v>
      </c>
      <c r="AY225" s="50"/>
      <c r="AZ225" s="42">
        <f t="shared" si="122"/>
        <v>42.130528230202586</v>
      </c>
      <c r="BA225" s="50"/>
      <c r="BB225" s="44">
        <f t="shared" si="106"/>
        <v>1</v>
      </c>
      <c r="BC225" s="41">
        <f t="shared" ca="1" si="107"/>
        <v>1.2799999999999999E-2</v>
      </c>
      <c r="BD225" s="41">
        <f t="shared" ca="1" si="108"/>
        <v>2.0795316073786951</v>
      </c>
      <c r="BE225" s="41">
        <f t="shared" ca="1" si="109"/>
        <v>6.2471925337499812E-3</v>
      </c>
      <c r="BF225" s="41">
        <f t="shared" ca="1" si="110"/>
        <v>6.500192533749981E-3</v>
      </c>
      <c r="BG225" s="41">
        <f t="shared" ca="1" si="111"/>
        <v>1.3326435140766757E-2</v>
      </c>
      <c r="BH225" s="41">
        <f t="shared" si="123"/>
        <v>0.52643514076675801</v>
      </c>
      <c r="BI225" s="41">
        <f t="shared" si="124"/>
        <v>0.52643514076675801</v>
      </c>
      <c r="BJ225" s="42">
        <f t="shared" ca="1" si="112"/>
        <v>65.002131764715486</v>
      </c>
      <c r="BK225" s="42">
        <f t="shared" ca="1" si="113"/>
        <v>42.662094825755425</v>
      </c>
      <c r="BL225" s="42">
        <f t="shared" ca="1" si="114"/>
        <v>24.005772929806575</v>
      </c>
      <c r="BM225" s="42">
        <f t="shared" ca="1" si="115"/>
        <v>77.924421432644252</v>
      </c>
      <c r="BN225" s="42">
        <f t="shared" si="125"/>
        <v>1.1301035162471251</v>
      </c>
      <c r="BO225" s="42">
        <f t="shared" si="126"/>
        <v>1.1301035162471251</v>
      </c>
      <c r="BP225" s="42">
        <f t="shared" ca="1" si="116"/>
        <v>54.845732148652623</v>
      </c>
      <c r="BQ225" s="42">
        <f t="shared" ca="1" si="117"/>
        <v>52.869797196625854</v>
      </c>
      <c r="BR225" s="42">
        <f t="shared" si="127"/>
        <v>77.924421432644252</v>
      </c>
    </row>
    <row r="226" spans="1:70" s="38" customFormat="1">
      <c r="A226" s="46">
        <v>2058</v>
      </c>
      <c r="B226" s="49">
        <v>0</v>
      </c>
      <c r="C226" s="46">
        <v>20</v>
      </c>
      <c r="D226" s="46">
        <v>94</v>
      </c>
      <c r="E226" s="46">
        <v>25</v>
      </c>
      <c r="F226" s="46">
        <v>61</v>
      </c>
      <c r="G226" s="46">
        <v>47</v>
      </c>
      <c r="H226" s="46">
        <v>48</v>
      </c>
      <c r="I226" s="46">
        <v>38</v>
      </c>
      <c r="J226" s="46">
        <v>41</v>
      </c>
      <c r="K226" s="49">
        <v>0</v>
      </c>
      <c r="L226" s="46">
        <v>73</v>
      </c>
      <c r="M226" s="49">
        <v>0</v>
      </c>
      <c r="N226" s="46">
        <v>63</v>
      </c>
      <c r="O226" s="49">
        <v>0</v>
      </c>
      <c r="P226" s="49">
        <v>0</v>
      </c>
      <c r="Q226" s="46">
        <v>7446</v>
      </c>
      <c r="R226" s="46">
        <v>3</v>
      </c>
      <c r="S226" s="46">
        <v>45</v>
      </c>
      <c r="U226" s="41"/>
      <c r="V226" s="41"/>
      <c r="AI226" s="39">
        <f t="shared" si="96"/>
        <v>7.4459999999999995E-3</v>
      </c>
      <c r="AJ226" s="40">
        <f t="shared" ca="1" si="97"/>
        <v>2.0183091205479453</v>
      </c>
      <c r="AK226" s="40">
        <f t="shared" ca="1" si="98"/>
        <v>2.0912799205479455</v>
      </c>
      <c r="AL226" s="39">
        <f t="shared" ca="1" si="99"/>
        <v>1.8975000000000002E-2</v>
      </c>
      <c r="AM226" s="40">
        <f t="shared" ca="1" si="100"/>
        <v>2.2772349205479454</v>
      </c>
      <c r="AN226" s="50"/>
      <c r="AO226" s="41">
        <f t="shared" si="101"/>
        <v>75</v>
      </c>
      <c r="AP226" s="42">
        <f t="shared" si="118"/>
        <v>41.446284554897268</v>
      </c>
      <c r="AQ226" s="43">
        <f t="shared" si="119"/>
        <v>1.8095711305716558</v>
      </c>
      <c r="AR226" s="41">
        <f t="shared" si="102"/>
        <v>8</v>
      </c>
      <c r="AS226" s="42">
        <f t="shared" si="120"/>
        <v>42.21130776706066</v>
      </c>
      <c r="AT226" s="50"/>
      <c r="AU226" s="42">
        <f t="shared" si="103"/>
        <v>42</v>
      </c>
      <c r="AV226" s="42">
        <f t="shared" si="104"/>
        <v>10</v>
      </c>
      <c r="AW226" s="42">
        <f t="shared" si="105"/>
        <v>5.5261712739863018</v>
      </c>
      <c r="AX226" s="42">
        <f t="shared" si="121"/>
        <v>42.361994392963034</v>
      </c>
      <c r="AY226" s="50"/>
      <c r="AZ226" s="42">
        <f t="shared" si="122"/>
        <v>42.361994392963034</v>
      </c>
      <c r="BA226" s="50"/>
      <c r="BB226" s="44">
        <f t="shared" si="106"/>
        <v>2</v>
      </c>
      <c r="BC226" s="41">
        <f t="shared" ca="1" si="107"/>
        <v>1.2799999999999999E-2</v>
      </c>
      <c r="BD226" s="41">
        <f t="shared" ca="1" si="108"/>
        <v>2.0795316073786951</v>
      </c>
      <c r="BE226" s="41">
        <f t="shared" ca="1" si="109"/>
        <v>6.2471925337499812E-3</v>
      </c>
      <c r="BF226" s="41">
        <f t="shared" ca="1" si="110"/>
        <v>6.500192533749981E-3</v>
      </c>
      <c r="BG226" s="41">
        <f t="shared" ca="1" si="111"/>
        <v>1.3326435140766757E-2</v>
      </c>
      <c r="BH226" s="41">
        <f t="shared" si="123"/>
        <v>0.52643514076675801</v>
      </c>
      <c r="BI226" s="41">
        <f t="shared" si="124"/>
        <v>0.52643514076675801</v>
      </c>
      <c r="BJ226" s="42">
        <f t="shared" ca="1" si="112"/>
        <v>59.002348546116657</v>
      </c>
      <c r="BK226" s="42">
        <f t="shared" ca="1" si="113"/>
        <v>42.91369887237898</v>
      </c>
      <c r="BL226" s="42">
        <f t="shared" ca="1" si="114"/>
        <v>18.007696520028155</v>
      </c>
      <c r="BM226" s="42">
        <f t="shared" ca="1" si="115"/>
        <v>73.212981701677336</v>
      </c>
      <c r="BN226" s="42">
        <f t="shared" si="125"/>
        <v>1.1301035162471251</v>
      </c>
      <c r="BO226" s="42">
        <f t="shared" si="126"/>
        <v>1.1301035162471251</v>
      </c>
      <c r="BP226" s="42">
        <f t="shared" ca="1" si="116"/>
        <v>57.285125040530559</v>
      </c>
      <c r="BQ226" s="42">
        <f t="shared" ca="1" si="117"/>
        <v>53.843668983921781</v>
      </c>
      <c r="BR226" s="42">
        <f t="shared" si="127"/>
        <v>73.212981701677336</v>
      </c>
    </row>
    <row r="227" spans="1:70" s="38" customFormat="1">
      <c r="A227" s="46">
        <v>1997</v>
      </c>
      <c r="B227" s="49">
        <v>0</v>
      </c>
      <c r="C227" s="46">
        <v>20</v>
      </c>
      <c r="D227" s="46">
        <v>94</v>
      </c>
      <c r="E227" s="46">
        <v>28</v>
      </c>
      <c r="F227" s="46">
        <v>63</v>
      </c>
      <c r="G227" s="46">
        <v>47</v>
      </c>
      <c r="H227" s="46">
        <v>49</v>
      </c>
      <c r="I227" s="46">
        <v>41</v>
      </c>
      <c r="J227" s="46">
        <v>43</v>
      </c>
      <c r="K227" s="49">
        <v>0</v>
      </c>
      <c r="L227" s="46">
        <v>69</v>
      </c>
      <c r="M227" s="49">
        <v>0</v>
      </c>
      <c r="N227" s="46">
        <v>56</v>
      </c>
      <c r="O227" s="49">
        <v>0</v>
      </c>
      <c r="P227" s="49">
        <v>0</v>
      </c>
      <c r="Q227" s="46">
        <v>7446</v>
      </c>
      <c r="R227" s="46">
        <v>3</v>
      </c>
      <c r="S227" s="46">
        <v>45</v>
      </c>
      <c r="U227" s="41"/>
      <c r="V227" s="41"/>
      <c r="AI227" s="39">
        <f t="shared" si="96"/>
        <v>7.4459999999999995E-3</v>
      </c>
      <c r="AJ227" s="40">
        <f t="shared" ca="1" si="97"/>
        <v>2.0183091205479453</v>
      </c>
      <c r="AK227" s="40">
        <f t="shared" ca="1" si="98"/>
        <v>2.0912799205479455</v>
      </c>
      <c r="AL227" s="39">
        <f t="shared" ca="1" si="99"/>
        <v>1.8975000000000002E-2</v>
      </c>
      <c r="AM227" s="40">
        <f t="shared" ca="1" si="100"/>
        <v>2.2772349205479454</v>
      </c>
      <c r="AN227" s="50"/>
      <c r="AO227" s="41">
        <f t="shared" si="101"/>
        <v>75</v>
      </c>
      <c r="AP227" s="42">
        <f t="shared" si="118"/>
        <v>41.446284554897268</v>
      </c>
      <c r="AQ227" s="43">
        <f t="shared" si="119"/>
        <v>1.8095711305716558</v>
      </c>
      <c r="AR227" s="41">
        <f t="shared" si="102"/>
        <v>6</v>
      </c>
      <c r="AS227" s="42">
        <f t="shared" si="120"/>
        <v>41.878329759023529</v>
      </c>
      <c r="AT227" s="50"/>
      <c r="AU227" s="42">
        <f t="shared" si="103"/>
        <v>41</v>
      </c>
      <c r="AV227" s="42">
        <f t="shared" si="104"/>
        <v>13</v>
      </c>
      <c r="AW227" s="42">
        <f t="shared" si="105"/>
        <v>7.1840226561821927</v>
      </c>
      <c r="AX227" s="42">
        <f t="shared" si="121"/>
        <v>41.624634311000726</v>
      </c>
      <c r="AY227" s="50"/>
      <c r="AZ227" s="42">
        <f t="shared" si="122"/>
        <v>41.878329759023529</v>
      </c>
      <c r="BA227" s="50"/>
      <c r="BB227" s="44">
        <f t="shared" si="106"/>
        <v>3</v>
      </c>
      <c r="BC227" s="41">
        <f t="shared" ca="1" si="107"/>
        <v>1.2799999999999999E-2</v>
      </c>
      <c r="BD227" s="41">
        <f t="shared" ca="1" si="108"/>
        <v>2.0795316073786951</v>
      </c>
      <c r="BE227" s="41">
        <f t="shared" ca="1" si="109"/>
        <v>6.2471925337499812E-3</v>
      </c>
      <c r="BF227" s="41">
        <f t="shared" ca="1" si="110"/>
        <v>6.500192533749981E-3</v>
      </c>
      <c r="BG227" s="41">
        <f t="shared" ca="1" si="111"/>
        <v>1.3326435140766757E-2</v>
      </c>
      <c r="BH227" s="41">
        <f t="shared" si="123"/>
        <v>0.52643514076675801</v>
      </c>
      <c r="BI227" s="41">
        <f t="shared" si="124"/>
        <v>0.52643514076675801</v>
      </c>
      <c r="BJ227" s="42">
        <f t="shared" ca="1" si="112"/>
        <v>61.002271547520543</v>
      </c>
      <c r="BK227" s="42">
        <f t="shared" ca="1" si="113"/>
        <v>42.414106043003784</v>
      </c>
      <c r="BL227" s="42">
        <f t="shared" ca="1" si="114"/>
        <v>21.006597391234834</v>
      </c>
      <c r="BM227" s="42">
        <f t="shared" ca="1" si="115"/>
        <v>73.412589027383063</v>
      </c>
      <c r="BN227" s="42">
        <f t="shared" si="125"/>
        <v>1.1301035162471251</v>
      </c>
      <c r="BO227" s="42">
        <f t="shared" si="126"/>
        <v>1.1301035162471251</v>
      </c>
      <c r="BP227" s="42">
        <f t="shared" ca="1" si="116"/>
        <v>55.126730280574144</v>
      </c>
      <c r="BQ227" s="42">
        <f t="shared" ca="1" si="117"/>
        <v>50.807560733649119</v>
      </c>
      <c r="BR227" s="42">
        <f t="shared" si="127"/>
        <v>73.412589027383063</v>
      </c>
    </row>
    <row r="228" spans="1:70">
      <c r="A228" s="10">
        <v>2113</v>
      </c>
      <c r="B228" s="49">
        <v>0</v>
      </c>
      <c r="C228" s="10">
        <v>22</v>
      </c>
      <c r="D228" s="10">
        <v>96</v>
      </c>
      <c r="E228" s="10">
        <v>44</v>
      </c>
      <c r="F228" s="10">
        <v>80</v>
      </c>
      <c r="G228" s="10">
        <v>61</v>
      </c>
      <c r="H228" s="10">
        <v>64</v>
      </c>
      <c r="I228" s="10">
        <v>61</v>
      </c>
      <c r="J228" s="10">
        <v>62</v>
      </c>
      <c r="K228" s="49">
        <v>0</v>
      </c>
      <c r="L228" s="10">
        <v>62</v>
      </c>
      <c r="M228" s="49">
        <v>0</v>
      </c>
      <c r="N228" s="10">
        <v>71</v>
      </c>
      <c r="O228" s="49">
        <v>0</v>
      </c>
      <c r="P228" s="49">
        <v>0</v>
      </c>
      <c r="Q228" s="10">
        <v>7493</v>
      </c>
      <c r="R228" s="10">
        <v>3</v>
      </c>
      <c r="S228" s="10">
        <v>45</v>
      </c>
      <c r="AI228" s="2">
        <f t="shared" si="96"/>
        <v>7.4929999999999997E-3</v>
      </c>
      <c r="AJ228" s="3">
        <f t="shared" ca="1" si="97"/>
        <v>2.005190078726812</v>
      </c>
      <c r="AK228" s="3">
        <f t="shared" ca="1" si="98"/>
        <v>2.078621478726812</v>
      </c>
      <c r="AL228" s="2">
        <f t="shared" ca="1" si="99"/>
        <v>1.8975000000000002E-2</v>
      </c>
      <c r="AM228" s="3">
        <f t="shared" ca="1" si="100"/>
        <v>2.2645764787268119</v>
      </c>
      <c r="AO228" s="7">
        <f t="shared" si="101"/>
        <v>75</v>
      </c>
      <c r="AP228" s="4">
        <f t="shared" si="118"/>
        <v>41.206090621341261</v>
      </c>
      <c r="AQ228" s="32">
        <f t="shared" si="119"/>
        <v>1.8201192801618593</v>
      </c>
      <c r="AR228" s="1">
        <f t="shared" si="102"/>
        <v>1</v>
      </c>
      <c r="AS228" s="4">
        <f t="shared" si="120"/>
        <v>41.218222963807989</v>
      </c>
      <c r="AU228" s="4">
        <f t="shared" si="103"/>
        <v>42</v>
      </c>
      <c r="AV228" s="4">
        <f t="shared" si="104"/>
        <v>9</v>
      </c>
      <c r="AW228" s="4">
        <f t="shared" si="105"/>
        <v>4.9447308745609515</v>
      </c>
      <c r="AX228" s="4">
        <f t="shared" si="121"/>
        <v>42.290074053160943</v>
      </c>
      <c r="AZ228" s="4">
        <f t="shared" si="122"/>
        <v>42.290074053160943</v>
      </c>
      <c r="BB228" s="24">
        <f t="shared" si="106"/>
        <v>0</v>
      </c>
      <c r="BC228" s="1">
        <f t="shared" ca="1" si="107"/>
        <v>1.2799999999999999E-2</v>
      </c>
      <c r="BD228" s="1">
        <f t="shared" ca="1" si="108"/>
        <v>2.0668012124595916</v>
      </c>
      <c r="BE228" s="1">
        <f t="shared" ca="1" si="109"/>
        <v>6.2868503808958774E-3</v>
      </c>
      <c r="BF228" s="1">
        <f t="shared" ca="1" si="110"/>
        <v>6.5398503808958772E-3</v>
      </c>
      <c r="BG228" s="1">
        <f t="shared" ca="1" si="111"/>
        <v>1.3323214350852243E-2</v>
      </c>
      <c r="BH228" s="1">
        <f t="shared" si="123"/>
        <v>0.5232143508522441</v>
      </c>
      <c r="BI228" s="1">
        <f t="shared" si="124"/>
        <v>0.5232143508522441</v>
      </c>
      <c r="BJ228" s="4">
        <f t="shared" ca="1" si="112"/>
        <v>78.001754808830668</v>
      </c>
      <c r="BK228" s="4">
        <f t="shared" ca="1" si="113"/>
        <v>49.55327110076459</v>
      </c>
      <c r="BL228" s="4">
        <f t="shared" ca="1" si="114"/>
        <v>37.003699183418647</v>
      </c>
      <c r="BM228" s="4">
        <f t="shared" ca="1" si="115"/>
        <v>92.06050664625532</v>
      </c>
      <c r="BN228" s="4">
        <f t="shared" si="125"/>
        <v>1.1286067769323977</v>
      </c>
      <c r="BO228" s="4">
        <f t="shared" si="126"/>
        <v>1.1286067769323977</v>
      </c>
      <c r="BP228" s="4">
        <f t="shared" ca="1" si="116"/>
        <v>53.390323812333925</v>
      </c>
      <c r="BQ228" s="4">
        <f t="shared" ca="1" si="117"/>
        <v>56.419295316099259</v>
      </c>
      <c r="BR228" s="4">
        <f t="shared" si="127"/>
        <v>92.06050664625532</v>
      </c>
    </row>
    <row r="229" spans="1:70">
      <c r="A229" s="10">
        <v>2036</v>
      </c>
      <c r="B229" s="49">
        <v>0</v>
      </c>
      <c r="C229" s="10">
        <v>20</v>
      </c>
      <c r="D229" s="10">
        <v>94</v>
      </c>
      <c r="E229" s="10">
        <v>31</v>
      </c>
      <c r="F229" s="10">
        <v>66</v>
      </c>
      <c r="G229" s="10">
        <v>50</v>
      </c>
      <c r="H229" s="10">
        <v>53</v>
      </c>
      <c r="I229" s="10">
        <v>45</v>
      </c>
      <c r="J229" s="10">
        <v>46</v>
      </c>
      <c r="K229" s="49">
        <v>0</v>
      </c>
      <c r="L229" s="10">
        <v>70</v>
      </c>
      <c r="M229" s="49">
        <v>0</v>
      </c>
      <c r="N229" s="10">
        <v>62</v>
      </c>
      <c r="O229" s="49">
        <v>0</v>
      </c>
      <c r="P229" s="49">
        <v>0</v>
      </c>
      <c r="Q229" s="10">
        <v>7493</v>
      </c>
      <c r="R229" s="10">
        <v>3</v>
      </c>
      <c r="S229" s="10">
        <v>45</v>
      </c>
      <c r="AI229" s="2">
        <f t="shared" si="96"/>
        <v>7.4929999999999997E-3</v>
      </c>
      <c r="AJ229" s="3">
        <f t="shared" ca="1" si="97"/>
        <v>2.005190078726812</v>
      </c>
      <c r="AK229" s="3">
        <f t="shared" ca="1" si="98"/>
        <v>2.078621478726812</v>
      </c>
      <c r="AL229" s="2">
        <f t="shared" ca="1" si="99"/>
        <v>1.8975000000000002E-2</v>
      </c>
      <c r="AM229" s="3">
        <f t="shared" ca="1" si="100"/>
        <v>2.2645764787268119</v>
      </c>
      <c r="AO229" s="7">
        <f t="shared" si="101"/>
        <v>75</v>
      </c>
      <c r="AP229" s="4">
        <f t="shared" si="118"/>
        <v>41.206090621341261</v>
      </c>
      <c r="AQ229" s="32">
        <f t="shared" si="119"/>
        <v>1.8201192801618593</v>
      </c>
      <c r="AR229" s="1">
        <f t="shared" si="102"/>
        <v>6</v>
      </c>
      <c r="AS229" s="4">
        <f t="shared" si="120"/>
        <v>41.640628048748113</v>
      </c>
      <c r="AU229" s="4">
        <f t="shared" si="103"/>
        <v>41</v>
      </c>
      <c r="AV229" s="4">
        <f t="shared" si="104"/>
        <v>8</v>
      </c>
      <c r="AW229" s="4">
        <f t="shared" si="105"/>
        <v>4.395316332943068</v>
      </c>
      <c r="AX229" s="4">
        <f t="shared" si="121"/>
        <v>41.234922161520274</v>
      </c>
      <c r="AZ229" s="4">
        <f t="shared" si="122"/>
        <v>41.640628048748113</v>
      </c>
      <c r="BB229" s="24">
        <f t="shared" si="106"/>
        <v>1</v>
      </c>
      <c r="BC229" s="1">
        <f t="shared" ca="1" si="107"/>
        <v>1.2799999999999999E-2</v>
      </c>
      <c r="BD229" s="1">
        <f t="shared" ca="1" si="108"/>
        <v>2.0668012124595916</v>
      </c>
      <c r="BE229" s="1">
        <f t="shared" ca="1" si="109"/>
        <v>6.2868503808958774E-3</v>
      </c>
      <c r="BF229" s="1">
        <f t="shared" ca="1" si="110"/>
        <v>6.5398503808958772E-3</v>
      </c>
      <c r="BG229" s="1">
        <f t="shared" ca="1" si="111"/>
        <v>1.3323214350852243E-2</v>
      </c>
      <c r="BH229" s="1">
        <f t="shared" si="123"/>
        <v>0.5232143508522441</v>
      </c>
      <c r="BI229" s="1">
        <f t="shared" si="124"/>
        <v>0.5232143508522441</v>
      </c>
      <c r="BJ229" s="4">
        <f t="shared" ca="1" si="112"/>
        <v>64.002138661586443</v>
      </c>
      <c r="BK229" s="4">
        <f t="shared" ca="1" si="113"/>
        <v>44.226577622772517</v>
      </c>
      <c r="BL229" s="4">
        <f t="shared" ca="1" si="114"/>
        <v>24.005702515380335</v>
      </c>
      <c r="BM229" s="4">
        <f t="shared" ca="1" si="115"/>
        <v>77.372648117961376</v>
      </c>
      <c r="BN229" s="4">
        <f t="shared" si="125"/>
        <v>1.1286067769323977</v>
      </c>
      <c r="BO229" s="4">
        <f t="shared" si="126"/>
        <v>1.1286067769323977</v>
      </c>
      <c r="BP229" s="4">
        <f t="shared" ca="1" si="116"/>
        <v>55.32621592177729</v>
      </c>
      <c r="BQ229" s="4">
        <f t="shared" ca="1" si="117"/>
        <v>52.607287297349508</v>
      </c>
      <c r="BR229" s="4">
        <f t="shared" si="127"/>
        <v>77.372648117961376</v>
      </c>
    </row>
    <row r="230" spans="1:70">
      <c r="A230" s="10">
        <v>2061</v>
      </c>
      <c r="B230" s="49">
        <v>0</v>
      </c>
      <c r="C230" s="10">
        <v>20</v>
      </c>
      <c r="D230" s="10">
        <v>94</v>
      </c>
      <c r="E230" s="10">
        <v>26</v>
      </c>
      <c r="F230" s="10">
        <v>62</v>
      </c>
      <c r="G230" s="10">
        <v>47</v>
      </c>
      <c r="H230" s="10">
        <v>50</v>
      </c>
      <c r="I230" s="10">
        <v>40</v>
      </c>
      <c r="J230" s="10">
        <v>41</v>
      </c>
      <c r="K230" s="49">
        <v>0</v>
      </c>
      <c r="L230" s="10">
        <v>72</v>
      </c>
      <c r="M230" s="49">
        <v>0</v>
      </c>
      <c r="N230" s="10">
        <v>57</v>
      </c>
      <c r="O230" s="49">
        <v>0</v>
      </c>
      <c r="P230" s="49">
        <v>0</v>
      </c>
      <c r="Q230" s="10">
        <v>7493</v>
      </c>
      <c r="R230" s="10">
        <v>3</v>
      </c>
      <c r="S230" s="10">
        <v>45</v>
      </c>
      <c r="AI230" s="2">
        <f t="shared" si="96"/>
        <v>7.4929999999999997E-3</v>
      </c>
      <c r="AJ230" s="3">
        <f t="shared" ca="1" si="97"/>
        <v>2.005190078726812</v>
      </c>
      <c r="AK230" s="3">
        <f t="shared" ca="1" si="98"/>
        <v>2.078621478726812</v>
      </c>
      <c r="AL230" s="2">
        <f t="shared" ca="1" si="99"/>
        <v>1.8975000000000002E-2</v>
      </c>
      <c r="AM230" s="3">
        <f t="shared" ca="1" si="100"/>
        <v>2.2645764787268119</v>
      </c>
      <c r="AO230" s="7">
        <f t="shared" si="101"/>
        <v>75</v>
      </c>
      <c r="AP230" s="4">
        <f t="shared" si="118"/>
        <v>41.206090621341261</v>
      </c>
      <c r="AQ230" s="32">
        <f t="shared" si="119"/>
        <v>1.8201192801618593</v>
      </c>
      <c r="AR230" s="1">
        <f t="shared" si="102"/>
        <v>8</v>
      </c>
      <c r="AS230" s="4">
        <f t="shared" si="120"/>
        <v>41.975491709975095</v>
      </c>
      <c r="AU230" s="4">
        <f t="shared" si="103"/>
        <v>42</v>
      </c>
      <c r="AV230" s="4">
        <f t="shared" si="104"/>
        <v>15</v>
      </c>
      <c r="AW230" s="4">
        <f t="shared" si="105"/>
        <v>8.2412181242682525</v>
      </c>
      <c r="AX230" s="4">
        <f t="shared" si="121"/>
        <v>42.800907422293839</v>
      </c>
      <c r="AZ230" s="4">
        <f t="shared" si="122"/>
        <v>42.800907422293839</v>
      </c>
      <c r="BB230" s="24">
        <f t="shared" si="106"/>
        <v>2</v>
      </c>
      <c r="BC230" s="1">
        <f t="shared" ca="1" si="107"/>
        <v>1.2799999999999999E-2</v>
      </c>
      <c r="BD230" s="1">
        <f t="shared" ca="1" si="108"/>
        <v>2.0668012124595916</v>
      </c>
      <c r="BE230" s="1">
        <f t="shared" ca="1" si="109"/>
        <v>6.2868503808958774E-3</v>
      </c>
      <c r="BF230" s="1">
        <f t="shared" ca="1" si="110"/>
        <v>6.5398503808958772E-3</v>
      </c>
      <c r="BG230" s="1">
        <f t="shared" ca="1" si="111"/>
        <v>1.3323214350852243E-2</v>
      </c>
      <c r="BH230" s="1">
        <f t="shared" si="123"/>
        <v>0.5232143508522441</v>
      </c>
      <c r="BI230" s="1">
        <f t="shared" si="124"/>
        <v>0.5232143508522441</v>
      </c>
      <c r="BJ230" s="4">
        <f t="shared" ca="1" si="112"/>
        <v>60.002281233774248</v>
      </c>
      <c r="BK230" s="4">
        <f t="shared" ca="1" si="113"/>
        <v>42.6594785038588</v>
      </c>
      <c r="BL230" s="4">
        <f t="shared" ca="1" si="114"/>
        <v>19.007202667855619</v>
      </c>
      <c r="BM230" s="4">
        <f t="shared" ca="1" si="115"/>
        <v>72.642315191206166</v>
      </c>
      <c r="BN230" s="4">
        <f t="shared" si="125"/>
        <v>1.1286067769323977</v>
      </c>
      <c r="BO230" s="4">
        <f t="shared" si="126"/>
        <v>1.1286067769323977</v>
      </c>
      <c r="BP230" s="4">
        <f t="shared" ca="1" si="116"/>
        <v>56.769984201347029</v>
      </c>
      <c r="BQ230" s="4">
        <f t="shared" ca="1" si="117"/>
        <v>51.816078164393545</v>
      </c>
      <c r="BR230" s="4">
        <f t="shared" si="127"/>
        <v>72.642315191206166</v>
      </c>
    </row>
    <row r="231" spans="1:70">
      <c r="A231" s="10">
        <v>2008</v>
      </c>
      <c r="B231" s="49">
        <v>0</v>
      </c>
      <c r="C231" s="10">
        <v>20</v>
      </c>
      <c r="D231" s="10">
        <v>93</v>
      </c>
      <c r="E231" s="10">
        <v>30</v>
      </c>
      <c r="F231" s="10">
        <v>65</v>
      </c>
      <c r="G231" s="10">
        <v>47</v>
      </c>
      <c r="H231" s="10">
        <v>52</v>
      </c>
      <c r="I231" s="10">
        <v>42</v>
      </c>
      <c r="J231" s="10">
        <v>45</v>
      </c>
      <c r="K231" s="49">
        <v>0</v>
      </c>
      <c r="L231" s="10">
        <v>68</v>
      </c>
      <c r="M231" s="49">
        <v>0</v>
      </c>
      <c r="N231" s="10">
        <v>57</v>
      </c>
      <c r="O231" s="49">
        <v>0</v>
      </c>
      <c r="P231" s="49">
        <v>0</v>
      </c>
      <c r="Q231" s="10">
        <v>7493</v>
      </c>
      <c r="R231" s="10">
        <v>3</v>
      </c>
      <c r="S231" s="10">
        <v>45</v>
      </c>
      <c r="AH231" s="8"/>
      <c r="AI231" s="2">
        <f t="shared" si="96"/>
        <v>7.4929999999999997E-3</v>
      </c>
      <c r="AJ231" s="3">
        <f t="shared" ca="1" si="97"/>
        <v>2.005190078726812</v>
      </c>
      <c r="AK231" s="3">
        <f t="shared" ca="1" si="98"/>
        <v>2.078621478726812</v>
      </c>
      <c r="AL231" s="2">
        <f t="shared" ca="1" si="99"/>
        <v>1.8722000000000003E-2</v>
      </c>
      <c r="AM231" s="3">
        <f t="shared" ca="1" si="100"/>
        <v>2.262097078726812</v>
      </c>
      <c r="AO231" s="7">
        <f t="shared" si="101"/>
        <v>74</v>
      </c>
      <c r="AP231" s="4">
        <f t="shared" si="118"/>
        <v>40.633466416323373</v>
      </c>
      <c r="AQ231" s="32">
        <f t="shared" si="119"/>
        <v>1.8211589245625508</v>
      </c>
      <c r="AR231" s="1">
        <f t="shared" si="102"/>
        <v>6</v>
      </c>
      <c r="AS231" s="4">
        <f t="shared" si="120"/>
        <v>41.074062290044786</v>
      </c>
      <c r="AU231" s="4">
        <f t="shared" si="103"/>
        <v>41</v>
      </c>
      <c r="AV231" s="4">
        <f t="shared" si="104"/>
        <v>11</v>
      </c>
      <c r="AW231" s="4">
        <f t="shared" si="105"/>
        <v>6.0401098726967168</v>
      </c>
      <c r="AX231" s="4">
        <f t="shared" si="121"/>
        <v>41.442525589957093</v>
      </c>
      <c r="AZ231" s="4">
        <f t="shared" si="122"/>
        <v>41.442525589957093</v>
      </c>
      <c r="BB231" s="24">
        <f t="shared" si="106"/>
        <v>3</v>
      </c>
      <c r="BC231" s="1">
        <f t="shared" ca="1" si="107"/>
        <v>1.2799999999999999E-2</v>
      </c>
      <c r="BD231" s="1">
        <f t="shared" ca="1" si="108"/>
        <v>2.0668012124595916</v>
      </c>
      <c r="BE231" s="1">
        <f t="shared" ca="1" si="109"/>
        <v>6.2868503808958774E-3</v>
      </c>
      <c r="BF231" s="1">
        <f t="shared" ca="1" si="110"/>
        <v>6.5398503808958772E-3</v>
      </c>
      <c r="BG231" s="1">
        <f t="shared" ca="1" si="111"/>
        <v>1.3323214350852243E-2</v>
      </c>
      <c r="BH231" s="1">
        <f t="shared" si="123"/>
        <v>0.5232143508522441</v>
      </c>
      <c r="BI231" s="1">
        <f t="shared" si="124"/>
        <v>0.5232143508522441</v>
      </c>
      <c r="BJ231" s="4">
        <f t="shared" ca="1" si="112"/>
        <v>63.00217260743424</v>
      </c>
      <c r="BK231" s="4">
        <f t="shared" ca="1" si="113"/>
        <v>42.805832035840133</v>
      </c>
      <c r="BL231" s="4">
        <f t="shared" ca="1" si="114"/>
        <v>23.005950388039565</v>
      </c>
      <c r="BM231" s="4">
        <f t="shared" ca="1" si="115"/>
        <v>75.378418372492675</v>
      </c>
      <c r="BN231" s="4">
        <f t="shared" si="125"/>
        <v>1.1286067769323977</v>
      </c>
      <c r="BO231" s="4">
        <f t="shared" si="126"/>
        <v>1.1286067769323977</v>
      </c>
      <c r="BP231" s="4">
        <f t="shared" ca="1" si="116"/>
        <v>54.629106310469304</v>
      </c>
      <c r="BQ231" s="4">
        <f t="shared" ca="1" si="117"/>
        <v>51.008881151604776</v>
      </c>
      <c r="BR231" s="4">
        <f t="shared" si="127"/>
        <v>75.378418372492675</v>
      </c>
    </row>
    <row r="232" spans="1:70" s="38" customFormat="1">
      <c r="A232" s="46">
        <v>2097</v>
      </c>
      <c r="B232" s="49">
        <v>0</v>
      </c>
      <c r="C232" s="46">
        <v>22</v>
      </c>
      <c r="D232" s="46">
        <v>96</v>
      </c>
      <c r="E232" s="46">
        <v>37</v>
      </c>
      <c r="F232" s="46">
        <v>73</v>
      </c>
      <c r="G232" s="46">
        <v>55</v>
      </c>
      <c r="H232" s="46">
        <v>56</v>
      </c>
      <c r="I232" s="46">
        <v>52</v>
      </c>
      <c r="J232" s="46">
        <v>55</v>
      </c>
      <c r="K232" s="49">
        <v>0</v>
      </c>
      <c r="L232" s="46">
        <v>71</v>
      </c>
      <c r="M232" s="49">
        <v>0</v>
      </c>
      <c r="N232" s="46">
        <v>64</v>
      </c>
      <c r="O232" s="49">
        <v>0</v>
      </c>
      <c r="P232" s="49">
        <v>0</v>
      </c>
      <c r="Q232" s="46">
        <v>7450</v>
      </c>
      <c r="R232" s="46">
        <v>3</v>
      </c>
      <c r="S232" s="46">
        <v>45</v>
      </c>
      <c r="U232" s="41"/>
      <c r="V232" s="41"/>
      <c r="AI232" s="39">
        <f t="shared" si="96"/>
        <v>7.45E-3</v>
      </c>
      <c r="AJ232" s="40">
        <f t="shared" ca="1" si="97"/>
        <v>2.0171862751677851</v>
      </c>
      <c r="AK232" s="40">
        <f t="shared" ca="1" si="98"/>
        <v>2.0901962751677852</v>
      </c>
      <c r="AL232" s="39">
        <f t="shared" ca="1" si="99"/>
        <v>1.8975000000000002E-2</v>
      </c>
      <c r="AM232" s="40">
        <f t="shared" ca="1" si="100"/>
        <v>2.276151275167785</v>
      </c>
      <c r="AN232" s="50"/>
      <c r="AO232" s="41">
        <f t="shared" si="101"/>
        <v>75</v>
      </c>
      <c r="AP232" s="42">
        <f t="shared" si="118"/>
        <v>41.425722383808726</v>
      </c>
      <c r="AQ232" s="43">
        <f t="shared" si="119"/>
        <v>1.8104693336455566</v>
      </c>
      <c r="AR232" s="41">
        <f t="shared" si="102"/>
        <v>2</v>
      </c>
      <c r="AS232" s="42">
        <f t="shared" si="120"/>
        <v>41.473973465540908</v>
      </c>
      <c r="AT232" s="50"/>
      <c r="AU232" s="42">
        <f t="shared" si="103"/>
        <v>42</v>
      </c>
      <c r="AV232" s="42">
        <f t="shared" si="104"/>
        <v>7</v>
      </c>
      <c r="AW232" s="42">
        <f t="shared" si="105"/>
        <v>3.8664007558221476</v>
      </c>
      <c r="AX232" s="42">
        <f t="shared" si="121"/>
        <v>42.177589485467543</v>
      </c>
      <c r="AY232" s="50"/>
      <c r="AZ232" s="42">
        <f t="shared" si="122"/>
        <v>42.177589485467543</v>
      </c>
      <c r="BA232" s="50"/>
      <c r="BB232" s="44">
        <f t="shared" si="106"/>
        <v>0</v>
      </c>
      <c r="BC232" s="41">
        <f t="shared" ca="1" si="107"/>
        <v>1.2799999999999999E-2</v>
      </c>
      <c r="BD232" s="41">
        <f t="shared" ca="1" si="108"/>
        <v>2.0784418367434014</v>
      </c>
      <c r="BE232" s="41">
        <f t="shared" ca="1" si="109"/>
        <v>6.2505675077159477E-3</v>
      </c>
      <c r="BF232" s="41">
        <f t="shared" ca="1" si="110"/>
        <v>6.5035675077159474E-3</v>
      </c>
      <c r="BG232" s="41">
        <f t="shared" ca="1" si="111"/>
        <v>1.3326159428796119E-2</v>
      </c>
      <c r="BH232" s="41">
        <f t="shared" si="123"/>
        <v>0.5261594287961201</v>
      </c>
      <c r="BI232" s="41">
        <f t="shared" si="124"/>
        <v>0.5261594287961201</v>
      </c>
      <c r="BJ232" s="42">
        <f t="shared" ca="1" si="112"/>
        <v>71.001949577068032</v>
      </c>
      <c r="BK232" s="42">
        <f t="shared" ca="1" si="113"/>
        <v>48.323472262921378</v>
      </c>
      <c r="BL232" s="42">
        <f t="shared" ca="1" si="114"/>
        <v>30.004613707636882</v>
      </c>
      <c r="BM232" s="42">
        <f t="shared" ca="1" si="115"/>
        <v>84.253574526896045</v>
      </c>
      <c r="BN232" s="42">
        <f t="shared" si="125"/>
        <v>1.1299751079165679</v>
      </c>
      <c r="BO232" s="42">
        <f t="shared" si="126"/>
        <v>1.1299751079165679</v>
      </c>
      <c r="BP232" s="42">
        <f t="shared" ca="1" si="116"/>
        <v>56.561099454884463</v>
      </c>
      <c r="BQ232" s="42">
        <f t="shared" ca="1" si="117"/>
        <v>54.163316188719705</v>
      </c>
      <c r="BR232" s="42">
        <f t="shared" si="127"/>
        <v>84.253574526896045</v>
      </c>
    </row>
    <row r="233" spans="1:70" s="38" customFormat="1">
      <c r="A233" s="46">
        <v>2029</v>
      </c>
      <c r="B233" s="49">
        <v>0</v>
      </c>
      <c r="C233" s="46">
        <v>20</v>
      </c>
      <c r="D233" s="46">
        <v>94</v>
      </c>
      <c r="E233" s="46">
        <v>35</v>
      </c>
      <c r="F233" s="46">
        <v>70</v>
      </c>
      <c r="G233" s="46">
        <v>54</v>
      </c>
      <c r="H233" s="46">
        <v>57</v>
      </c>
      <c r="I233" s="46">
        <v>49</v>
      </c>
      <c r="J233" s="46">
        <v>51</v>
      </c>
      <c r="K233" s="49">
        <v>0</v>
      </c>
      <c r="L233" s="46">
        <v>69</v>
      </c>
      <c r="M233" s="49">
        <v>0</v>
      </c>
      <c r="N233" s="46">
        <v>64</v>
      </c>
      <c r="O233" s="49">
        <v>0</v>
      </c>
      <c r="P233" s="49">
        <v>0</v>
      </c>
      <c r="Q233" s="46">
        <v>7450</v>
      </c>
      <c r="R233" s="46">
        <v>3</v>
      </c>
      <c r="S233" s="46">
        <v>45</v>
      </c>
      <c r="U233" s="41"/>
      <c r="V233" s="41"/>
      <c r="AI233" s="39">
        <f t="shared" si="96"/>
        <v>7.45E-3</v>
      </c>
      <c r="AJ233" s="40">
        <f t="shared" ca="1" si="97"/>
        <v>2.0171862751677851</v>
      </c>
      <c r="AK233" s="40">
        <f t="shared" ca="1" si="98"/>
        <v>2.0901962751677852</v>
      </c>
      <c r="AL233" s="39">
        <f t="shared" ca="1" si="99"/>
        <v>1.8975000000000002E-2</v>
      </c>
      <c r="AM233" s="40">
        <f t="shared" ca="1" si="100"/>
        <v>2.276151275167785</v>
      </c>
      <c r="AN233" s="50"/>
      <c r="AO233" s="41">
        <f t="shared" si="101"/>
        <v>75</v>
      </c>
      <c r="AP233" s="42">
        <f t="shared" si="118"/>
        <v>41.425722383808726</v>
      </c>
      <c r="AQ233" s="43">
        <f t="shared" si="119"/>
        <v>1.8104693336455566</v>
      </c>
      <c r="AR233" s="41">
        <f t="shared" si="102"/>
        <v>5.5</v>
      </c>
      <c r="AS233" s="42">
        <f t="shared" si="120"/>
        <v>41.789238746600674</v>
      </c>
      <c r="AT233" s="50"/>
      <c r="AU233" s="42">
        <f t="shared" si="103"/>
        <v>41</v>
      </c>
      <c r="AV233" s="42">
        <f t="shared" si="104"/>
        <v>5</v>
      </c>
      <c r="AW233" s="42">
        <f t="shared" si="105"/>
        <v>2.7617148255872479</v>
      </c>
      <c r="AX233" s="42">
        <f t="shared" si="121"/>
        <v>41.092907767373539</v>
      </c>
      <c r="AY233" s="50"/>
      <c r="AZ233" s="42">
        <f t="shared" si="122"/>
        <v>41.789238746600674</v>
      </c>
      <c r="BA233" s="50"/>
      <c r="BB233" s="44">
        <f t="shared" si="106"/>
        <v>1</v>
      </c>
      <c r="BC233" s="41">
        <f t="shared" ca="1" si="107"/>
        <v>1.2799999999999999E-2</v>
      </c>
      <c r="BD233" s="41">
        <f t="shared" ca="1" si="108"/>
        <v>2.0784418367434014</v>
      </c>
      <c r="BE233" s="41">
        <f t="shared" ca="1" si="109"/>
        <v>6.2505675077159477E-3</v>
      </c>
      <c r="BF233" s="41">
        <f t="shared" ca="1" si="110"/>
        <v>6.5035675077159474E-3</v>
      </c>
      <c r="BG233" s="41">
        <f t="shared" ca="1" si="111"/>
        <v>1.3326159428796119E-2</v>
      </c>
      <c r="BH233" s="41">
        <f t="shared" si="123"/>
        <v>0.5261594287961201</v>
      </c>
      <c r="BI233" s="41">
        <f t="shared" si="124"/>
        <v>0.5261594287961201</v>
      </c>
      <c r="BJ233" s="42">
        <f t="shared" ca="1" si="112"/>
        <v>68.00203558530076</v>
      </c>
      <c r="BK233" s="42">
        <f t="shared" ca="1" si="113"/>
        <v>46.265909135174148</v>
      </c>
      <c r="BL233" s="42">
        <f t="shared" ca="1" si="114"/>
        <v>28.004943201951171</v>
      </c>
      <c r="BM233" s="42">
        <f t="shared" ca="1" si="115"/>
        <v>81.520947127466727</v>
      </c>
      <c r="BN233" s="42">
        <f t="shared" si="125"/>
        <v>1.1299751079165679</v>
      </c>
      <c r="BO233" s="42">
        <f t="shared" si="126"/>
        <v>1.1299751079165679</v>
      </c>
      <c r="BP233" s="42">
        <f t="shared" ca="1" si="116"/>
        <v>55.113830824069844</v>
      </c>
      <c r="BQ233" s="42">
        <f t="shared" ca="1" si="117"/>
        <v>53.391617512107892</v>
      </c>
      <c r="BR233" s="42">
        <f t="shared" si="127"/>
        <v>81.520947127466727</v>
      </c>
    </row>
    <row r="234" spans="1:70" s="38" customFormat="1">
      <c r="A234" s="46">
        <v>2071</v>
      </c>
      <c r="B234" s="49">
        <v>0</v>
      </c>
      <c r="C234" s="46">
        <v>20</v>
      </c>
      <c r="D234" s="46">
        <v>94</v>
      </c>
      <c r="E234" s="46">
        <v>24</v>
      </c>
      <c r="F234" s="46">
        <v>61</v>
      </c>
      <c r="G234" s="46">
        <v>46</v>
      </c>
      <c r="H234" s="46">
        <v>48</v>
      </c>
      <c r="I234" s="46">
        <v>37</v>
      </c>
      <c r="J234" s="46">
        <v>39</v>
      </c>
      <c r="K234" s="49">
        <v>0</v>
      </c>
      <c r="L234" s="46">
        <v>69</v>
      </c>
      <c r="M234" s="49">
        <v>0</v>
      </c>
      <c r="N234" s="46">
        <v>53</v>
      </c>
      <c r="O234" s="49">
        <v>0</v>
      </c>
      <c r="P234" s="49">
        <v>0</v>
      </c>
      <c r="Q234" s="46">
        <v>7450</v>
      </c>
      <c r="R234" s="46">
        <v>3</v>
      </c>
      <c r="S234" s="46">
        <v>45</v>
      </c>
      <c r="U234" s="41"/>
      <c r="V234" s="41"/>
      <c r="AI234" s="39">
        <f t="shared" si="96"/>
        <v>7.45E-3</v>
      </c>
      <c r="AJ234" s="40">
        <f t="shared" ca="1" si="97"/>
        <v>2.0171862751677851</v>
      </c>
      <c r="AK234" s="40">
        <f t="shared" ca="1" si="98"/>
        <v>2.0901962751677852</v>
      </c>
      <c r="AL234" s="39">
        <f t="shared" ca="1" si="99"/>
        <v>1.8975000000000002E-2</v>
      </c>
      <c r="AM234" s="40">
        <f t="shared" ca="1" si="100"/>
        <v>2.276151275167785</v>
      </c>
      <c r="AN234" s="50"/>
      <c r="AO234" s="41">
        <f t="shared" si="101"/>
        <v>75</v>
      </c>
      <c r="AP234" s="42">
        <f t="shared" si="118"/>
        <v>41.425722383808726</v>
      </c>
      <c r="AQ234" s="43">
        <f t="shared" si="119"/>
        <v>1.8104693336455566</v>
      </c>
      <c r="AR234" s="41">
        <f t="shared" si="102"/>
        <v>9</v>
      </c>
      <c r="AS234" s="42">
        <f t="shared" si="120"/>
        <v>42.392103923023107</v>
      </c>
      <c r="AT234" s="50"/>
      <c r="AU234" s="42">
        <f t="shared" si="103"/>
        <v>43</v>
      </c>
      <c r="AV234" s="42">
        <f t="shared" si="104"/>
        <v>16</v>
      </c>
      <c r="AW234" s="42">
        <f t="shared" si="105"/>
        <v>8.837487441879194</v>
      </c>
      <c r="AX234" s="42">
        <f t="shared" si="121"/>
        <v>43.898760623568549</v>
      </c>
      <c r="AY234" s="50"/>
      <c r="AZ234" s="42">
        <f t="shared" si="122"/>
        <v>43.898760623568549</v>
      </c>
      <c r="BA234" s="50"/>
      <c r="BB234" s="44">
        <f t="shared" si="106"/>
        <v>2</v>
      </c>
      <c r="BC234" s="41">
        <f t="shared" ca="1" si="107"/>
        <v>1.2799999999999999E-2</v>
      </c>
      <c r="BD234" s="41">
        <f t="shared" ca="1" si="108"/>
        <v>2.0784418367434014</v>
      </c>
      <c r="BE234" s="41">
        <f t="shared" ca="1" si="109"/>
        <v>6.2505675077159477E-3</v>
      </c>
      <c r="BF234" s="41">
        <f t="shared" ca="1" si="110"/>
        <v>6.5035675077159474E-3</v>
      </c>
      <c r="BG234" s="41">
        <f t="shared" ca="1" si="111"/>
        <v>1.3326159428796119E-2</v>
      </c>
      <c r="BH234" s="41">
        <f t="shared" si="123"/>
        <v>0.5261594287961201</v>
      </c>
      <c r="BI234" s="41">
        <f t="shared" si="124"/>
        <v>0.5261594287961201</v>
      </c>
      <c r="BJ234" s="42">
        <f t="shared" ca="1" si="112"/>
        <v>59.00234608678295</v>
      </c>
      <c r="BK234" s="42">
        <f t="shared" ca="1" si="113"/>
        <v>40.565186405391891</v>
      </c>
      <c r="BL234" s="42">
        <f t="shared" ca="1" si="114"/>
        <v>17.00814051401596</v>
      </c>
      <c r="BM234" s="42">
        <f t="shared" ca="1" si="115"/>
        <v>70.938539306883456</v>
      </c>
      <c r="BN234" s="42">
        <f t="shared" si="125"/>
        <v>1.1299751079165679</v>
      </c>
      <c r="BO234" s="42">
        <f t="shared" si="126"/>
        <v>1.1299751079165679</v>
      </c>
      <c r="BP234" s="42">
        <f t="shared" ca="1" si="116"/>
        <v>56.617438551246657</v>
      </c>
      <c r="BQ234" s="42">
        <f t="shared" ca="1" si="117"/>
        <v>51.539076039392178</v>
      </c>
      <c r="BR234" s="42">
        <f t="shared" si="127"/>
        <v>70.938539306883456</v>
      </c>
    </row>
    <row r="235" spans="1:70" s="38" customFormat="1">
      <c r="A235" s="46">
        <v>2020</v>
      </c>
      <c r="B235" s="49">
        <v>0</v>
      </c>
      <c r="C235" s="46">
        <v>20</v>
      </c>
      <c r="D235" s="46">
        <v>94</v>
      </c>
      <c r="E235" s="46">
        <v>23</v>
      </c>
      <c r="F235" s="46">
        <v>59</v>
      </c>
      <c r="G235" s="46">
        <v>42</v>
      </c>
      <c r="H235" s="46">
        <v>45</v>
      </c>
      <c r="I235" s="46">
        <v>36</v>
      </c>
      <c r="J235" s="46">
        <v>37</v>
      </c>
      <c r="K235" s="49">
        <v>0</v>
      </c>
      <c r="L235" s="46">
        <v>71</v>
      </c>
      <c r="M235" s="49">
        <v>0</v>
      </c>
      <c r="N235" s="46">
        <v>56</v>
      </c>
      <c r="O235" s="49">
        <v>0</v>
      </c>
      <c r="P235" s="49">
        <v>0</v>
      </c>
      <c r="Q235" s="46">
        <v>7450</v>
      </c>
      <c r="R235" s="46">
        <v>3</v>
      </c>
      <c r="S235" s="46">
        <v>45</v>
      </c>
      <c r="U235" s="41"/>
      <c r="V235" s="41"/>
      <c r="AI235" s="39">
        <f t="shared" si="96"/>
        <v>7.45E-3</v>
      </c>
      <c r="AJ235" s="40">
        <f t="shared" ca="1" si="97"/>
        <v>2.0171862751677851</v>
      </c>
      <c r="AK235" s="40">
        <f t="shared" ca="1" si="98"/>
        <v>2.0901962751677852</v>
      </c>
      <c r="AL235" s="39">
        <f t="shared" ca="1" si="99"/>
        <v>1.8975000000000002E-2</v>
      </c>
      <c r="AM235" s="40">
        <f t="shared" ca="1" si="100"/>
        <v>2.276151275167785</v>
      </c>
      <c r="AN235" s="50"/>
      <c r="AO235" s="41">
        <f t="shared" si="101"/>
        <v>75</v>
      </c>
      <c r="AP235" s="42">
        <f t="shared" si="118"/>
        <v>41.425722383808726</v>
      </c>
      <c r="AQ235" s="43">
        <f t="shared" si="119"/>
        <v>1.8104693336455566</v>
      </c>
      <c r="AR235" s="41">
        <f t="shared" si="102"/>
        <v>7</v>
      </c>
      <c r="AS235" s="42">
        <f t="shared" si="120"/>
        <v>42.012979839811308</v>
      </c>
      <c r="AT235" s="50"/>
      <c r="AU235" s="42">
        <f t="shared" si="103"/>
        <v>42</v>
      </c>
      <c r="AV235" s="42">
        <f t="shared" si="104"/>
        <v>15</v>
      </c>
      <c r="AW235" s="42">
        <f t="shared" si="105"/>
        <v>8.2851444767617437</v>
      </c>
      <c r="AX235" s="42">
        <f t="shared" si="121"/>
        <v>42.809387043040168</v>
      </c>
      <c r="AY235" s="50"/>
      <c r="AZ235" s="42">
        <f t="shared" si="122"/>
        <v>42.809387043040168</v>
      </c>
      <c r="BA235" s="50"/>
      <c r="BB235" s="44">
        <f t="shared" si="106"/>
        <v>3</v>
      </c>
      <c r="BC235" s="41">
        <f t="shared" ca="1" si="107"/>
        <v>1.2799999999999999E-2</v>
      </c>
      <c r="BD235" s="41">
        <f t="shared" ca="1" si="108"/>
        <v>2.0784418367434014</v>
      </c>
      <c r="BE235" s="41">
        <f t="shared" ca="1" si="109"/>
        <v>6.2505675077159477E-3</v>
      </c>
      <c r="BF235" s="41">
        <f t="shared" ca="1" si="110"/>
        <v>6.5035675077159474E-3</v>
      </c>
      <c r="BG235" s="41">
        <f t="shared" ca="1" si="111"/>
        <v>1.3326159428796119E-2</v>
      </c>
      <c r="BH235" s="41">
        <f t="shared" si="123"/>
        <v>0.5261594287961201</v>
      </c>
      <c r="BI235" s="41">
        <f t="shared" si="124"/>
        <v>0.5261594287961201</v>
      </c>
      <c r="BJ235" s="42">
        <f t="shared" ca="1" si="112"/>
        <v>57.002428402169947</v>
      </c>
      <c r="BK235" s="42">
        <f t="shared" ca="1" si="113"/>
        <v>41.123691122579601</v>
      </c>
      <c r="BL235" s="42">
        <f t="shared" ca="1" si="114"/>
        <v>16.00864902933758</v>
      </c>
      <c r="BM235" s="42">
        <f t="shared" ca="1" si="115"/>
        <v>69.774388753441841</v>
      </c>
      <c r="BN235" s="42">
        <f t="shared" si="125"/>
        <v>1.1299751079165679</v>
      </c>
      <c r="BO235" s="42">
        <f t="shared" si="126"/>
        <v>1.1299751079165679</v>
      </c>
      <c r="BP235" s="42">
        <f t="shared" ca="1" si="116"/>
        <v>56.561099454884463</v>
      </c>
      <c r="BQ235" s="42">
        <f t="shared" ca="1" si="117"/>
        <v>51.608771792365218</v>
      </c>
      <c r="BR235" s="42">
        <f t="shared" si="127"/>
        <v>69.774388753441841</v>
      </c>
    </row>
    <row r="236" spans="1:70">
      <c r="A236" s="10">
        <v>2081</v>
      </c>
      <c r="B236" s="49">
        <v>0</v>
      </c>
      <c r="C236" s="10">
        <v>23</v>
      </c>
      <c r="D236" s="10">
        <v>96</v>
      </c>
      <c r="E236" s="10">
        <v>31</v>
      </c>
      <c r="F236" s="10">
        <v>68</v>
      </c>
      <c r="G236" s="10">
        <v>47</v>
      </c>
      <c r="H236" s="10">
        <v>52</v>
      </c>
      <c r="I236" s="10">
        <v>46</v>
      </c>
      <c r="J236" s="10">
        <v>50</v>
      </c>
      <c r="K236" s="49">
        <v>0</v>
      </c>
      <c r="L236" s="10">
        <v>66</v>
      </c>
      <c r="M236" s="49">
        <v>0</v>
      </c>
      <c r="N236" s="10">
        <v>64</v>
      </c>
      <c r="O236" s="49">
        <v>0</v>
      </c>
      <c r="P236" s="49">
        <v>0</v>
      </c>
      <c r="Q236" s="10">
        <v>7403</v>
      </c>
      <c r="R236" s="10">
        <v>3</v>
      </c>
      <c r="S236" s="10">
        <v>45</v>
      </c>
      <c r="AI236" s="2">
        <f t="shared" si="96"/>
        <v>7.4029999999999999E-3</v>
      </c>
      <c r="AJ236" s="3">
        <f t="shared" ca="1" si="97"/>
        <v>2.0304550041739837</v>
      </c>
      <c r="AK236" s="3">
        <f t="shared" ca="1" si="98"/>
        <v>2.1030044041739839</v>
      </c>
      <c r="AL236" s="2">
        <f t="shared" ca="1" si="99"/>
        <v>1.8722000000000003E-2</v>
      </c>
      <c r="AM236" s="3">
        <f t="shared" ca="1" si="100"/>
        <v>2.2864800041739839</v>
      </c>
      <c r="AO236" s="7">
        <f t="shared" si="101"/>
        <v>74</v>
      </c>
      <c r="AP236" s="4">
        <f t="shared" si="118"/>
        <v>41.089963546545334</v>
      </c>
      <c r="AQ236" s="32">
        <f t="shared" si="119"/>
        <v>1.8009263969332872</v>
      </c>
      <c r="AR236" s="1">
        <f t="shared" si="102"/>
        <v>1.5</v>
      </c>
      <c r="AS236" s="4">
        <f t="shared" si="120"/>
        <v>41.11733337968824</v>
      </c>
      <c r="AU236" s="4">
        <f t="shared" si="103"/>
        <v>43</v>
      </c>
      <c r="AV236" s="4">
        <f t="shared" si="104"/>
        <v>2</v>
      </c>
      <c r="AW236" s="4">
        <f t="shared" si="105"/>
        <v>1.1105395553120361</v>
      </c>
      <c r="AX236" s="4">
        <f t="shared" si="121"/>
        <v>43.014338285087135</v>
      </c>
      <c r="AZ236" s="4">
        <f t="shared" si="122"/>
        <v>43.014338285087135</v>
      </c>
      <c r="BB236" s="24">
        <f t="shared" si="106"/>
        <v>0</v>
      </c>
      <c r="BC236" s="1">
        <f t="shared" ca="1" si="107"/>
        <v>1.2799999999999999E-2</v>
      </c>
      <c r="BD236" s="1">
        <f t="shared" ca="1" si="108"/>
        <v>2.0913219560783012</v>
      </c>
      <c r="BE236" s="1">
        <f t="shared" ca="1" si="109"/>
        <v>6.2109134596242295E-3</v>
      </c>
      <c r="BF236" s="1">
        <f t="shared" ca="1" si="110"/>
        <v>6.4639134596242293E-3</v>
      </c>
      <c r="BG236" s="1">
        <f t="shared" ca="1" si="111"/>
        <v>1.3329418098987789E-2</v>
      </c>
      <c r="BH236" s="1">
        <f t="shared" si="123"/>
        <v>0.52941809898779046</v>
      </c>
      <c r="BI236" s="1">
        <f t="shared" si="124"/>
        <v>0.52941809898779046</v>
      </c>
      <c r="BJ236" s="4">
        <f t="shared" ca="1" si="112"/>
        <v>66.002123325871395</v>
      </c>
      <c r="BK236" s="4">
        <f t="shared" ca="1" si="113"/>
        <v>42.827476427550714</v>
      </c>
      <c r="BL236" s="4">
        <f t="shared" ca="1" si="114"/>
        <v>24.005838529898011</v>
      </c>
      <c r="BM236" s="4">
        <f t="shared" ca="1" si="115"/>
        <v>79.800989260402957</v>
      </c>
      <c r="BN236" s="4">
        <f t="shared" si="125"/>
        <v>1.1314961438448856</v>
      </c>
      <c r="BO236" s="4">
        <f t="shared" si="126"/>
        <v>1.1314961438448856</v>
      </c>
      <c r="BP236" s="4">
        <f t="shared" ca="1" si="116"/>
        <v>55.742198890539044</v>
      </c>
      <c r="BQ236" s="4">
        <f t="shared" ca="1" si="117"/>
        <v>55.074475820827821</v>
      </c>
      <c r="BR236" s="4">
        <f t="shared" si="127"/>
        <v>79.800989260402957</v>
      </c>
    </row>
    <row r="237" spans="1:70">
      <c r="A237" s="10">
        <v>2048</v>
      </c>
      <c r="B237" s="49">
        <v>0</v>
      </c>
      <c r="C237" s="10">
        <v>20</v>
      </c>
      <c r="D237" s="10">
        <v>94</v>
      </c>
      <c r="E237" s="10">
        <v>34</v>
      </c>
      <c r="F237" s="10">
        <v>70</v>
      </c>
      <c r="G237" s="10">
        <v>54</v>
      </c>
      <c r="H237" s="10">
        <v>56</v>
      </c>
      <c r="I237" s="10">
        <v>47</v>
      </c>
      <c r="J237" s="10">
        <v>51</v>
      </c>
      <c r="K237" s="49">
        <v>0</v>
      </c>
      <c r="L237" s="10">
        <v>66</v>
      </c>
      <c r="M237" s="49">
        <v>0</v>
      </c>
      <c r="N237" s="10">
        <v>59</v>
      </c>
      <c r="O237" s="49">
        <v>0</v>
      </c>
      <c r="P237" s="49">
        <v>0</v>
      </c>
      <c r="Q237" s="10">
        <v>7403</v>
      </c>
      <c r="R237" s="10">
        <v>3</v>
      </c>
      <c r="S237" s="10">
        <v>45</v>
      </c>
      <c r="AI237" s="2">
        <f t="shared" si="96"/>
        <v>7.4029999999999999E-3</v>
      </c>
      <c r="AJ237" s="3">
        <f t="shared" ca="1" si="97"/>
        <v>2.0304550041739837</v>
      </c>
      <c r="AK237" s="3">
        <f t="shared" ca="1" si="98"/>
        <v>2.1030044041739839</v>
      </c>
      <c r="AL237" s="2">
        <f t="shared" ca="1" si="99"/>
        <v>1.8975000000000002E-2</v>
      </c>
      <c r="AM237" s="3">
        <f t="shared" ca="1" si="100"/>
        <v>2.2889594041739838</v>
      </c>
      <c r="AO237" s="7">
        <f t="shared" si="101"/>
        <v>75</v>
      </c>
      <c r="AP237" s="4">
        <f t="shared" si="118"/>
        <v>41.668756631701349</v>
      </c>
      <c r="AQ237" s="32">
        <f t="shared" si="119"/>
        <v>1.7999097180389692</v>
      </c>
      <c r="AR237" s="1">
        <f t="shared" si="102"/>
        <v>6</v>
      </c>
      <c r="AS237" s="4">
        <f t="shared" si="120"/>
        <v>42.098518729665003</v>
      </c>
      <c r="AU237" s="4">
        <f t="shared" si="103"/>
        <v>42</v>
      </c>
      <c r="AV237" s="4">
        <f t="shared" si="104"/>
        <v>7</v>
      </c>
      <c r="AW237" s="4">
        <f t="shared" si="105"/>
        <v>3.8890839522921254</v>
      </c>
      <c r="AX237" s="4">
        <f t="shared" si="121"/>
        <v>42.179674891918928</v>
      </c>
      <c r="AZ237" s="4">
        <f t="shared" si="122"/>
        <v>42.179674891918928</v>
      </c>
      <c r="BB237" s="24">
        <f t="shared" si="106"/>
        <v>1</v>
      </c>
      <c r="BC237" s="1">
        <f t="shared" ca="1" si="107"/>
        <v>1.2799999999999999E-2</v>
      </c>
      <c r="BD237" s="1">
        <f t="shared" ca="1" si="108"/>
        <v>2.0913219560783012</v>
      </c>
      <c r="BE237" s="1">
        <f t="shared" ca="1" si="109"/>
        <v>6.2109134596242295E-3</v>
      </c>
      <c r="BF237" s="1">
        <f t="shared" ca="1" si="110"/>
        <v>6.4639134596242293E-3</v>
      </c>
      <c r="BG237" s="1">
        <f t="shared" ca="1" si="111"/>
        <v>1.3329418098987789E-2</v>
      </c>
      <c r="BH237" s="1">
        <f t="shared" si="123"/>
        <v>0.52941809898779046</v>
      </c>
      <c r="BI237" s="1">
        <f t="shared" si="124"/>
        <v>0.52941809898779046</v>
      </c>
      <c r="BJ237" s="4">
        <f t="shared" ca="1" si="112"/>
        <v>68.002060877031781</v>
      </c>
      <c r="BK237" s="4">
        <f t="shared" ca="1" si="113"/>
        <v>44.577940028139615</v>
      </c>
      <c r="BL237" s="4">
        <f t="shared" ca="1" si="114"/>
        <v>27.005189936816514</v>
      </c>
      <c r="BM237" s="4">
        <f t="shared" ca="1" si="115"/>
        <v>80.529626130567905</v>
      </c>
      <c r="BN237" s="4">
        <f t="shared" si="125"/>
        <v>1.1314961438448856</v>
      </c>
      <c r="BO237" s="4">
        <f t="shared" si="126"/>
        <v>1.1314961438448856</v>
      </c>
      <c r="BP237" s="4">
        <f t="shared" ca="1" si="116"/>
        <v>54.974473505004234</v>
      </c>
      <c r="BQ237" s="4">
        <f t="shared" ca="1" si="117"/>
        <v>52.659478583907813</v>
      </c>
      <c r="BR237" s="4">
        <f t="shared" si="127"/>
        <v>80.529626130567905</v>
      </c>
    </row>
    <row r="238" spans="1:70">
      <c r="A238" s="10">
        <v>2085</v>
      </c>
      <c r="B238" s="49">
        <v>0</v>
      </c>
      <c r="C238" s="10">
        <v>20</v>
      </c>
      <c r="D238" s="10">
        <v>94</v>
      </c>
      <c r="E238" s="10">
        <v>17</v>
      </c>
      <c r="F238" s="10">
        <v>55</v>
      </c>
      <c r="G238" s="10">
        <v>40</v>
      </c>
      <c r="H238" s="10">
        <v>43</v>
      </c>
      <c r="I238" s="10">
        <v>29</v>
      </c>
      <c r="J238" s="10">
        <v>33</v>
      </c>
      <c r="K238" s="49">
        <v>0</v>
      </c>
      <c r="L238" s="10">
        <v>68</v>
      </c>
      <c r="M238" s="49">
        <v>0</v>
      </c>
      <c r="N238" s="10">
        <v>50</v>
      </c>
      <c r="O238" s="49">
        <v>0</v>
      </c>
      <c r="P238" s="49">
        <v>0</v>
      </c>
      <c r="Q238" s="10">
        <v>7403</v>
      </c>
      <c r="R238" s="10">
        <v>3</v>
      </c>
      <c r="S238" s="10">
        <v>45</v>
      </c>
      <c r="AI238" s="2">
        <f t="shared" si="96"/>
        <v>7.4029999999999999E-3</v>
      </c>
      <c r="AJ238" s="3">
        <f t="shared" ca="1" si="97"/>
        <v>2.0304550041739837</v>
      </c>
      <c r="AK238" s="3">
        <f t="shared" ca="1" si="98"/>
        <v>2.1030044041739839</v>
      </c>
      <c r="AL238" s="2">
        <f t="shared" ca="1" si="99"/>
        <v>1.8975000000000002E-2</v>
      </c>
      <c r="AM238" s="3">
        <f t="shared" ca="1" si="100"/>
        <v>2.2889594041739838</v>
      </c>
      <c r="AO238" s="7">
        <f t="shared" si="101"/>
        <v>75</v>
      </c>
      <c r="AP238" s="4">
        <f t="shared" si="118"/>
        <v>41.668756631701349</v>
      </c>
      <c r="AQ238" s="32">
        <f t="shared" si="119"/>
        <v>1.7999097180389692</v>
      </c>
      <c r="AR238" s="1">
        <f t="shared" si="102"/>
        <v>10.5</v>
      </c>
      <c r="AS238" s="4">
        <f t="shared" si="120"/>
        <v>42.971330899007015</v>
      </c>
      <c r="AU238" s="4">
        <f t="shared" si="103"/>
        <v>44</v>
      </c>
      <c r="AV238" s="4">
        <f t="shared" si="104"/>
        <v>18</v>
      </c>
      <c r="AW238" s="4">
        <f t="shared" si="105"/>
        <v>10.000501591608323</v>
      </c>
      <c r="AX238" s="4">
        <f t="shared" si="121"/>
        <v>45.122167856650691</v>
      </c>
      <c r="AZ238" s="4">
        <f t="shared" si="122"/>
        <v>45.122167856650691</v>
      </c>
      <c r="BB238" s="24">
        <f t="shared" si="106"/>
        <v>2</v>
      </c>
      <c r="BC238" s="1">
        <f t="shared" ca="1" si="107"/>
        <v>1.2799999999999999E-2</v>
      </c>
      <c r="BD238" s="1">
        <f t="shared" ca="1" si="108"/>
        <v>2.0913219560783012</v>
      </c>
      <c r="BE238" s="1">
        <f t="shared" ca="1" si="109"/>
        <v>6.2109134596242295E-3</v>
      </c>
      <c r="BF238" s="1">
        <f t="shared" ca="1" si="110"/>
        <v>6.4639134596242293E-3</v>
      </c>
      <c r="BG238" s="1">
        <f t="shared" ca="1" si="111"/>
        <v>1.3329418098987789E-2</v>
      </c>
      <c r="BH238" s="1">
        <f t="shared" si="123"/>
        <v>0.52941809898779046</v>
      </c>
      <c r="BI238" s="1">
        <f t="shared" si="124"/>
        <v>0.52941809898779046</v>
      </c>
      <c r="BJ238" s="4">
        <f t="shared" ca="1" si="112"/>
        <v>53.002644118228062</v>
      </c>
      <c r="BK238" s="4">
        <f t="shared" ca="1" si="113"/>
        <v>37.873867713162888</v>
      </c>
      <c r="BL238" s="4">
        <f t="shared" ca="1" si="114"/>
        <v>10.014004370057757</v>
      </c>
      <c r="BM238" s="4">
        <f t="shared" ca="1" si="115"/>
        <v>64.884647218866306</v>
      </c>
      <c r="BN238" s="4">
        <f t="shared" si="125"/>
        <v>1.1314961438448856</v>
      </c>
      <c r="BO238" s="4">
        <f t="shared" si="126"/>
        <v>1.1314961438448856</v>
      </c>
      <c r="BP238" s="4">
        <f t="shared" ca="1" si="116"/>
        <v>57.187672234093966</v>
      </c>
      <c r="BQ238" s="4">
        <f t="shared" ca="1" si="117"/>
        <v>51.623806956836638</v>
      </c>
      <c r="BR238" s="4">
        <f t="shared" si="127"/>
        <v>64.884647218866306</v>
      </c>
    </row>
    <row r="239" spans="1:70">
      <c r="A239" s="10">
        <v>1971</v>
      </c>
      <c r="B239" s="49">
        <v>0</v>
      </c>
      <c r="C239" s="10">
        <v>20</v>
      </c>
      <c r="D239" s="10">
        <v>94</v>
      </c>
      <c r="E239" s="10">
        <v>15</v>
      </c>
      <c r="F239" s="10">
        <v>49</v>
      </c>
      <c r="G239" s="10">
        <v>35</v>
      </c>
      <c r="H239" s="10">
        <v>37</v>
      </c>
      <c r="I239" s="10">
        <v>27</v>
      </c>
      <c r="J239" s="10">
        <v>30</v>
      </c>
      <c r="K239" s="49">
        <v>0</v>
      </c>
      <c r="L239" s="10">
        <v>69</v>
      </c>
      <c r="M239" s="49">
        <v>0</v>
      </c>
      <c r="N239" s="10">
        <v>63</v>
      </c>
      <c r="O239" s="49">
        <v>0</v>
      </c>
      <c r="P239" s="49">
        <v>0</v>
      </c>
      <c r="Q239" s="10">
        <v>7403</v>
      </c>
      <c r="R239" s="10">
        <v>3</v>
      </c>
      <c r="S239" s="10">
        <v>45</v>
      </c>
      <c r="AH239" s="8"/>
      <c r="AI239" s="2">
        <f t="shared" si="96"/>
        <v>7.4029999999999999E-3</v>
      </c>
      <c r="AJ239" s="3">
        <f t="shared" ca="1" si="97"/>
        <v>2.0304550041739837</v>
      </c>
      <c r="AK239" s="3">
        <f t="shared" ca="1" si="98"/>
        <v>2.1030044041739839</v>
      </c>
      <c r="AL239" s="2">
        <f t="shared" ca="1" si="99"/>
        <v>1.8975000000000002E-2</v>
      </c>
      <c r="AM239" s="3">
        <f t="shared" ca="1" si="100"/>
        <v>2.2889594041739838</v>
      </c>
      <c r="AO239" s="7">
        <f t="shared" si="101"/>
        <v>75</v>
      </c>
      <c r="AP239" s="4">
        <f t="shared" si="118"/>
        <v>41.668756631701349</v>
      </c>
      <c r="AQ239" s="32">
        <f t="shared" si="119"/>
        <v>1.7999097180389692</v>
      </c>
      <c r="AR239" s="1">
        <f t="shared" si="102"/>
        <v>7.5</v>
      </c>
      <c r="AS239" s="4">
        <f t="shared" si="120"/>
        <v>42.338342896622152</v>
      </c>
      <c r="AU239" s="4">
        <f t="shared" si="103"/>
        <v>40</v>
      </c>
      <c r="AV239" s="4">
        <f t="shared" si="104"/>
        <v>6</v>
      </c>
      <c r="AW239" s="4">
        <f t="shared" si="105"/>
        <v>3.3335005305361074</v>
      </c>
      <c r="AX239" s="4">
        <f t="shared" si="121"/>
        <v>40.13866248129208</v>
      </c>
      <c r="AZ239" s="4">
        <f t="shared" si="122"/>
        <v>42.338342896622152</v>
      </c>
      <c r="BB239" s="24">
        <f t="shared" si="106"/>
        <v>3</v>
      </c>
      <c r="BC239" s="1">
        <f t="shared" ca="1" si="107"/>
        <v>1.2799999999999999E-2</v>
      </c>
      <c r="BD239" s="1">
        <f t="shared" ca="1" si="108"/>
        <v>2.0913219560783012</v>
      </c>
      <c r="BE239" s="1">
        <f t="shared" ca="1" si="109"/>
        <v>6.2109134596242295E-3</v>
      </c>
      <c r="BF239" s="1">
        <f t="shared" ca="1" si="110"/>
        <v>6.4639134596242293E-3</v>
      </c>
      <c r="BG239" s="1">
        <f t="shared" ca="1" si="111"/>
        <v>1.3329418098987789E-2</v>
      </c>
      <c r="BH239" s="1">
        <f t="shared" si="123"/>
        <v>0.52941809898779046</v>
      </c>
      <c r="BI239" s="1">
        <f t="shared" si="124"/>
        <v>0.52941809898779046</v>
      </c>
      <c r="BJ239" s="4">
        <f t="shared" ca="1" si="112"/>
        <v>47.002981645035412</v>
      </c>
      <c r="BK239" s="4">
        <f t="shared" ca="1" si="113"/>
        <v>37.912916866493468</v>
      </c>
      <c r="BL239" s="4">
        <f t="shared" ca="1" si="114"/>
        <v>8.0174985826962164</v>
      </c>
      <c r="BM239" s="4">
        <f t="shared" ca="1" si="115"/>
        <v>62.905018181404451</v>
      </c>
      <c r="BN239" s="4">
        <f t="shared" si="125"/>
        <v>1.1314961438448856</v>
      </c>
      <c r="BO239" s="4">
        <f t="shared" si="126"/>
        <v>1.1314961438448856</v>
      </c>
      <c r="BP239" s="4">
        <f t="shared" ca="1" si="116"/>
        <v>54.528792993478639</v>
      </c>
      <c r="BQ239" s="4">
        <f t="shared" ca="1" si="117"/>
        <v>52.421763728463247</v>
      </c>
      <c r="BR239" s="4">
        <f t="shared" si="127"/>
        <v>62.905018181404451</v>
      </c>
    </row>
    <row r="240" spans="1:70" s="38" customFormat="1">
      <c r="A240" s="46">
        <v>2080</v>
      </c>
      <c r="B240" s="49">
        <v>0</v>
      </c>
      <c r="C240" s="46">
        <v>22</v>
      </c>
      <c r="D240" s="46">
        <v>96</v>
      </c>
      <c r="E240" s="46">
        <v>34</v>
      </c>
      <c r="F240" s="46">
        <v>70</v>
      </c>
      <c r="G240" s="46">
        <v>52</v>
      </c>
      <c r="H240" s="46">
        <v>53</v>
      </c>
      <c r="I240" s="46">
        <v>50</v>
      </c>
      <c r="J240" s="46">
        <v>51</v>
      </c>
      <c r="K240" s="49">
        <v>0</v>
      </c>
      <c r="L240" s="46">
        <v>70</v>
      </c>
      <c r="M240" s="49">
        <v>0</v>
      </c>
      <c r="N240" s="46">
        <v>67</v>
      </c>
      <c r="O240" s="49">
        <v>0</v>
      </c>
      <c r="P240" s="49">
        <v>0</v>
      </c>
      <c r="Q240" s="46">
        <v>7424</v>
      </c>
      <c r="R240" s="46">
        <v>3</v>
      </c>
      <c r="S240" s="46">
        <v>44</v>
      </c>
      <c r="U240" s="41"/>
      <c r="V240" s="41"/>
      <c r="AI240" s="39">
        <f t="shared" si="96"/>
        <v>7.424E-3</v>
      </c>
      <c r="AJ240" s="40">
        <f t="shared" ca="1" si="97"/>
        <v>2.0245060206896555</v>
      </c>
      <c r="AK240" s="40">
        <f t="shared" ca="1" si="98"/>
        <v>2.0972612206896555</v>
      </c>
      <c r="AL240" s="39">
        <f t="shared" ca="1" si="99"/>
        <v>1.8975000000000002E-2</v>
      </c>
      <c r="AM240" s="40">
        <f t="shared" ca="1" si="100"/>
        <v>2.2832162206896554</v>
      </c>
      <c r="AN240" s="50"/>
      <c r="AO240" s="41">
        <f t="shared" si="101"/>
        <v>75</v>
      </c>
      <c r="AP240" s="42">
        <f t="shared" si="118"/>
        <v>41.559779725086223</v>
      </c>
      <c r="AQ240" s="43">
        <f t="shared" si="119"/>
        <v>1.804629391592484</v>
      </c>
      <c r="AR240" s="41">
        <f t="shared" si="102"/>
        <v>2</v>
      </c>
      <c r="AS240" s="42">
        <f t="shared" si="120"/>
        <v>41.607875345872777</v>
      </c>
      <c r="AT240" s="50"/>
      <c r="AU240" s="42">
        <f t="shared" si="103"/>
        <v>42</v>
      </c>
      <c r="AV240" s="42">
        <f t="shared" si="104"/>
        <v>3</v>
      </c>
      <c r="AW240" s="42">
        <f t="shared" si="105"/>
        <v>1.6623911890034491</v>
      </c>
      <c r="AX240" s="42">
        <f t="shared" si="121"/>
        <v>42.032886463640303</v>
      </c>
      <c r="AY240" s="50"/>
      <c r="AZ240" s="42">
        <f t="shared" si="122"/>
        <v>42.032886463640303</v>
      </c>
      <c r="BA240" s="50"/>
      <c r="BB240" s="44">
        <f t="shared" si="106"/>
        <v>0</v>
      </c>
      <c r="BC240" s="41">
        <f t="shared" ca="1" si="107"/>
        <v>1.2799999999999999E-2</v>
      </c>
      <c r="BD240" s="41">
        <f t="shared" ca="1" si="108"/>
        <v>2.0855466016871125</v>
      </c>
      <c r="BE240" s="41">
        <f t="shared" ca="1" si="109"/>
        <v>6.2286307140262259E-3</v>
      </c>
      <c r="BF240" s="41">
        <f t="shared" ca="1" si="110"/>
        <v>6.4816307140262257E-3</v>
      </c>
      <c r="BG240" s="41">
        <f t="shared" ca="1" si="111"/>
        <v>1.3327956934326823E-2</v>
      </c>
      <c r="BH240" s="41">
        <f t="shared" si="123"/>
        <v>0.52795693432682378</v>
      </c>
      <c r="BI240" s="41">
        <f t="shared" si="124"/>
        <v>0.52795693432682378</v>
      </c>
      <c r="BJ240" s="42">
        <f t="shared" ca="1" si="112"/>
        <v>68.002049517088111</v>
      </c>
      <c r="BK240" s="42">
        <f t="shared" ca="1" si="113"/>
        <v>46.196546429614685</v>
      </c>
      <c r="BL240" s="42">
        <f t="shared" ca="1" si="114"/>
        <v>27.00516133120674</v>
      </c>
      <c r="BM240" s="42">
        <f t="shared" ca="1" si="115"/>
        <v>82.248932742653082</v>
      </c>
      <c r="BN240" s="42">
        <f t="shared" si="125"/>
        <v>1.1308132137995992</v>
      </c>
      <c r="BO240" s="42">
        <f t="shared" si="126"/>
        <v>1.1308132137995992</v>
      </c>
      <c r="BP240" s="42">
        <f t="shared" ca="1" si="116"/>
        <v>56.294945617022719</v>
      </c>
      <c r="BQ240" s="42">
        <f t="shared" ca="1" si="117"/>
        <v>55.252936006202148</v>
      </c>
      <c r="BR240" s="42">
        <f t="shared" si="127"/>
        <v>82.248932742653082</v>
      </c>
    </row>
    <row r="241" spans="1:70" s="38" customFormat="1">
      <c r="A241" s="46">
        <v>2026</v>
      </c>
      <c r="B241" s="49">
        <v>0</v>
      </c>
      <c r="C241" s="46">
        <v>20</v>
      </c>
      <c r="D241" s="46">
        <v>93</v>
      </c>
      <c r="E241" s="46">
        <v>38</v>
      </c>
      <c r="F241" s="46">
        <v>73</v>
      </c>
      <c r="G241" s="46">
        <v>57</v>
      </c>
      <c r="H241" s="46">
        <v>60</v>
      </c>
      <c r="I241" s="46">
        <v>50</v>
      </c>
      <c r="J241" s="46">
        <v>55</v>
      </c>
      <c r="K241" s="49">
        <v>0</v>
      </c>
      <c r="L241" s="46">
        <v>69</v>
      </c>
      <c r="M241" s="49">
        <v>0</v>
      </c>
      <c r="N241" s="46">
        <v>61</v>
      </c>
      <c r="O241" s="49">
        <v>0</v>
      </c>
      <c r="P241" s="49">
        <v>0</v>
      </c>
      <c r="Q241" s="46">
        <v>7424</v>
      </c>
      <c r="R241" s="46">
        <v>3</v>
      </c>
      <c r="S241" s="46">
        <v>44</v>
      </c>
      <c r="U241" s="41"/>
      <c r="V241" s="41"/>
      <c r="AI241" s="39">
        <f t="shared" si="96"/>
        <v>7.424E-3</v>
      </c>
      <c r="AJ241" s="40">
        <f t="shared" ca="1" si="97"/>
        <v>2.0245060206896555</v>
      </c>
      <c r="AK241" s="40">
        <f t="shared" ca="1" si="98"/>
        <v>2.0972612206896555</v>
      </c>
      <c r="AL241" s="39">
        <f t="shared" ca="1" si="99"/>
        <v>1.8722000000000003E-2</v>
      </c>
      <c r="AM241" s="40">
        <f t="shared" ca="1" si="100"/>
        <v>2.2807368206896554</v>
      </c>
      <c r="AN241" s="50"/>
      <c r="AO241" s="41">
        <f t="shared" si="101"/>
        <v>74</v>
      </c>
      <c r="AP241" s="42">
        <f t="shared" si="118"/>
        <v>40.982439665351727</v>
      </c>
      <c r="AQ241" s="43">
        <f t="shared" si="119"/>
        <v>1.8056514108056554</v>
      </c>
      <c r="AR241" s="41">
        <f t="shared" si="102"/>
        <v>6</v>
      </c>
      <c r="AS241" s="42">
        <f t="shared" si="120"/>
        <v>41.419323520842234</v>
      </c>
      <c r="AT241" s="50"/>
      <c r="AU241" s="42">
        <f t="shared" si="103"/>
        <v>41</v>
      </c>
      <c r="AV241" s="42">
        <f t="shared" si="104"/>
        <v>8</v>
      </c>
      <c r="AW241" s="42">
        <f t="shared" si="105"/>
        <v>4.4305340178758623</v>
      </c>
      <c r="AX241" s="42">
        <f t="shared" si="121"/>
        <v>41.238690955018875</v>
      </c>
      <c r="AY241" s="50"/>
      <c r="AZ241" s="42">
        <f t="shared" si="122"/>
        <v>41.419323520842234</v>
      </c>
      <c r="BA241" s="50"/>
      <c r="BB241" s="44">
        <f t="shared" si="106"/>
        <v>1</v>
      </c>
      <c r="BC241" s="41">
        <f t="shared" ca="1" si="107"/>
        <v>1.2799999999999999E-2</v>
      </c>
      <c r="BD241" s="41">
        <f t="shared" ca="1" si="108"/>
        <v>2.0855466016871125</v>
      </c>
      <c r="BE241" s="41">
        <f t="shared" ca="1" si="109"/>
        <v>6.2286307140262259E-3</v>
      </c>
      <c r="BF241" s="41">
        <f t="shared" ca="1" si="110"/>
        <v>6.4816307140262257E-3</v>
      </c>
      <c r="BG241" s="41">
        <f t="shared" ca="1" si="111"/>
        <v>1.3327956934326823E-2</v>
      </c>
      <c r="BH241" s="41">
        <f t="shared" si="123"/>
        <v>0.52795693432682378</v>
      </c>
      <c r="BI241" s="41">
        <f t="shared" si="124"/>
        <v>0.52795693432682378</v>
      </c>
      <c r="BJ241" s="42">
        <f t="shared" ca="1" si="112"/>
        <v>71.001962920221459</v>
      </c>
      <c r="BK241" s="42">
        <f t="shared" ca="1" si="113"/>
        <v>48.237109885113483</v>
      </c>
      <c r="BL241" s="42">
        <f t="shared" ca="1" si="114"/>
        <v>31.004495456699562</v>
      </c>
      <c r="BM241" s="42">
        <f t="shared" ca="1" si="115"/>
        <v>83.66881670128079</v>
      </c>
      <c r="BN241" s="42">
        <f t="shared" si="125"/>
        <v>1.1308132137995992</v>
      </c>
      <c r="BO241" s="42">
        <f t="shared" si="126"/>
        <v>1.1308132137995992</v>
      </c>
      <c r="BP241" s="42">
        <f t="shared" ca="1" si="116"/>
        <v>55.197996069318613</v>
      </c>
      <c r="BQ241" s="42">
        <f t="shared" ca="1" si="117"/>
        <v>52.463996113454066</v>
      </c>
      <c r="BR241" s="42">
        <f t="shared" si="127"/>
        <v>83.66881670128079</v>
      </c>
    </row>
    <row r="242" spans="1:70" s="38" customFormat="1">
      <c r="A242" s="46">
        <v>2063</v>
      </c>
      <c r="B242" s="49">
        <v>0</v>
      </c>
      <c r="C242" s="46">
        <v>20</v>
      </c>
      <c r="D242" s="46">
        <v>93</v>
      </c>
      <c r="E242" s="46">
        <v>25</v>
      </c>
      <c r="F242" s="46">
        <v>61</v>
      </c>
      <c r="G242" s="46">
        <v>46</v>
      </c>
      <c r="H242" s="46">
        <v>49</v>
      </c>
      <c r="I242" s="46">
        <v>37</v>
      </c>
      <c r="J242" s="46">
        <v>42</v>
      </c>
      <c r="K242" s="49">
        <v>0</v>
      </c>
      <c r="L242" s="46">
        <v>74</v>
      </c>
      <c r="M242" s="49">
        <v>0</v>
      </c>
      <c r="N242" s="46">
        <v>60</v>
      </c>
      <c r="O242" s="49">
        <v>0</v>
      </c>
      <c r="P242" s="49">
        <v>0</v>
      </c>
      <c r="Q242" s="46">
        <v>7424</v>
      </c>
      <c r="R242" s="46">
        <v>3</v>
      </c>
      <c r="S242" s="46">
        <v>44</v>
      </c>
      <c r="U242" s="41"/>
      <c r="V242" s="41"/>
      <c r="AI242" s="39">
        <f t="shared" si="96"/>
        <v>7.424E-3</v>
      </c>
      <c r="AJ242" s="40">
        <f t="shared" ca="1" si="97"/>
        <v>2.0245060206896555</v>
      </c>
      <c r="AK242" s="40">
        <f t="shared" ca="1" si="98"/>
        <v>2.0972612206896555</v>
      </c>
      <c r="AL242" s="39">
        <f t="shared" ca="1" si="99"/>
        <v>1.8722000000000003E-2</v>
      </c>
      <c r="AM242" s="40">
        <f t="shared" ca="1" si="100"/>
        <v>2.2807368206896554</v>
      </c>
      <c r="AN242" s="50"/>
      <c r="AO242" s="41">
        <f t="shared" si="101"/>
        <v>74</v>
      </c>
      <c r="AP242" s="42">
        <f t="shared" si="118"/>
        <v>40.982439665351727</v>
      </c>
      <c r="AQ242" s="43">
        <f t="shared" si="119"/>
        <v>1.8056514108056554</v>
      </c>
      <c r="AR242" s="41">
        <f t="shared" si="102"/>
        <v>8</v>
      </c>
      <c r="AS242" s="42">
        <f t="shared" si="120"/>
        <v>41.755961980586612</v>
      </c>
      <c r="AT242" s="50"/>
      <c r="AU242" s="42">
        <f t="shared" si="103"/>
        <v>42</v>
      </c>
      <c r="AV242" s="42">
        <f t="shared" si="104"/>
        <v>14</v>
      </c>
      <c r="AW242" s="42">
        <f t="shared" si="105"/>
        <v>7.7534345312827586</v>
      </c>
      <c r="AX242" s="42">
        <f t="shared" si="121"/>
        <v>42.709668074463984</v>
      </c>
      <c r="AY242" s="50"/>
      <c r="AZ242" s="42">
        <f t="shared" si="122"/>
        <v>42.709668074463984</v>
      </c>
      <c r="BA242" s="50"/>
      <c r="BB242" s="44">
        <f t="shared" si="106"/>
        <v>2</v>
      </c>
      <c r="BC242" s="41">
        <f t="shared" ca="1" si="107"/>
        <v>1.2799999999999999E-2</v>
      </c>
      <c r="BD242" s="41">
        <f t="shared" ca="1" si="108"/>
        <v>2.0855466016871125</v>
      </c>
      <c r="BE242" s="41">
        <f t="shared" ca="1" si="109"/>
        <v>6.2286307140262259E-3</v>
      </c>
      <c r="BF242" s="41">
        <f t="shared" ca="1" si="110"/>
        <v>6.4816307140262257E-3</v>
      </c>
      <c r="BG242" s="41">
        <f t="shared" ca="1" si="111"/>
        <v>1.3327956934326823E-2</v>
      </c>
      <c r="BH242" s="41">
        <f t="shared" si="123"/>
        <v>0.52795693432682378</v>
      </c>
      <c r="BI242" s="41">
        <f t="shared" si="124"/>
        <v>0.52795693432682378</v>
      </c>
      <c r="BJ242" s="42">
        <f t="shared" ca="1" si="112"/>
        <v>59.002362143599839</v>
      </c>
      <c r="BK242" s="42">
        <f t="shared" ca="1" si="113"/>
        <v>43.496025109586185</v>
      </c>
      <c r="BL242" s="42">
        <f t="shared" ca="1" si="114"/>
        <v>18.007741072230679</v>
      </c>
      <c r="BM242" s="42">
        <f t="shared" ca="1" si="115"/>
        <v>72.540926721944757</v>
      </c>
      <c r="BN242" s="42">
        <f t="shared" si="125"/>
        <v>1.1308132137995992</v>
      </c>
      <c r="BO242" s="42">
        <f t="shared" si="126"/>
        <v>1.1308132137995992</v>
      </c>
      <c r="BP242" s="42">
        <f t="shared" ca="1" si="116"/>
        <v>57.722648937256437</v>
      </c>
      <c r="BQ242" s="42">
        <f t="shared" ca="1" si="117"/>
        <v>52.92623215078283</v>
      </c>
      <c r="BR242" s="42">
        <f t="shared" si="127"/>
        <v>72.540926721944757</v>
      </c>
    </row>
    <row r="243" spans="1:70" s="38" customFormat="1">
      <c r="A243" s="46">
        <v>2005</v>
      </c>
      <c r="B243" s="49">
        <v>0</v>
      </c>
      <c r="C243" s="46">
        <v>20</v>
      </c>
      <c r="D243" s="46">
        <v>93</v>
      </c>
      <c r="E243" s="46">
        <v>21</v>
      </c>
      <c r="F243" s="46">
        <v>57</v>
      </c>
      <c r="G243" s="46">
        <v>41</v>
      </c>
      <c r="H243" s="46">
        <v>44</v>
      </c>
      <c r="I243" s="46">
        <v>34</v>
      </c>
      <c r="J243" s="46">
        <v>38</v>
      </c>
      <c r="K243" s="49">
        <v>0</v>
      </c>
      <c r="L243" s="46">
        <v>64</v>
      </c>
      <c r="M243" s="49">
        <v>0</v>
      </c>
      <c r="N243" s="46">
        <v>63</v>
      </c>
      <c r="O243" s="49">
        <v>0</v>
      </c>
      <c r="P243" s="49">
        <v>0</v>
      </c>
      <c r="Q243" s="46">
        <v>7424</v>
      </c>
      <c r="R243" s="46">
        <v>3</v>
      </c>
      <c r="S243" s="46">
        <v>44</v>
      </c>
      <c r="U243" s="41"/>
      <c r="V243" s="41"/>
      <c r="AI243" s="39">
        <f t="shared" si="96"/>
        <v>7.424E-3</v>
      </c>
      <c r="AJ243" s="40">
        <f t="shared" ca="1" si="97"/>
        <v>2.0245060206896555</v>
      </c>
      <c r="AK243" s="40">
        <f t="shared" ca="1" si="98"/>
        <v>2.0972612206896555</v>
      </c>
      <c r="AL243" s="39">
        <f t="shared" ca="1" si="99"/>
        <v>1.8722000000000003E-2</v>
      </c>
      <c r="AM243" s="40">
        <f t="shared" ca="1" si="100"/>
        <v>2.2807368206896554</v>
      </c>
      <c r="AN243" s="50"/>
      <c r="AO243" s="41">
        <f t="shared" si="101"/>
        <v>74</v>
      </c>
      <c r="AP243" s="42">
        <f t="shared" si="118"/>
        <v>40.982439665351727</v>
      </c>
      <c r="AQ243" s="43">
        <f t="shared" si="119"/>
        <v>1.8056514108056554</v>
      </c>
      <c r="AR243" s="41">
        <f t="shared" si="102"/>
        <v>6.5</v>
      </c>
      <c r="AS243" s="42">
        <f t="shared" si="120"/>
        <v>41.494702805589469</v>
      </c>
      <c r="AT243" s="50"/>
      <c r="AU243" s="42">
        <f t="shared" si="103"/>
        <v>42</v>
      </c>
      <c r="AV243" s="42">
        <f t="shared" si="104"/>
        <v>1</v>
      </c>
      <c r="AW243" s="42">
        <f t="shared" si="105"/>
        <v>0.55381675223448279</v>
      </c>
      <c r="AX243" s="42">
        <f t="shared" si="121"/>
        <v>42.003651186474912</v>
      </c>
      <c r="AY243" s="50"/>
      <c r="AZ243" s="42">
        <f t="shared" si="122"/>
        <v>42.003651186474912</v>
      </c>
      <c r="BA243" s="50"/>
      <c r="BB243" s="44">
        <f t="shared" si="106"/>
        <v>3</v>
      </c>
      <c r="BC243" s="41">
        <f t="shared" ca="1" si="107"/>
        <v>1.2799999999999999E-2</v>
      </c>
      <c r="BD243" s="41">
        <f t="shared" ca="1" si="108"/>
        <v>2.0855466016871125</v>
      </c>
      <c r="BE243" s="41">
        <f t="shared" ca="1" si="109"/>
        <v>6.2286307140262259E-3</v>
      </c>
      <c r="BF243" s="41">
        <f t="shared" ca="1" si="110"/>
        <v>6.4816307140262257E-3</v>
      </c>
      <c r="BG243" s="41">
        <f t="shared" ca="1" si="111"/>
        <v>1.3327956934326823E-2</v>
      </c>
      <c r="BH243" s="41">
        <f t="shared" si="123"/>
        <v>0.52795693432682378</v>
      </c>
      <c r="BI243" s="41">
        <f t="shared" si="124"/>
        <v>0.52795693432682378</v>
      </c>
      <c r="BJ243" s="42">
        <f t="shared" ca="1" si="112"/>
        <v>55.002533928215563</v>
      </c>
      <c r="BK243" s="42">
        <f t="shared" ca="1" si="113"/>
        <v>37.063057969202468</v>
      </c>
      <c r="BL243" s="42">
        <f t="shared" ca="1" si="114"/>
        <v>14.009951410497603</v>
      </c>
      <c r="BM243" s="42">
        <f t="shared" ca="1" si="115"/>
        <v>69.733155646130598</v>
      </c>
      <c r="BN243" s="42">
        <f t="shared" si="125"/>
        <v>1.1308132137995992</v>
      </c>
      <c r="BO243" s="42">
        <f t="shared" si="126"/>
        <v>1.1308132137995992</v>
      </c>
      <c r="BP243" s="42">
        <f t="shared" ca="1" si="116"/>
        <v>54.237166832610853</v>
      </c>
      <c r="BQ243" s="42">
        <f t="shared" ca="1" si="117"/>
        <v>53.904665812594324</v>
      </c>
      <c r="BR243" s="42">
        <f t="shared" si="127"/>
        <v>69.733155646130598</v>
      </c>
    </row>
    <row r="244" spans="1:70">
      <c r="A244" s="10">
        <v>2090</v>
      </c>
      <c r="B244" s="49">
        <v>0</v>
      </c>
      <c r="C244" s="10">
        <v>23</v>
      </c>
      <c r="D244" s="10">
        <v>96</v>
      </c>
      <c r="E244" s="10">
        <v>35</v>
      </c>
      <c r="F244" s="10">
        <v>71</v>
      </c>
      <c r="G244" s="10">
        <v>50</v>
      </c>
      <c r="H244" s="10">
        <v>56</v>
      </c>
      <c r="I244" s="10">
        <v>50</v>
      </c>
      <c r="J244" s="10">
        <v>53</v>
      </c>
      <c r="K244" s="49">
        <v>0</v>
      </c>
      <c r="L244" s="10">
        <v>69</v>
      </c>
      <c r="M244" s="49">
        <v>0</v>
      </c>
      <c r="N244" s="10">
        <v>68</v>
      </c>
      <c r="O244" s="49">
        <v>0</v>
      </c>
      <c r="P244" s="49">
        <v>0</v>
      </c>
      <c r="Q244" s="10">
        <v>7471</v>
      </c>
      <c r="R244" s="10">
        <v>3</v>
      </c>
      <c r="S244" s="10">
        <v>45</v>
      </c>
      <c r="AI244" s="2">
        <f t="shared" si="96"/>
        <v>7.4709999999999993E-3</v>
      </c>
      <c r="AJ244" s="3">
        <f t="shared" ca="1" si="97"/>
        <v>2.0113107186588142</v>
      </c>
      <c r="AK244" s="3">
        <f t="shared" ca="1" si="98"/>
        <v>2.084526518658814</v>
      </c>
      <c r="AL244" s="2">
        <f t="shared" ca="1" si="99"/>
        <v>1.8722000000000003E-2</v>
      </c>
      <c r="AM244" s="3">
        <f t="shared" ca="1" si="100"/>
        <v>2.268002118658814</v>
      </c>
      <c r="AO244" s="7">
        <f t="shared" si="101"/>
        <v>74</v>
      </c>
      <c r="AP244" s="4">
        <f t="shared" si="118"/>
        <v>40.744020573930321</v>
      </c>
      <c r="AQ244" s="32">
        <f t="shared" si="119"/>
        <v>1.8162174217865039</v>
      </c>
      <c r="AR244" s="1">
        <f t="shared" si="102"/>
        <v>1.5</v>
      </c>
      <c r="AS244" s="4">
        <f t="shared" si="120"/>
        <v>40.771622637918853</v>
      </c>
      <c r="AU244" s="4">
        <f t="shared" si="103"/>
        <v>42</v>
      </c>
      <c r="AV244" s="4">
        <f t="shared" si="104"/>
        <v>1</v>
      </c>
      <c r="AW244" s="4">
        <f t="shared" si="105"/>
        <v>0.55059487262067996</v>
      </c>
      <c r="AX244" s="4">
        <f t="shared" si="121"/>
        <v>42.003608829644101</v>
      </c>
      <c r="AZ244" s="4">
        <f t="shared" si="122"/>
        <v>42.003608829644101</v>
      </c>
      <c r="BB244" s="24">
        <f t="shared" si="106"/>
        <v>0</v>
      </c>
      <c r="BC244" s="1">
        <f t="shared" ca="1" si="107"/>
        <v>1.2799999999999999E-2</v>
      </c>
      <c r="BD244" s="1">
        <f t="shared" ca="1" si="108"/>
        <v>2.0727399274853164</v>
      </c>
      <c r="BE244" s="1">
        <f t="shared" ca="1" si="109"/>
        <v>6.268286614949211E-3</v>
      </c>
      <c r="BF244" s="1">
        <f t="shared" ca="1" si="110"/>
        <v>6.5212866149492107E-3</v>
      </c>
      <c r="BG244" s="1">
        <f t="shared" ca="1" si="111"/>
        <v>1.3324716845753749E-2</v>
      </c>
      <c r="BH244" s="1">
        <f t="shared" si="123"/>
        <v>0.52471684575374977</v>
      </c>
      <c r="BI244" s="1">
        <f t="shared" si="124"/>
        <v>0.52471684575374977</v>
      </c>
      <c r="BJ244" s="4">
        <f t="shared" ca="1" si="112"/>
        <v>69.001995099911554</v>
      </c>
      <c r="BK244" s="4">
        <f t="shared" ca="1" si="113"/>
        <v>46.185561209831</v>
      </c>
      <c r="BL244" s="4">
        <f t="shared" ca="1" si="114"/>
        <v>28.004916135711202</v>
      </c>
      <c r="BM244" s="4">
        <f t="shared" ca="1" si="115"/>
        <v>83.281663675053807</v>
      </c>
      <c r="BN244" s="4">
        <f t="shared" si="125"/>
        <v>1.1293041079433672</v>
      </c>
      <c r="BO244" s="4">
        <f t="shared" si="126"/>
        <v>1.1293041079433672</v>
      </c>
      <c r="BP244" s="4">
        <f t="shared" ca="1" si="116"/>
        <v>55.795215424506125</v>
      </c>
      <c r="BQ244" s="4">
        <f t="shared" ca="1" si="117"/>
        <v>55.451199306099561</v>
      </c>
      <c r="BR244" s="4">
        <f t="shared" si="127"/>
        <v>83.281663675053807</v>
      </c>
    </row>
    <row r="245" spans="1:70">
      <c r="A245" s="10">
        <v>2040</v>
      </c>
      <c r="B245" s="49">
        <v>0</v>
      </c>
      <c r="C245" s="10">
        <v>20</v>
      </c>
      <c r="D245" s="10">
        <v>94</v>
      </c>
      <c r="E245" s="10">
        <v>35</v>
      </c>
      <c r="F245" s="10">
        <v>70</v>
      </c>
      <c r="G245" s="10">
        <v>54</v>
      </c>
      <c r="H245" s="10">
        <v>57</v>
      </c>
      <c r="I245" s="10">
        <v>49</v>
      </c>
      <c r="J245" s="10">
        <v>51</v>
      </c>
      <c r="K245" s="49">
        <v>0</v>
      </c>
      <c r="L245" s="10">
        <v>70</v>
      </c>
      <c r="M245" s="49">
        <v>0</v>
      </c>
      <c r="N245" s="10">
        <v>64</v>
      </c>
      <c r="O245" s="49">
        <v>0</v>
      </c>
      <c r="P245" s="49">
        <v>0</v>
      </c>
      <c r="Q245" s="10">
        <v>7471</v>
      </c>
      <c r="R245" s="10">
        <v>3</v>
      </c>
      <c r="S245" s="10">
        <v>45</v>
      </c>
      <c r="AI245" s="2">
        <f t="shared" si="96"/>
        <v>7.4709999999999993E-3</v>
      </c>
      <c r="AJ245" s="3">
        <f t="shared" ca="1" si="97"/>
        <v>2.0113107186588142</v>
      </c>
      <c r="AK245" s="3">
        <f t="shared" ca="1" si="98"/>
        <v>2.084526518658814</v>
      </c>
      <c r="AL245" s="2">
        <f t="shared" ca="1" si="99"/>
        <v>1.8975000000000002E-2</v>
      </c>
      <c r="AM245" s="3">
        <f t="shared" ca="1" si="100"/>
        <v>2.2704815186588139</v>
      </c>
      <c r="AO245" s="7">
        <f t="shared" si="101"/>
        <v>75</v>
      </c>
      <c r="AP245" s="4">
        <f t="shared" si="118"/>
        <v>41.318138754050999</v>
      </c>
      <c r="AQ245" s="32">
        <f t="shared" si="119"/>
        <v>1.8151834100379629</v>
      </c>
      <c r="AR245" s="1">
        <f t="shared" si="102"/>
        <v>5.5</v>
      </c>
      <c r="AS245" s="4">
        <f t="shared" si="120"/>
        <v>41.682593370602689</v>
      </c>
      <c r="AU245" s="4">
        <f t="shared" si="103"/>
        <v>41</v>
      </c>
      <c r="AV245" s="4">
        <f t="shared" si="104"/>
        <v>6</v>
      </c>
      <c r="AW245" s="4">
        <f t="shared" si="105"/>
        <v>3.3054511003240798</v>
      </c>
      <c r="AX245" s="4">
        <f t="shared" si="121"/>
        <v>41.133028176595921</v>
      </c>
      <c r="AZ245" s="4">
        <f t="shared" si="122"/>
        <v>41.682593370602689</v>
      </c>
      <c r="BB245" s="24">
        <f t="shared" si="106"/>
        <v>1</v>
      </c>
      <c r="BC245" s="1">
        <f t="shared" ca="1" si="107"/>
        <v>1.2799999999999999E-2</v>
      </c>
      <c r="BD245" s="1">
        <f t="shared" ca="1" si="108"/>
        <v>2.0727399274853164</v>
      </c>
      <c r="BE245" s="1">
        <f t="shared" ca="1" si="109"/>
        <v>6.268286614949211E-3</v>
      </c>
      <c r="BF245" s="1">
        <f t="shared" ca="1" si="110"/>
        <v>6.5212866149492107E-3</v>
      </c>
      <c r="BG245" s="1">
        <f t="shared" ca="1" si="111"/>
        <v>1.3324716845753749E-2</v>
      </c>
      <c r="BH245" s="1">
        <f t="shared" si="123"/>
        <v>0.52471684575374977</v>
      </c>
      <c r="BI245" s="1">
        <f t="shared" si="124"/>
        <v>0.52471684575374977</v>
      </c>
      <c r="BJ245" s="4">
        <f t="shared" ca="1" si="112"/>
        <v>68.002024438749004</v>
      </c>
      <c r="BK245" s="4">
        <f t="shared" ca="1" si="113"/>
        <v>46.603940601474363</v>
      </c>
      <c r="BL245" s="4">
        <f t="shared" ca="1" si="114"/>
        <v>28.004916135711202</v>
      </c>
      <c r="BM245" s="4">
        <f t="shared" ca="1" si="115"/>
        <v>81.481653276796337</v>
      </c>
      <c r="BN245" s="4">
        <f t="shared" si="125"/>
        <v>1.1293041079433672</v>
      </c>
      <c r="BO245" s="4">
        <f t="shared" si="126"/>
        <v>1.1293041079433672</v>
      </c>
      <c r="BP245" s="4">
        <f t="shared" ca="1" si="116"/>
        <v>55.397899595433678</v>
      </c>
      <c r="BQ245" s="4">
        <f t="shared" ca="1" si="117"/>
        <v>53.331602457830336</v>
      </c>
      <c r="BR245" s="4">
        <f t="shared" si="127"/>
        <v>81.481653276796337</v>
      </c>
    </row>
    <row r="246" spans="1:70">
      <c r="A246" s="10">
        <v>2089</v>
      </c>
      <c r="B246" s="49">
        <v>0</v>
      </c>
      <c r="C246" s="10">
        <v>20</v>
      </c>
      <c r="D246" s="10">
        <v>94</v>
      </c>
      <c r="E246" s="10">
        <v>22</v>
      </c>
      <c r="F246" s="10">
        <v>59</v>
      </c>
      <c r="G246" s="10">
        <v>44</v>
      </c>
      <c r="H246" s="10">
        <v>47</v>
      </c>
      <c r="I246" s="10">
        <v>35</v>
      </c>
      <c r="J246" s="10">
        <v>38</v>
      </c>
      <c r="K246" s="49">
        <v>0</v>
      </c>
      <c r="L246" s="10">
        <v>74</v>
      </c>
      <c r="M246" s="49">
        <v>0</v>
      </c>
      <c r="N246" s="10">
        <v>60</v>
      </c>
      <c r="O246" s="49">
        <v>0</v>
      </c>
      <c r="P246" s="49">
        <v>0</v>
      </c>
      <c r="Q246" s="10">
        <v>7471</v>
      </c>
      <c r="R246" s="10">
        <v>3</v>
      </c>
      <c r="S246" s="10">
        <v>45</v>
      </c>
      <c r="AI246" s="2">
        <f t="shared" si="96"/>
        <v>7.4709999999999993E-3</v>
      </c>
      <c r="AJ246" s="3">
        <f t="shared" ca="1" si="97"/>
        <v>2.0113107186588142</v>
      </c>
      <c r="AK246" s="3">
        <f t="shared" ca="1" si="98"/>
        <v>2.084526518658814</v>
      </c>
      <c r="AL246" s="2">
        <f t="shared" ca="1" si="99"/>
        <v>1.8975000000000002E-2</v>
      </c>
      <c r="AM246" s="3">
        <f t="shared" ca="1" si="100"/>
        <v>2.2704815186588139</v>
      </c>
      <c r="AO246" s="7">
        <f t="shared" si="101"/>
        <v>75</v>
      </c>
      <c r="AP246" s="4">
        <f t="shared" si="118"/>
        <v>41.318138754050999</v>
      </c>
      <c r="AQ246" s="32">
        <f t="shared" si="119"/>
        <v>1.8151834100379629</v>
      </c>
      <c r="AR246" s="1">
        <f t="shared" si="102"/>
        <v>9</v>
      </c>
      <c r="AS246" s="4">
        <f t="shared" si="120"/>
        <v>42.286978966332072</v>
      </c>
      <c r="AU246" s="4">
        <f t="shared" si="103"/>
        <v>43</v>
      </c>
      <c r="AV246" s="4">
        <f t="shared" si="104"/>
        <v>14</v>
      </c>
      <c r="AW246" s="4">
        <f t="shared" si="105"/>
        <v>7.7127192340895192</v>
      </c>
      <c r="AX246" s="4">
        <f t="shared" si="121"/>
        <v>43.686222519049352</v>
      </c>
      <c r="AZ246" s="4">
        <f t="shared" si="122"/>
        <v>43.686222519049352</v>
      </c>
      <c r="BB246" s="24">
        <f t="shared" si="106"/>
        <v>2</v>
      </c>
      <c r="BC246" s="1">
        <f t="shared" ca="1" si="107"/>
        <v>1.2799999999999999E-2</v>
      </c>
      <c r="BD246" s="1">
        <f t="shared" ca="1" si="108"/>
        <v>2.0727399274853164</v>
      </c>
      <c r="BE246" s="1">
        <f t="shared" ca="1" si="109"/>
        <v>6.268286614949211E-3</v>
      </c>
      <c r="BF246" s="1">
        <f t="shared" ca="1" si="110"/>
        <v>6.5212866149492107E-3</v>
      </c>
      <c r="BG246" s="1">
        <f t="shared" ca="1" si="111"/>
        <v>1.3324716845753749E-2</v>
      </c>
      <c r="BH246" s="1">
        <f t="shared" si="123"/>
        <v>0.52471684575374977</v>
      </c>
      <c r="BI246" s="1">
        <f t="shared" si="124"/>
        <v>0.52471684575374977</v>
      </c>
      <c r="BJ246" s="4">
        <f t="shared" ca="1" si="112"/>
        <v>57.002415104697256</v>
      </c>
      <c r="BK246" s="4">
        <f t="shared" ca="1" si="113"/>
        <v>42.115539842496673</v>
      </c>
      <c r="BL246" s="4">
        <f t="shared" ca="1" si="114"/>
        <v>15.009174786383753</v>
      </c>
      <c r="BM246" s="4">
        <f t="shared" ca="1" si="115"/>
        <v>70.664663202609987</v>
      </c>
      <c r="BN246" s="4">
        <f t="shared" si="125"/>
        <v>1.1293041079433672</v>
      </c>
      <c r="BO246" s="4">
        <f t="shared" si="126"/>
        <v>1.1293041079433672</v>
      </c>
      <c r="BP246" s="4">
        <f t="shared" ca="1" si="116"/>
        <v>58.28995364747621</v>
      </c>
      <c r="BQ246" s="4">
        <f t="shared" ca="1" si="117"/>
        <v>53.604986946536059</v>
      </c>
      <c r="BR246" s="4">
        <f t="shared" si="127"/>
        <v>70.664663202609987</v>
      </c>
    </row>
    <row r="247" spans="1:70">
      <c r="A247" s="10">
        <v>1987</v>
      </c>
      <c r="B247" s="49">
        <v>0</v>
      </c>
      <c r="C247" s="10">
        <v>20</v>
      </c>
      <c r="D247" s="10">
        <v>94</v>
      </c>
      <c r="E247" s="10">
        <v>21</v>
      </c>
      <c r="F247" s="10">
        <v>56</v>
      </c>
      <c r="G247" s="10">
        <v>40</v>
      </c>
      <c r="H247" s="10">
        <v>43</v>
      </c>
      <c r="I247" s="10">
        <v>34</v>
      </c>
      <c r="J247" s="10">
        <v>35</v>
      </c>
      <c r="K247" s="49">
        <v>0</v>
      </c>
      <c r="L247" s="10">
        <v>76</v>
      </c>
      <c r="M247" s="49">
        <v>0</v>
      </c>
      <c r="N247" s="10">
        <v>58</v>
      </c>
      <c r="O247" s="49">
        <v>0</v>
      </c>
      <c r="P247" s="49">
        <v>0</v>
      </c>
      <c r="Q247" s="10">
        <v>7471</v>
      </c>
      <c r="R247" s="10">
        <v>3</v>
      </c>
      <c r="S247" s="10">
        <v>45</v>
      </c>
      <c r="AH247" s="8"/>
      <c r="AI247" s="2">
        <f t="shared" si="96"/>
        <v>7.4709999999999993E-3</v>
      </c>
      <c r="AJ247" s="3">
        <f t="shared" ca="1" si="97"/>
        <v>2.0113107186588142</v>
      </c>
      <c r="AK247" s="3">
        <f t="shared" ca="1" si="98"/>
        <v>2.084526518658814</v>
      </c>
      <c r="AL247" s="2">
        <f t="shared" ca="1" si="99"/>
        <v>1.8975000000000002E-2</v>
      </c>
      <c r="AM247" s="3">
        <f t="shared" ca="1" si="100"/>
        <v>2.2704815186588139</v>
      </c>
      <c r="AO247" s="7">
        <f t="shared" si="101"/>
        <v>75</v>
      </c>
      <c r="AP247" s="4">
        <f t="shared" si="118"/>
        <v>41.318138754050999</v>
      </c>
      <c r="AQ247" s="32">
        <f t="shared" si="119"/>
        <v>1.8151834100379629</v>
      </c>
      <c r="AR247" s="1">
        <f t="shared" si="102"/>
        <v>7</v>
      </c>
      <c r="AS247" s="4">
        <f t="shared" si="120"/>
        <v>41.906903847683751</v>
      </c>
      <c r="AU247" s="4">
        <f t="shared" si="103"/>
        <v>41</v>
      </c>
      <c r="AV247" s="4">
        <f t="shared" si="104"/>
        <v>18</v>
      </c>
      <c r="AW247" s="4">
        <f t="shared" si="105"/>
        <v>9.91635330097224</v>
      </c>
      <c r="AX247" s="4">
        <f t="shared" si="121"/>
        <v>42.18215336833461</v>
      </c>
      <c r="AZ247" s="4">
        <f t="shared" si="122"/>
        <v>42.18215336833461</v>
      </c>
      <c r="BB247" s="24">
        <f t="shared" si="106"/>
        <v>3</v>
      </c>
      <c r="BC247" s="1">
        <f t="shared" ca="1" si="107"/>
        <v>1.2799999999999999E-2</v>
      </c>
      <c r="BD247" s="1">
        <f t="shared" ca="1" si="108"/>
        <v>2.0727399274853164</v>
      </c>
      <c r="BE247" s="1">
        <f t="shared" ca="1" si="109"/>
        <v>6.268286614949211E-3</v>
      </c>
      <c r="BF247" s="1">
        <f t="shared" ca="1" si="110"/>
        <v>6.5212866149492107E-3</v>
      </c>
      <c r="BG247" s="1">
        <f t="shared" ca="1" si="111"/>
        <v>1.3324716845753749E-2</v>
      </c>
      <c r="BH247" s="1">
        <f t="shared" si="123"/>
        <v>0.52471684575374977</v>
      </c>
      <c r="BI247" s="1">
        <f t="shared" si="124"/>
        <v>0.52471684575374977</v>
      </c>
      <c r="BJ247" s="4">
        <f t="shared" ca="1" si="112"/>
        <v>54.002549271013287</v>
      </c>
      <c r="BK247" s="4">
        <f t="shared" ca="1" si="113"/>
        <v>42.760008626789649</v>
      </c>
      <c r="BL247" s="4">
        <f t="shared" ca="1" si="114"/>
        <v>14.0098296837691</v>
      </c>
      <c r="BM247" s="4">
        <f t="shared" ca="1" si="115"/>
        <v>67.516042250461027</v>
      </c>
      <c r="BN247" s="4">
        <f t="shared" si="125"/>
        <v>1.1293041079433672</v>
      </c>
      <c r="BO247" s="4">
        <f t="shared" si="126"/>
        <v>1.1293041079433672</v>
      </c>
      <c r="BP247" s="4">
        <f t="shared" ca="1" si="116"/>
        <v>57.562299621915081</v>
      </c>
      <c r="BQ247" s="4">
        <f t="shared" ca="1" si="117"/>
        <v>51.375246580099621</v>
      </c>
      <c r="BR247" s="4">
        <f t="shared" si="127"/>
        <v>67.516042250461027</v>
      </c>
    </row>
    <row r="248" spans="1:70" s="38" customFormat="1">
      <c r="A248" s="46">
        <v>2089</v>
      </c>
      <c r="B248" s="49">
        <v>0</v>
      </c>
      <c r="C248" s="46">
        <v>23</v>
      </c>
      <c r="D248" s="46">
        <v>96</v>
      </c>
      <c r="E248" s="46">
        <v>43</v>
      </c>
      <c r="F248" s="46">
        <v>78</v>
      </c>
      <c r="G248" s="46">
        <v>58</v>
      </c>
      <c r="H248" s="46">
        <v>62</v>
      </c>
      <c r="I248" s="46">
        <v>57</v>
      </c>
      <c r="J248" s="46">
        <v>61</v>
      </c>
      <c r="K248" s="49">
        <v>0</v>
      </c>
      <c r="L248" s="46">
        <v>73</v>
      </c>
      <c r="M248" s="49">
        <v>0</v>
      </c>
      <c r="N248" s="46">
        <v>66</v>
      </c>
      <c r="O248" s="49">
        <v>0</v>
      </c>
      <c r="P248" s="49">
        <v>0</v>
      </c>
      <c r="Q248" s="46">
        <v>7540</v>
      </c>
      <c r="R248" s="46">
        <v>3</v>
      </c>
      <c r="S248" s="46">
        <v>46</v>
      </c>
      <c r="U248" s="41"/>
      <c r="V248" s="41"/>
      <c r="AI248" s="39">
        <f t="shared" si="96"/>
        <v>7.5399999999999998E-3</v>
      </c>
      <c r="AJ248" s="40">
        <f t="shared" ca="1" si="97"/>
        <v>1.9922317188328913</v>
      </c>
      <c r="AK248" s="40">
        <f t="shared" ca="1" si="98"/>
        <v>2.0661237188328911</v>
      </c>
      <c r="AL248" s="39">
        <f t="shared" ca="1" si="99"/>
        <v>1.8722000000000003E-2</v>
      </c>
      <c r="AM248" s="40">
        <f t="shared" ca="1" si="100"/>
        <v>2.2495993188328911</v>
      </c>
      <c r="AN248" s="50"/>
      <c r="AO248" s="41">
        <f t="shared" si="101"/>
        <v>74</v>
      </c>
      <c r="AP248" s="42">
        <f t="shared" si="118"/>
        <v>40.399483355589389</v>
      </c>
      <c r="AQ248" s="43">
        <f t="shared" si="119"/>
        <v>1.8317065925983402</v>
      </c>
      <c r="AR248" s="41">
        <f t="shared" si="102"/>
        <v>1</v>
      </c>
      <c r="AS248" s="42">
        <f t="shared" si="120"/>
        <v>40.411857856309254</v>
      </c>
      <c r="AT248" s="50"/>
      <c r="AU248" s="42">
        <f t="shared" si="103"/>
        <v>41</v>
      </c>
      <c r="AV248" s="42">
        <f t="shared" si="104"/>
        <v>7</v>
      </c>
      <c r="AW248" s="42">
        <f t="shared" si="105"/>
        <v>3.8215727498530501</v>
      </c>
      <c r="AX248" s="42">
        <f t="shared" si="121"/>
        <v>41.177717497238959</v>
      </c>
      <c r="AY248" s="50"/>
      <c r="AZ248" s="42">
        <f t="shared" si="122"/>
        <v>41.177717497238959</v>
      </c>
      <c r="BA248" s="50"/>
      <c r="BB248" s="44">
        <f t="shared" si="106"/>
        <v>0</v>
      </c>
      <c r="BC248" s="41">
        <f t="shared" ca="1" si="107"/>
        <v>1.2799999999999999E-2</v>
      </c>
      <c r="BD248" s="41">
        <f t="shared" ca="1" si="108"/>
        <v>2.0542315403877569</v>
      </c>
      <c r="BE248" s="41">
        <f t="shared" ca="1" si="109"/>
        <v>6.3265124035577144E-3</v>
      </c>
      <c r="BF248" s="41">
        <f t="shared" ca="1" si="110"/>
        <v>6.5795124035577142E-3</v>
      </c>
      <c r="BG248" s="41">
        <f t="shared" ca="1" si="111"/>
        <v>1.3320034223818104E-2</v>
      </c>
      <c r="BH248" s="41">
        <f t="shared" si="123"/>
        <v>0.52003422381810549</v>
      </c>
      <c r="BI248" s="41">
        <f t="shared" si="124"/>
        <v>0.52003422381810549</v>
      </c>
      <c r="BJ248" s="42">
        <f t="shared" ca="1" si="112"/>
        <v>76.001779160714008</v>
      </c>
      <c r="BK248" s="42">
        <f t="shared" ca="1" si="113"/>
        <v>52.696350086385834</v>
      </c>
      <c r="BL248" s="42">
        <f t="shared" ca="1" si="114"/>
        <v>36.003755853993091</v>
      </c>
      <c r="BM248" s="42">
        <f t="shared" ca="1" si="115"/>
        <v>89.095372389401263</v>
      </c>
      <c r="BN248" s="42">
        <f t="shared" si="125"/>
        <v>1.1271360139495585</v>
      </c>
      <c r="BO248" s="42">
        <f t="shared" si="126"/>
        <v>1.1271360139495585</v>
      </c>
      <c r="BP248" s="42">
        <f t="shared" ca="1" si="116"/>
        <v>56.230821729963509</v>
      </c>
      <c r="BQ248" s="42">
        <f t="shared" ca="1" si="117"/>
        <v>53.805068359830976</v>
      </c>
      <c r="BR248" s="42">
        <f t="shared" si="127"/>
        <v>89.095372389401263</v>
      </c>
    </row>
    <row r="249" spans="1:70" s="38" customFormat="1">
      <c r="A249" s="46">
        <v>2046</v>
      </c>
      <c r="B249" s="49">
        <v>0</v>
      </c>
      <c r="C249" s="46">
        <v>21</v>
      </c>
      <c r="D249" s="46">
        <v>94</v>
      </c>
      <c r="E249" s="46">
        <v>29</v>
      </c>
      <c r="F249" s="46">
        <v>64</v>
      </c>
      <c r="G249" s="46">
        <v>47</v>
      </c>
      <c r="H249" s="46">
        <v>52</v>
      </c>
      <c r="I249" s="46">
        <v>41</v>
      </c>
      <c r="J249" s="46">
        <v>45</v>
      </c>
      <c r="K249" s="49">
        <v>0</v>
      </c>
      <c r="L249" s="46">
        <v>75</v>
      </c>
      <c r="M249" s="49">
        <v>0</v>
      </c>
      <c r="N249" s="46">
        <v>63</v>
      </c>
      <c r="O249" s="49">
        <v>0</v>
      </c>
      <c r="P249" s="49">
        <v>0</v>
      </c>
      <c r="Q249" s="46">
        <v>7540</v>
      </c>
      <c r="R249" s="46">
        <v>3</v>
      </c>
      <c r="S249" s="46">
        <v>46</v>
      </c>
      <c r="U249" s="41"/>
      <c r="V249" s="41"/>
      <c r="AI249" s="39">
        <f t="shared" si="96"/>
        <v>7.5399999999999998E-3</v>
      </c>
      <c r="AJ249" s="40">
        <f t="shared" ca="1" si="97"/>
        <v>1.9922317188328913</v>
      </c>
      <c r="AK249" s="40">
        <f t="shared" ca="1" si="98"/>
        <v>2.0661237188328911</v>
      </c>
      <c r="AL249" s="39">
        <f t="shared" ca="1" si="99"/>
        <v>1.8722000000000003E-2</v>
      </c>
      <c r="AM249" s="40">
        <f t="shared" ca="1" si="100"/>
        <v>2.2495993188328911</v>
      </c>
      <c r="AN249" s="50"/>
      <c r="AO249" s="41">
        <f t="shared" si="101"/>
        <v>74</v>
      </c>
      <c r="AP249" s="42">
        <f t="shared" si="118"/>
        <v>40.399483355589389</v>
      </c>
      <c r="AQ249" s="43">
        <f t="shared" si="119"/>
        <v>1.8317065925983402</v>
      </c>
      <c r="AR249" s="41">
        <f t="shared" si="102"/>
        <v>6.5</v>
      </c>
      <c r="AS249" s="42">
        <f t="shared" si="120"/>
        <v>40.919045142800485</v>
      </c>
      <c r="AT249" s="50"/>
      <c r="AU249" s="42">
        <f t="shared" si="103"/>
        <v>41</v>
      </c>
      <c r="AV249" s="42">
        <f t="shared" si="104"/>
        <v>12</v>
      </c>
      <c r="AW249" s="42">
        <f t="shared" si="105"/>
        <v>6.5512675711766573</v>
      </c>
      <c r="AX249" s="42">
        <f t="shared" si="121"/>
        <v>41.520104850411336</v>
      </c>
      <c r="AY249" s="50"/>
      <c r="AZ249" s="42">
        <f t="shared" si="122"/>
        <v>41.520104850411336</v>
      </c>
      <c r="BA249" s="50"/>
      <c r="BB249" s="44">
        <f t="shared" si="106"/>
        <v>1</v>
      </c>
      <c r="BC249" s="41">
        <f t="shared" ca="1" si="107"/>
        <v>1.2799999999999999E-2</v>
      </c>
      <c r="BD249" s="41">
        <f t="shared" ca="1" si="108"/>
        <v>2.0542315403877569</v>
      </c>
      <c r="BE249" s="41">
        <f t="shared" ca="1" si="109"/>
        <v>6.3265124035577144E-3</v>
      </c>
      <c r="BF249" s="41">
        <f t="shared" ca="1" si="110"/>
        <v>6.5795124035577142E-3</v>
      </c>
      <c r="BG249" s="41">
        <f t="shared" ca="1" si="111"/>
        <v>1.3320034223818104E-2</v>
      </c>
      <c r="BH249" s="41">
        <f t="shared" si="123"/>
        <v>0.52003422381810549</v>
      </c>
      <c r="BI249" s="41">
        <f t="shared" si="124"/>
        <v>0.52003422381810549</v>
      </c>
      <c r="BJ249" s="42">
        <f t="shared" ca="1" si="112"/>
        <v>62.002180893851971</v>
      </c>
      <c r="BK249" s="42">
        <f t="shared" ca="1" si="113"/>
        <v>45.233129347963164</v>
      </c>
      <c r="BL249" s="42">
        <f t="shared" ca="1" si="114"/>
        <v>22.006145405180394</v>
      </c>
      <c r="BM249" s="42">
        <f t="shared" ca="1" si="115"/>
        <v>75.708019342648498</v>
      </c>
      <c r="BN249" s="42">
        <f t="shared" si="125"/>
        <v>1.1271360139495585</v>
      </c>
      <c r="BO249" s="42">
        <f t="shared" si="126"/>
        <v>1.1271360139495585</v>
      </c>
      <c r="BP249" s="42">
        <f t="shared" ca="1" si="116"/>
        <v>56.947660097756135</v>
      </c>
      <c r="BQ249" s="42">
        <f t="shared" ca="1" si="117"/>
        <v>52.808183009708252</v>
      </c>
      <c r="BR249" s="42">
        <f t="shared" si="127"/>
        <v>75.708019342648498</v>
      </c>
    </row>
    <row r="250" spans="1:70" s="38" customFormat="1">
      <c r="A250" s="46">
        <v>2083</v>
      </c>
      <c r="B250" s="49">
        <v>0</v>
      </c>
      <c r="C250" s="46">
        <v>20</v>
      </c>
      <c r="D250" s="46">
        <v>94</v>
      </c>
      <c r="E250" s="46">
        <v>21</v>
      </c>
      <c r="F250" s="46">
        <v>58</v>
      </c>
      <c r="G250" s="46">
        <v>44</v>
      </c>
      <c r="H250" s="46">
        <v>45</v>
      </c>
      <c r="I250" s="46">
        <v>32</v>
      </c>
      <c r="J250" s="46">
        <v>37</v>
      </c>
      <c r="K250" s="49">
        <v>0</v>
      </c>
      <c r="L250" s="46">
        <v>79</v>
      </c>
      <c r="M250" s="49">
        <v>0</v>
      </c>
      <c r="N250" s="46">
        <v>52</v>
      </c>
      <c r="O250" s="49">
        <v>0</v>
      </c>
      <c r="P250" s="49">
        <v>0</v>
      </c>
      <c r="Q250" s="46">
        <v>7540</v>
      </c>
      <c r="R250" s="46">
        <v>3</v>
      </c>
      <c r="S250" s="46">
        <v>46</v>
      </c>
      <c r="U250" s="41"/>
      <c r="V250" s="41"/>
      <c r="AI250" s="39">
        <f t="shared" si="96"/>
        <v>7.5399999999999998E-3</v>
      </c>
      <c r="AJ250" s="40">
        <f t="shared" ca="1" si="97"/>
        <v>1.9922317188328913</v>
      </c>
      <c r="AK250" s="40">
        <f t="shared" ca="1" si="98"/>
        <v>2.0661237188328911</v>
      </c>
      <c r="AL250" s="39">
        <f t="shared" ca="1" si="99"/>
        <v>1.8975000000000002E-2</v>
      </c>
      <c r="AM250" s="40">
        <f t="shared" ca="1" si="100"/>
        <v>2.252078718832891</v>
      </c>
      <c r="AN250" s="50"/>
      <c r="AO250" s="41">
        <f t="shared" si="101"/>
        <v>75</v>
      </c>
      <c r="AP250" s="42">
        <f t="shared" si="118"/>
        <v>40.96894562735411</v>
      </c>
      <c r="AQ250" s="43">
        <f t="shared" si="119"/>
        <v>1.8306548741133348</v>
      </c>
      <c r="AR250" s="41">
        <f t="shared" si="102"/>
        <v>10</v>
      </c>
      <c r="AS250" s="42">
        <f t="shared" si="120"/>
        <v>42.17172637937766</v>
      </c>
      <c r="AT250" s="50"/>
      <c r="AU250" s="42">
        <f t="shared" si="103"/>
        <v>43</v>
      </c>
      <c r="AV250" s="42">
        <f t="shared" si="104"/>
        <v>27</v>
      </c>
      <c r="AW250" s="42">
        <f t="shared" si="105"/>
        <v>14.748820425847478</v>
      </c>
      <c r="AX250" s="42">
        <f t="shared" si="121"/>
        <v>45.459077244857227</v>
      </c>
      <c r="AY250" s="50"/>
      <c r="AZ250" s="42">
        <f t="shared" si="122"/>
        <v>45.459077244857227</v>
      </c>
      <c r="BA250" s="50"/>
      <c r="BB250" s="44">
        <f t="shared" si="106"/>
        <v>2</v>
      </c>
      <c r="BC250" s="41">
        <f t="shared" ca="1" si="107"/>
        <v>1.2799999999999999E-2</v>
      </c>
      <c r="BD250" s="41">
        <f t="shared" ca="1" si="108"/>
        <v>2.0542315403877569</v>
      </c>
      <c r="BE250" s="41">
        <f t="shared" ca="1" si="109"/>
        <v>6.3265124035577144E-3</v>
      </c>
      <c r="BF250" s="41">
        <f t="shared" ca="1" si="110"/>
        <v>6.5795124035577142E-3</v>
      </c>
      <c r="BG250" s="41">
        <f t="shared" ca="1" si="111"/>
        <v>1.3320034223818104E-2</v>
      </c>
      <c r="BH250" s="41">
        <f t="shared" si="123"/>
        <v>0.52003422381810549</v>
      </c>
      <c r="BI250" s="41">
        <f t="shared" si="124"/>
        <v>0.52003422381810549</v>
      </c>
      <c r="BJ250" s="42">
        <f t="shared" ca="1" si="112"/>
        <v>56.002414551463247</v>
      </c>
      <c r="BK250" s="42">
        <f t="shared" ca="1" si="113"/>
        <v>43.895191094577051</v>
      </c>
      <c r="BL250" s="42">
        <f t="shared" ca="1" si="114"/>
        <v>14.009655084760013</v>
      </c>
      <c r="BM250" s="42">
        <f t="shared" ca="1" si="115"/>
        <v>67.850229059181203</v>
      </c>
      <c r="BN250" s="42">
        <f t="shared" si="125"/>
        <v>1.1271360139495585</v>
      </c>
      <c r="BO250" s="42">
        <f t="shared" si="126"/>
        <v>1.1271360139495585</v>
      </c>
      <c r="BP250" s="42">
        <f t="shared" ca="1" si="116"/>
        <v>59.831327924670333</v>
      </c>
      <c r="BQ250" s="42">
        <f t="shared" ca="1" si="117"/>
        <v>51.0749800135385</v>
      </c>
      <c r="BR250" s="42">
        <f t="shared" si="127"/>
        <v>67.850229059181203</v>
      </c>
    </row>
    <row r="251" spans="1:70" s="38" customFormat="1">
      <c r="A251" s="46">
        <v>2025</v>
      </c>
      <c r="B251" s="49">
        <v>0</v>
      </c>
      <c r="C251" s="46">
        <v>20</v>
      </c>
      <c r="D251" s="46">
        <v>94</v>
      </c>
      <c r="E251" s="46">
        <v>24</v>
      </c>
      <c r="F251" s="46">
        <v>60</v>
      </c>
      <c r="G251" s="46">
        <v>44</v>
      </c>
      <c r="H251" s="46">
        <v>46</v>
      </c>
      <c r="I251" s="46">
        <v>37</v>
      </c>
      <c r="J251" s="46">
        <v>40</v>
      </c>
      <c r="K251" s="49">
        <v>0</v>
      </c>
      <c r="L251" s="46">
        <v>69</v>
      </c>
      <c r="M251" s="49">
        <v>0</v>
      </c>
      <c r="N251" s="46">
        <v>64</v>
      </c>
      <c r="O251" s="49">
        <v>0</v>
      </c>
      <c r="P251" s="49">
        <v>0</v>
      </c>
      <c r="Q251" s="46">
        <v>7540</v>
      </c>
      <c r="R251" s="46">
        <v>3</v>
      </c>
      <c r="S251" s="46">
        <v>46</v>
      </c>
      <c r="U251" s="41"/>
      <c r="V251" s="41"/>
      <c r="AI251" s="39">
        <f t="shared" si="96"/>
        <v>7.5399999999999998E-3</v>
      </c>
      <c r="AJ251" s="40">
        <f t="shared" ca="1" si="97"/>
        <v>1.9922317188328913</v>
      </c>
      <c r="AK251" s="40">
        <f t="shared" ca="1" si="98"/>
        <v>2.0661237188328911</v>
      </c>
      <c r="AL251" s="39">
        <f t="shared" ca="1" si="99"/>
        <v>1.8975000000000002E-2</v>
      </c>
      <c r="AM251" s="40">
        <f t="shared" ca="1" si="100"/>
        <v>2.252078718832891</v>
      </c>
      <c r="AN251" s="50"/>
      <c r="AO251" s="41">
        <f t="shared" si="101"/>
        <v>75</v>
      </c>
      <c r="AP251" s="42">
        <f t="shared" si="118"/>
        <v>40.96894562735411</v>
      </c>
      <c r="AQ251" s="43">
        <f t="shared" si="119"/>
        <v>1.8306548741133348</v>
      </c>
      <c r="AR251" s="41">
        <f t="shared" si="102"/>
        <v>6.5</v>
      </c>
      <c r="AS251" s="42">
        <f t="shared" si="120"/>
        <v>41.481375408936209</v>
      </c>
      <c r="AT251" s="50"/>
      <c r="AU251" s="42">
        <f t="shared" si="103"/>
        <v>42</v>
      </c>
      <c r="AV251" s="42">
        <f t="shared" si="104"/>
        <v>5</v>
      </c>
      <c r="AW251" s="42">
        <f t="shared" si="105"/>
        <v>2.731263041823607</v>
      </c>
      <c r="AX251" s="42">
        <f t="shared" si="121"/>
        <v>42.088713425378444</v>
      </c>
      <c r="AY251" s="50"/>
      <c r="AZ251" s="42">
        <f t="shared" si="122"/>
        <v>42.088713425378444</v>
      </c>
      <c r="BA251" s="50"/>
      <c r="BB251" s="44">
        <f t="shared" si="106"/>
        <v>3</v>
      </c>
      <c r="BC251" s="41">
        <f t="shared" ca="1" si="107"/>
        <v>1.2799999999999999E-2</v>
      </c>
      <c r="BD251" s="41">
        <f t="shared" ca="1" si="108"/>
        <v>2.0542315403877569</v>
      </c>
      <c r="BE251" s="41">
        <f t="shared" ca="1" si="109"/>
        <v>6.3265124035577144E-3</v>
      </c>
      <c r="BF251" s="41">
        <f t="shared" ca="1" si="110"/>
        <v>6.5795124035577142E-3</v>
      </c>
      <c r="BG251" s="41">
        <f t="shared" ca="1" si="111"/>
        <v>1.3320034223818104E-2</v>
      </c>
      <c r="BH251" s="41">
        <f t="shared" si="123"/>
        <v>0.52003422381810549</v>
      </c>
      <c r="BI251" s="41">
        <f t="shared" si="124"/>
        <v>0.52003422381810549</v>
      </c>
      <c r="BJ251" s="42">
        <f t="shared" ca="1" si="112"/>
        <v>58.00233129447421</v>
      </c>
      <c r="BK251" s="42">
        <f t="shared" ca="1" si="113"/>
        <v>40.176291644653908</v>
      </c>
      <c r="BL251" s="42">
        <f t="shared" ca="1" si="114"/>
        <v>17.0079521281647</v>
      </c>
      <c r="BM251" s="42">
        <f t="shared" ca="1" si="115"/>
        <v>72.37810707945718</v>
      </c>
      <c r="BN251" s="42">
        <f t="shared" si="125"/>
        <v>1.1271360139495585</v>
      </c>
      <c r="BO251" s="42">
        <f t="shared" si="126"/>
        <v>1.1271360139495585</v>
      </c>
      <c r="BP251" s="42">
        <f t="shared" ca="1" si="116"/>
        <v>55.579982100719384</v>
      </c>
      <c r="BQ251" s="42">
        <f t="shared" ca="1" si="117"/>
        <v>53.912803529452724</v>
      </c>
      <c r="BR251" s="42">
        <f t="shared" si="127"/>
        <v>72.37810707945718</v>
      </c>
    </row>
    <row r="252" spans="1:70">
      <c r="A252" s="10">
        <v>2087</v>
      </c>
      <c r="B252" s="49">
        <v>0</v>
      </c>
      <c r="C252" s="10">
        <v>22</v>
      </c>
      <c r="D252" s="10">
        <v>96</v>
      </c>
      <c r="E252" s="10">
        <v>38</v>
      </c>
      <c r="F252" s="10">
        <v>74</v>
      </c>
      <c r="G252" s="10">
        <v>56</v>
      </c>
      <c r="H252" s="10">
        <v>57</v>
      </c>
      <c r="I252" s="10">
        <v>54</v>
      </c>
      <c r="J252" s="10">
        <v>56</v>
      </c>
      <c r="K252" s="49">
        <v>0</v>
      </c>
      <c r="L252" s="10">
        <v>64</v>
      </c>
      <c r="M252" s="49">
        <v>0</v>
      </c>
      <c r="N252" s="10">
        <v>62</v>
      </c>
      <c r="O252" s="49">
        <v>0</v>
      </c>
      <c r="P252" s="49">
        <v>0</v>
      </c>
      <c r="Q252" s="10">
        <v>7448</v>
      </c>
      <c r="R252" s="10">
        <v>3</v>
      </c>
      <c r="S252" s="10">
        <v>45</v>
      </c>
      <c r="AI252" s="2">
        <f t="shared" si="96"/>
        <v>7.4479999999999998E-3</v>
      </c>
      <c r="AJ252" s="3">
        <f t="shared" ca="1" si="97"/>
        <v>2.0177475497314714</v>
      </c>
      <c r="AK252" s="3">
        <f t="shared" ca="1" si="98"/>
        <v>2.0907379497314715</v>
      </c>
      <c r="AL252" s="2">
        <f t="shared" ca="1" si="99"/>
        <v>1.8975000000000002E-2</v>
      </c>
      <c r="AM252" s="3">
        <f t="shared" ca="1" si="100"/>
        <v>2.2766929497314714</v>
      </c>
      <c r="AO252" s="7">
        <f t="shared" si="101"/>
        <v>75</v>
      </c>
      <c r="AP252" s="4">
        <f t="shared" si="118"/>
        <v>41.436000658654677</v>
      </c>
      <c r="AQ252" s="32">
        <f t="shared" si="119"/>
        <v>1.8100202434554904</v>
      </c>
      <c r="AR252" s="1">
        <f t="shared" si="102"/>
        <v>1.5</v>
      </c>
      <c r="AS252" s="4">
        <f t="shared" si="120"/>
        <v>41.463142073220055</v>
      </c>
      <c r="AU252" s="4">
        <f t="shared" si="103"/>
        <v>42</v>
      </c>
      <c r="AV252" s="4">
        <f t="shared" si="104"/>
        <v>2</v>
      </c>
      <c r="AW252" s="4">
        <f t="shared" si="105"/>
        <v>1.1049600175641248</v>
      </c>
      <c r="AX252" s="4">
        <f t="shared" si="121"/>
        <v>42.014532445814694</v>
      </c>
      <c r="AZ252" s="4">
        <f t="shared" si="122"/>
        <v>42.014532445814694</v>
      </c>
      <c r="BB252" s="24">
        <f t="shared" si="106"/>
        <v>0</v>
      </c>
      <c r="BC252" s="1">
        <f t="shared" ca="1" si="107"/>
        <v>1.2799999999999999E-2</v>
      </c>
      <c r="BD252" s="1">
        <f t="shared" ca="1" si="108"/>
        <v>2.0789865738978106</v>
      </c>
      <c r="BE252" s="1">
        <f t="shared" ca="1" si="109"/>
        <v>6.2488800169733872E-3</v>
      </c>
      <c r="BF252" s="1">
        <f t="shared" ca="1" si="110"/>
        <v>6.5018800169733869E-3</v>
      </c>
      <c r="BG252" s="1">
        <f t="shared" ca="1" si="111"/>
        <v>1.3326297247296148E-2</v>
      </c>
      <c r="BH252" s="1">
        <f t="shared" si="123"/>
        <v>0.52629724729614902</v>
      </c>
      <c r="BI252" s="1">
        <f t="shared" si="124"/>
        <v>0.52629724729614902</v>
      </c>
      <c r="BJ252" s="4">
        <f t="shared" ca="1" si="112"/>
        <v>72.001923507587705</v>
      </c>
      <c r="BK252" s="4">
        <f t="shared" ca="1" si="113"/>
        <v>46.165762729116736</v>
      </c>
      <c r="BL252" s="4">
        <f t="shared" ca="1" si="114"/>
        <v>31.004467239294911</v>
      </c>
      <c r="BM252" s="4">
        <f t="shared" ca="1" si="115"/>
        <v>84.754755131957992</v>
      </c>
      <c r="BN252" s="4">
        <f t="shared" si="125"/>
        <v>1.1300392880389176</v>
      </c>
      <c r="BO252" s="4">
        <f t="shared" si="126"/>
        <v>1.1300392880389176</v>
      </c>
      <c r="BP252" s="4">
        <f t="shared" ca="1" si="116"/>
        <v>54.168973115253934</v>
      </c>
      <c r="BQ252" s="4">
        <f t="shared" ca="1" si="117"/>
        <v>53.510452413319761</v>
      </c>
      <c r="BR252" s="4">
        <f t="shared" si="127"/>
        <v>84.754755131957992</v>
      </c>
    </row>
    <row r="253" spans="1:70">
      <c r="A253" s="10">
        <v>2046</v>
      </c>
      <c r="B253" s="49">
        <v>0</v>
      </c>
      <c r="C253" s="10">
        <v>20</v>
      </c>
      <c r="D253" s="10">
        <v>94</v>
      </c>
      <c r="E253" s="10">
        <v>32</v>
      </c>
      <c r="F253" s="10">
        <v>67</v>
      </c>
      <c r="G253" s="10">
        <v>51</v>
      </c>
      <c r="H253" s="10">
        <v>53</v>
      </c>
      <c r="I253" s="10">
        <v>44</v>
      </c>
      <c r="J253" s="10">
        <v>47</v>
      </c>
      <c r="K253" s="49">
        <v>0</v>
      </c>
      <c r="L253" s="10">
        <v>76</v>
      </c>
      <c r="M253" s="49">
        <v>0</v>
      </c>
      <c r="N253" s="10">
        <v>60</v>
      </c>
      <c r="O253" s="49">
        <v>0</v>
      </c>
      <c r="P253" s="49">
        <v>0</v>
      </c>
      <c r="Q253" s="10">
        <v>7448</v>
      </c>
      <c r="R253" s="10">
        <v>3</v>
      </c>
      <c r="S253" s="10">
        <v>45</v>
      </c>
      <c r="AI253" s="2">
        <f t="shared" si="96"/>
        <v>7.4479999999999998E-3</v>
      </c>
      <c r="AJ253" s="3">
        <f t="shared" ca="1" si="97"/>
        <v>2.0177475497314714</v>
      </c>
      <c r="AK253" s="3">
        <f t="shared" ca="1" si="98"/>
        <v>2.0907379497314715</v>
      </c>
      <c r="AL253" s="2">
        <f t="shared" ca="1" si="99"/>
        <v>1.8975000000000002E-2</v>
      </c>
      <c r="AM253" s="3">
        <f t="shared" ca="1" si="100"/>
        <v>2.2766929497314714</v>
      </c>
      <c r="AO253" s="7">
        <f t="shared" si="101"/>
        <v>75</v>
      </c>
      <c r="AP253" s="4">
        <f t="shared" si="118"/>
        <v>41.436000658654677</v>
      </c>
      <c r="AQ253" s="32">
        <f t="shared" si="119"/>
        <v>1.8100202434554904</v>
      </c>
      <c r="AR253" s="1">
        <f t="shared" si="102"/>
        <v>6.5</v>
      </c>
      <c r="AS253" s="4">
        <f t="shared" si="120"/>
        <v>41.942724644257801</v>
      </c>
      <c r="AU253" s="4">
        <f t="shared" si="103"/>
        <v>41</v>
      </c>
      <c r="AV253" s="4">
        <f t="shared" si="104"/>
        <v>16</v>
      </c>
      <c r="AW253" s="4">
        <f t="shared" si="105"/>
        <v>8.8396801405129981</v>
      </c>
      <c r="AX253" s="4">
        <f t="shared" si="121"/>
        <v>41.942102295743112</v>
      </c>
      <c r="AZ253" s="4">
        <f t="shared" si="122"/>
        <v>41.942724644257801</v>
      </c>
      <c r="BB253" s="24">
        <f t="shared" si="106"/>
        <v>1</v>
      </c>
      <c r="BC253" s="1">
        <f t="shared" ca="1" si="107"/>
        <v>1.2799999999999999E-2</v>
      </c>
      <c r="BD253" s="1">
        <f t="shared" ca="1" si="108"/>
        <v>2.0789865738978106</v>
      </c>
      <c r="BE253" s="1">
        <f t="shared" ca="1" si="109"/>
        <v>6.2488800169733872E-3</v>
      </c>
      <c r="BF253" s="1">
        <f t="shared" ca="1" si="110"/>
        <v>6.5018800169733869E-3</v>
      </c>
      <c r="BG253" s="1">
        <f t="shared" ca="1" si="111"/>
        <v>1.3326297247296148E-2</v>
      </c>
      <c r="BH253" s="1">
        <f t="shared" si="123"/>
        <v>0.52629724729614902</v>
      </c>
      <c r="BI253" s="1">
        <f t="shared" si="124"/>
        <v>0.52629724729614902</v>
      </c>
      <c r="BJ253" s="4">
        <f t="shared" ca="1" si="112"/>
        <v>65.002130648098841</v>
      </c>
      <c r="BK253" s="4">
        <f t="shared" ca="1" si="113"/>
        <v>47.61582248371549</v>
      </c>
      <c r="BL253" s="4">
        <f t="shared" ca="1" si="114"/>
        <v>25.005539162203871</v>
      </c>
      <c r="BM253" s="4">
        <f t="shared" ca="1" si="115"/>
        <v>77.920955441622411</v>
      </c>
      <c r="BN253" s="4">
        <f t="shared" si="125"/>
        <v>1.1300392880389176</v>
      </c>
      <c r="BO253" s="4">
        <f t="shared" si="126"/>
        <v>1.1300392880389176</v>
      </c>
      <c r="BP253" s="4">
        <f t="shared" ca="1" si="116"/>
        <v>57.647780102972796</v>
      </c>
      <c r="BQ253" s="4">
        <f t="shared" ca="1" si="117"/>
        <v>52.073748635327817</v>
      </c>
      <c r="BR253" s="4">
        <f t="shared" si="127"/>
        <v>77.920955441622411</v>
      </c>
    </row>
    <row r="254" spans="1:70">
      <c r="A254" s="10">
        <v>2077</v>
      </c>
      <c r="B254" s="49">
        <v>0</v>
      </c>
      <c r="C254" s="10">
        <v>20</v>
      </c>
      <c r="D254" s="10">
        <v>94</v>
      </c>
      <c r="E254" s="10">
        <v>20</v>
      </c>
      <c r="F254" s="10">
        <v>57</v>
      </c>
      <c r="G254" s="10">
        <v>42</v>
      </c>
      <c r="H254" s="10">
        <v>46</v>
      </c>
      <c r="I254" s="10">
        <v>32</v>
      </c>
      <c r="J254" s="10">
        <v>35</v>
      </c>
      <c r="K254" s="49">
        <v>0</v>
      </c>
      <c r="L254" s="10">
        <v>70</v>
      </c>
      <c r="M254" s="49">
        <v>0</v>
      </c>
      <c r="N254" s="10">
        <v>56</v>
      </c>
      <c r="O254" s="49">
        <v>0</v>
      </c>
      <c r="P254" s="49">
        <v>0</v>
      </c>
      <c r="Q254" s="10">
        <v>7448</v>
      </c>
      <c r="R254" s="10">
        <v>3</v>
      </c>
      <c r="S254" s="10">
        <v>45</v>
      </c>
      <c r="AI254" s="2">
        <f t="shared" si="96"/>
        <v>7.4479999999999998E-3</v>
      </c>
      <c r="AJ254" s="3">
        <f t="shared" ca="1" si="97"/>
        <v>2.0177475497314714</v>
      </c>
      <c r="AK254" s="3">
        <f t="shared" ca="1" si="98"/>
        <v>2.0907379497314715</v>
      </c>
      <c r="AL254" s="2">
        <f t="shared" ca="1" si="99"/>
        <v>1.8975000000000002E-2</v>
      </c>
      <c r="AM254" s="3">
        <f t="shared" ca="1" si="100"/>
        <v>2.2766929497314714</v>
      </c>
      <c r="AO254" s="7">
        <f t="shared" si="101"/>
        <v>75</v>
      </c>
      <c r="AP254" s="4">
        <f t="shared" si="118"/>
        <v>41.436000658654677</v>
      </c>
      <c r="AQ254" s="32">
        <f t="shared" si="119"/>
        <v>1.8100202434554904</v>
      </c>
      <c r="AR254" s="1">
        <f t="shared" si="102"/>
        <v>10.5</v>
      </c>
      <c r="AS254" s="4">
        <f t="shared" si="120"/>
        <v>42.745668208416525</v>
      </c>
      <c r="AU254" s="4">
        <f t="shared" si="103"/>
        <v>43</v>
      </c>
      <c r="AV254" s="4">
        <f t="shared" si="104"/>
        <v>14</v>
      </c>
      <c r="AW254" s="4">
        <f t="shared" si="105"/>
        <v>7.7347201229488736</v>
      </c>
      <c r="AX254" s="4">
        <f t="shared" si="121"/>
        <v>43.690112100798622</v>
      </c>
      <c r="AZ254" s="4">
        <f t="shared" si="122"/>
        <v>43.690112100798622</v>
      </c>
      <c r="BB254" s="24">
        <f t="shared" si="106"/>
        <v>2</v>
      </c>
      <c r="BC254" s="1">
        <f t="shared" ca="1" si="107"/>
        <v>1.2799999999999999E-2</v>
      </c>
      <c r="BD254" s="1">
        <f t="shared" ca="1" si="108"/>
        <v>2.0789865738978106</v>
      </c>
      <c r="BE254" s="1">
        <f t="shared" ca="1" si="109"/>
        <v>6.2488800169733872E-3</v>
      </c>
      <c r="BF254" s="1">
        <f t="shared" ca="1" si="110"/>
        <v>6.5018800169733869E-3</v>
      </c>
      <c r="BG254" s="1">
        <f t="shared" ca="1" si="111"/>
        <v>1.3326297247296148E-2</v>
      </c>
      <c r="BH254" s="1">
        <f t="shared" si="123"/>
        <v>0.52629724729614902</v>
      </c>
      <c r="BI254" s="1">
        <f t="shared" si="124"/>
        <v>0.52629724729614902</v>
      </c>
      <c r="BJ254" s="4">
        <f t="shared" ca="1" si="112"/>
        <v>55.002518022291596</v>
      </c>
      <c r="BK254" s="4">
        <f t="shared" ca="1" si="113"/>
        <v>39.563878766502292</v>
      </c>
      <c r="BL254" s="4">
        <f t="shared" ca="1" si="114"/>
        <v>13.010649053468144</v>
      </c>
      <c r="BM254" s="4">
        <f t="shared" ca="1" si="115"/>
        <v>67.977471171483543</v>
      </c>
      <c r="BN254" s="4">
        <f t="shared" si="125"/>
        <v>1.1300392880389176</v>
      </c>
      <c r="BO254" s="4">
        <f t="shared" si="126"/>
        <v>1.1300392880389176</v>
      </c>
      <c r="BP254" s="4">
        <f t="shared" ca="1" si="116"/>
        <v>56.967539029262014</v>
      </c>
      <c r="BQ254" s="4">
        <f t="shared" ca="1" si="117"/>
        <v>52.430302181752452</v>
      </c>
      <c r="BR254" s="4">
        <f t="shared" si="127"/>
        <v>67.977471171483543</v>
      </c>
    </row>
    <row r="255" spans="1:70">
      <c r="A255" s="10">
        <v>2010</v>
      </c>
      <c r="B255" s="49">
        <v>0</v>
      </c>
      <c r="C255" s="10">
        <v>20</v>
      </c>
      <c r="D255" s="10">
        <v>94</v>
      </c>
      <c r="E255" s="10">
        <v>21</v>
      </c>
      <c r="F255" s="10">
        <v>57</v>
      </c>
      <c r="G255" s="10">
        <v>41</v>
      </c>
      <c r="H255" s="10">
        <v>44</v>
      </c>
      <c r="I255" s="10">
        <v>35</v>
      </c>
      <c r="J255" s="10">
        <v>36</v>
      </c>
      <c r="K255" s="49">
        <v>0</v>
      </c>
      <c r="L255" s="10">
        <v>69</v>
      </c>
      <c r="M255" s="49">
        <v>0</v>
      </c>
      <c r="N255" s="10">
        <v>61</v>
      </c>
      <c r="O255" s="49">
        <v>0</v>
      </c>
      <c r="P255" s="49">
        <v>0</v>
      </c>
      <c r="Q255" s="10">
        <v>7448</v>
      </c>
      <c r="R255" s="10">
        <v>3</v>
      </c>
      <c r="S255" s="10">
        <v>45</v>
      </c>
      <c r="AH255" s="8"/>
      <c r="AI255" s="2">
        <f t="shared" si="96"/>
        <v>7.4479999999999998E-3</v>
      </c>
      <c r="AJ255" s="3">
        <f t="shared" ca="1" si="97"/>
        <v>2.0177475497314714</v>
      </c>
      <c r="AK255" s="3">
        <f t="shared" ca="1" si="98"/>
        <v>2.0907379497314715</v>
      </c>
      <c r="AL255" s="2">
        <f t="shared" ca="1" si="99"/>
        <v>1.8975000000000002E-2</v>
      </c>
      <c r="AM255" s="3">
        <f t="shared" ca="1" si="100"/>
        <v>2.2766929497314714</v>
      </c>
      <c r="AO255" s="7">
        <f t="shared" si="101"/>
        <v>75</v>
      </c>
      <c r="AP255" s="4">
        <f t="shared" si="118"/>
        <v>41.436000658654677</v>
      </c>
      <c r="AQ255" s="32">
        <f t="shared" si="119"/>
        <v>1.8100202434554904</v>
      </c>
      <c r="AR255" s="1">
        <f t="shared" si="102"/>
        <v>7</v>
      </c>
      <c r="AS255" s="4">
        <f t="shared" si="120"/>
        <v>42.023114479819689</v>
      </c>
      <c r="AU255" s="4">
        <f t="shared" si="103"/>
        <v>42</v>
      </c>
      <c r="AV255" s="4">
        <f t="shared" si="104"/>
        <v>8</v>
      </c>
      <c r="AW255" s="4">
        <f t="shared" si="105"/>
        <v>4.4198400702564991</v>
      </c>
      <c r="AX255" s="4">
        <f t="shared" si="121"/>
        <v>42.231919045274807</v>
      </c>
      <c r="AZ255" s="4">
        <f t="shared" si="122"/>
        <v>42.231919045274807</v>
      </c>
      <c r="BB255" s="24">
        <f t="shared" si="106"/>
        <v>3</v>
      </c>
      <c r="BC255" s="1">
        <f t="shared" ca="1" si="107"/>
        <v>1.2799999999999999E-2</v>
      </c>
      <c r="BD255" s="1">
        <f t="shared" ca="1" si="108"/>
        <v>2.0789865738978106</v>
      </c>
      <c r="BE255" s="1">
        <f t="shared" ca="1" si="109"/>
        <v>6.2488800169733872E-3</v>
      </c>
      <c r="BF255" s="1">
        <f t="shared" ca="1" si="110"/>
        <v>6.5018800169733869E-3</v>
      </c>
      <c r="BG255" s="1">
        <f t="shared" ca="1" si="111"/>
        <v>1.3326297247296148E-2</v>
      </c>
      <c r="BH255" s="1">
        <f t="shared" si="123"/>
        <v>0.52629724729614902</v>
      </c>
      <c r="BI255" s="1">
        <f t="shared" si="124"/>
        <v>0.52629724729614902</v>
      </c>
      <c r="BJ255" s="4">
        <f t="shared" ca="1" si="112"/>
        <v>55.002518022291596</v>
      </c>
      <c r="BK255" s="4">
        <f t="shared" ca="1" si="113"/>
        <v>39.411230421116883</v>
      </c>
      <c r="BL255" s="4">
        <f t="shared" ca="1" si="114"/>
        <v>14.009888964317723</v>
      </c>
      <c r="BM255" s="4">
        <f t="shared" ca="1" si="115"/>
        <v>69.179078617846741</v>
      </c>
      <c r="BN255" s="4">
        <f t="shared" si="125"/>
        <v>1.1300392880389176</v>
      </c>
      <c r="BO255" s="4">
        <f t="shared" si="126"/>
        <v>1.1300392880389176</v>
      </c>
      <c r="BP255" s="4">
        <f t="shared" ca="1" si="116"/>
        <v>55.868104346812849</v>
      </c>
      <c r="BQ255" s="4">
        <f t="shared" ca="1" si="117"/>
        <v>53.185946625158607</v>
      </c>
      <c r="BR255" s="4">
        <f t="shared" si="127"/>
        <v>69.179078617846741</v>
      </c>
    </row>
    <row r="256" spans="1:70" s="38" customFormat="1">
      <c r="A256" s="46">
        <v>2060</v>
      </c>
      <c r="B256" s="49">
        <v>0</v>
      </c>
      <c r="C256" s="46">
        <v>23</v>
      </c>
      <c r="D256" s="46">
        <v>96</v>
      </c>
      <c r="E256" s="46">
        <v>33</v>
      </c>
      <c r="F256" s="46">
        <v>69</v>
      </c>
      <c r="G256" s="46">
        <v>49</v>
      </c>
      <c r="H256" s="46">
        <v>53</v>
      </c>
      <c r="I256" s="46">
        <v>47</v>
      </c>
      <c r="J256" s="46">
        <v>51</v>
      </c>
      <c r="K256" s="49">
        <v>0</v>
      </c>
      <c r="L256" s="46">
        <v>68</v>
      </c>
      <c r="M256" s="49">
        <v>0</v>
      </c>
      <c r="N256" s="46">
        <v>59</v>
      </c>
      <c r="O256" s="49">
        <v>0</v>
      </c>
      <c r="P256" s="49">
        <v>0</v>
      </c>
      <c r="Q256" s="46">
        <v>7415</v>
      </c>
      <c r="R256" s="46">
        <v>3</v>
      </c>
      <c r="S256" s="46">
        <v>45</v>
      </c>
      <c r="U256" s="41"/>
      <c r="V256" s="41"/>
      <c r="AI256" s="39">
        <f t="shared" si="96"/>
        <v>7.4149999999999997E-3</v>
      </c>
      <c r="AJ256" s="40">
        <f t="shared" ca="1" si="97"/>
        <v>2.0270515303438974</v>
      </c>
      <c r="AK256" s="40">
        <f t="shared" ca="1" si="98"/>
        <v>2.0997185303438974</v>
      </c>
      <c r="AL256" s="39">
        <f t="shared" ca="1" si="99"/>
        <v>1.8722000000000003E-2</v>
      </c>
      <c r="AM256" s="40">
        <f t="shared" ca="1" si="100"/>
        <v>2.2831941303438974</v>
      </c>
      <c r="AN256" s="50"/>
      <c r="AO256" s="41">
        <f t="shared" si="101"/>
        <v>74</v>
      </c>
      <c r="AP256" s="42">
        <f t="shared" si="118"/>
        <v>41.02844541669846</v>
      </c>
      <c r="AQ256" s="43">
        <f t="shared" si="119"/>
        <v>1.8036267094312624</v>
      </c>
      <c r="AR256" s="41">
        <f t="shared" si="102"/>
        <v>2</v>
      </c>
      <c r="AS256" s="42">
        <f t="shared" si="120"/>
        <v>41.077163160459428</v>
      </c>
      <c r="AT256" s="50"/>
      <c r="AU256" s="42">
        <f t="shared" si="103"/>
        <v>42</v>
      </c>
      <c r="AV256" s="42">
        <f t="shared" si="104"/>
        <v>9</v>
      </c>
      <c r="AW256" s="42">
        <f t="shared" si="105"/>
        <v>4.989946064193056</v>
      </c>
      <c r="AX256" s="42">
        <f t="shared" si="121"/>
        <v>42.295384638557856</v>
      </c>
      <c r="AY256" s="50"/>
      <c r="AZ256" s="42">
        <f t="shared" si="122"/>
        <v>42.295384638557856</v>
      </c>
      <c r="BA256" s="50"/>
      <c r="BB256" s="44">
        <f t="shared" si="106"/>
        <v>0</v>
      </c>
      <c r="BC256" s="41">
        <f t="shared" ca="1" si="107"/>
        <v>1.2799999999999999E-2</v>
      </c>
      <c r="BD256" s="41">
        <f t="shared" ca="1" si="108"/>
        <v>2.0880176978822611</v>
      </c>
      <c r="BE256" s="41">
        <f t="shared" ca="1" si="109"/>
        <v>6.221037503914663E-3</v>
      </c>
      <c r="BF256" s="41">
        <f t="shared" ca="1" si="110"/>
        <v>6.4740375039146628E-3</v>
      </c>
      <c r="BG256" s="41">
        <f t="shared" ca="1" si="111"/>
        <v>1.3328582121664261E-2</v>
      </c>
      <c r="BH256" s="41">
        <f t="shared" si="123"/>
        <v>0.52858212166426166</v>
      </c>
      <c r="BI256" s="41">
        <f t="shared" si="124"/>
        <v>0.52858212166426166</v>
      </c>
      <c r="BJ256" s="42">
        <f t="shared" ca="1" si="112"/>
        <v>67.002085035163958</v>
      </c>
      <c r="BK256" s="42">
        <f t="shared" ca="1" si="113"/>
        <v>44.790835240397811</v>
      </c>
      <c r="BL256" s="42">
        <f t="shared" ca="1" si="114"/>
        <v>26.005372503760508</v>
      </c>
      <c r="BM256" s="42">
        <f t="shared" ca="1" si="115"/>
        <v>79.591686837477766</v>
      </c>
      <c r="BN256" s="42">
        <f t="shared" si="125"/>
        <v>1.1311052379611246</v>
      </c>
      <c r="BO256" s="42">
        <f t="shared" si="126"/>
        <v>1.1311052379611246</v>
      </c>
      <c r="BP256" s="42">
        <f t="shared" ca="1" si="116"/>
        <v>55.625703784603594</v>
      </c>
      <c r="BQ256" s="42">
        <f t="shared" ca="1" si="117"/>
        <v>52.629237251124323</v>
      </c>
      <c r="BR256" s="42">
        <f t="shared" si="127"/>
        <v>79.591686837477766</v>
      </c>
    </row>
    <row r="257" spans="1:70" s="38" customFormat="1">
      <c r="A257" s="46">
        <v>2042</v>
      </c>
      <c r="B257" s="49">
        <v>0</v>
      </c>
      <c r="C257" s="46">
        <v>20</v>
      </c>
      <c r="D257" s="46">
        <v>94</v>
      </c>
      <c r="E257" s="46">
        <v>36</v>
      </c>
      <c r="F257" s="46">
        <v>72</v>
      </c>
      <c r="G257" s="46">
        <v>56</v>
      </c>
      <c r="H257" s="46">
        <v>58</v>
      </c>
      <c r="I257" s="46">
        <v>50</v>
      </c>
      <c r="J257" s="46">
        <v>52</v>
      </c>
      <c r="K257" s="49">
        <v>0</v>
      </c>
      <c r="L257" s="46">
        <v>68</v>
      </c>
      <c r="M257" s="49">
        <v>0</v>
      </c>
      <c r="N257" s="46">
        <v>56</v>
      </c>
      <c r="O257" s="49">
        <v>0</v>
      </c>
      <c r="P257" s="49">
        <v>0</v>
      </c>
      <c r="Q257" s="46">
        <v>7415</v>
      </c>
      <c r="R257" s="46">
        <v>3</v>
      </c>
      <c r="S257" s="46">
        <v>45</v>
      </c>
      <c r="U257" s="41"/>
      <c r="V257" s="41"/>
      <c r="AI257" s="39">
        <f t="shared" si="96"/>
        <v>7.4149999999999997E-3</v>
      </c>
      <c r="AJ257" s="40">
        <f t="shared" ca="1" si="97"/>
        <v>2.0270515303438974</v>
      </c>
      <c r="AK257" s="40">
        <f t="shared" ca="1" si="98"/>
        <v>2.0997185303438974</v>
      </c>
      <c r="AL257" s="39">
        <f t="shared" ca="1" si="99"/>
        <v>1.8975000000000002E-2</v>
      </c>
      <c r="AM257" s="40">
        <f t="shared" ca="1" si="100"/>
        <v>2.2856735303438973</v>
      </c>
      <c r="AN257" s="50"/>
      <c r="AO257" s="41">
        <f t="shared" si="101"/>
        <v>75</v>
      </c>
      <c r="AP257" s="42">
        <f t="shared" si="118"/>
        <v>41.606407175775459</v>
      </c>
      <c r="AQ257" s="43">
        <f t="shared" si="119"/>
        <v>1.8026069802938267</v>
      </c>
      <c r="AR257" s="41">
        <f t="shared" si="102"/>
        <v>6</v>
      </c>
      <c r="AS257" s="42">
        <f t="shared" si="120"/>
        <v>42.036806706461654</v>
      </c>
      <c r="AT257" s="50"/>
      <c r="AU257" s="42">
        <f t="shared" si="103"/>
        <v>42</v>
      </c>
      <c r="AV257" s="42">
        <f t="shared" si="104"/>
        <v>12</v>
      </c>
      <c r="AW257" s="42">
        <f t="shared" si="105"/>
        <v>6.6570251481240739</v>
      </c>
      <c r="AX257" s="42">
        <f t="shared" si="121"/>
        <v>42.524298745808338</v>
      </c>
      <c r="AY257" s="50"/>
      <c r="AZ257" s="42">
        <f t="shared" si="122"/>
        <v>42.524298745808338</v>
      </c>
      <c r="BA257" s="50"/>
      <c r="BB257" s="44">
        <f t="shared" si="106"/>
        <v>1</v>
      </c>
      <c r="BC257" s="41">
        <f t="shared" ca="1" si="107"/>
        <v>1.2799999999999999E-2</v>
      </c>
      <c r="BD257" s="41">
        <f t="shared" ca="1" si="108"/>
        <v>2.0880176978822611</v>
      </c>
      <c r="BE257" s="41">
        <f t="shared" ca="1" si="109"/>
        <v>6.221037503914663E-3</v>
      </c>
      <c r="BF257" s="41">
        <f t="shared" ca="1" si="110"/>
        <v>6.4740375039146628E-3</v>
      </c>
      <c r="BG257" s="41">
        <f t="shared" ca="1" si="111"/>
        <v>1.3328582121664261E-2</v>
      </c>
      <c r="BH257" s="41">
        <f t="shared" si="123"/>
        <v>0.52858212166426166</v>
      </c>
      <c r="BI257" s="41">
        <f t="shared" si="124"/>
        <v>0.52858212166426166</v>
      </c>
      <c r="BJ257" s="42">
        <f t="shared" ca="1" si="112"/>
        <v>70.001995679118622</v>
      </c>
      <c r="BK257" s="42">
        <f t="shared" ca="1" si="113"/>
        <v>46.596340216077728</v>
      </c>
      <c r="BL257" s="42">
        <f t="shared" ca="1" si="114"/>
        <v>29.004816825129978</v>
      </c>
      <c r="BM257" s="42">
        <f t="shared" ca="1" si="115"/>
        <v>81.754312080805292</v>
      </c>
      <c r="BN257" s="42">
        <f t="shared" si="125"/>
        <v>1.1311052379611246</v>
      </c>
      <c r="BO257" s="42">
        <f t="shared" si="126"/>
        <v>1.1311052379611246</v>
      </c>
      <c r="BP257" s="42">
        <f t="shared" ca="1" si="116"/>
        <v>55.625703784603594</v>
      </c>
      <c r="BQ257" s="42">
        <f t="shared" ca="1" si="117"/>
        <v>51.689143384328851</v>
      </c>
      <c r="BR257" s="42">
        <f t="shared" si="127"/>
        <v>81.754312080805292</v>
      </c>
    </row>
    <row r="258" spans="1:70" s="38" customFormat="1">
      <c r="A258" s="46">
        <v>2102</v>
      </c>
      <c r="B258" s="49">
        <v>0</v>
      </c>
      <c r="C258" s="46">
        <v>20</v>
      </c>
      <c r="D258" s="46">
        <v>94</v>
      </c>
      <c r="E258" s="46">
        <v>21</v>
      </c>
      <c r="F258" s="46">
        <v>59</v>
      </c>
      <c r="G258" s="46">
        <v>44</v>
      </c>
      <c r="H258" s="46">
        <v>46</v>
      </c>
      <c r="I258" s="46">
        <v>34</v>
      </c>
      <c r="J258" s="46">
        <v>37</v>
      </c>
      <c r="K258" s="49">
        <v>0</v>
      </c>
      <c r="L258" s="46">
        <v>72</v>
      </c>
      <c r="M258" s="49">
        <v>0</v>
      </c>
      <c r="N258" s="46">
        <v>58</v>
      </c>
      <c r="O258" s="49">
        <v>0</v>
      </c>
      <c r="P258" s="49">
        <v>0</v>
      </c>
      <c r="Q258" s="46">
        <v>7415</v>
      </c>
      <c r="R258" s="46">
        <v>3</v>
      </c>
      <c r="S258" s="46">
        <v>45</v>
      </c>
      <c r="U258" s="41"/>
      <c r="V258" s="41"/>
      <c r="AI258" s="39">
        <f t="shared" si="96"/>
        <v>7.4149999999999997E-3</v>
      </c>
      <c r="AJ258" s="40">
        <f t="shared" ca="1" si="97"/>
        <v>2.0270515303438974</v>
      </c>
      <c r="AK258" s="40">
        <f t="shared" ca="1" si="98"/>
        <v>2.0997185303438974</v>
      </c>
      <c r="AL258" s="39">
        <f t="shared" ca="1" si="99"/>
        <v>1.8975000000000002E-2</v>
      </c>
      <c r="AM258" s="40">
        <f t="shared" ca="1" si="100"/>
        <v>2.2856735303438973</v>
      </c>
      <c r="AN258" s="50"/>
      <c r="AO258" s="41">
        <f t="shared" si="101"/>
        <v>75</v>
      </c>
      <c r="AP258" s="42">
        <f t="shared" si="118"/>
        <v>41.606407175775459</v>
      </c>
      <c r="AQ258" s="43">
        <f t="shared" si="119"/>
        <v>1.8026069802938267</v>
      </c>
      <c r="AR258" s="41">
        <f t="shared" si="102"/>
        <v>9.5</v>
      </c>
      <c r="AS258" s="42">
        <f t="shared" si="120"/>
        <v>42.677196698897873</v>
      </c>
      <c r="AT258" s="50"/>
      <c r="AU258" s="42">
        <f t="shared" si="103"/>
        <v>44</v>
      </c>
      <c r="AV258" s="42">
        <f t="shared" si="104"/>
        <v>14</v>
      </c>
      <c r="AW258" s="42">
        <f t="shared" si="105"/>
        <v>7.7665293394780859</v>
      </c>
      <c r="AX258" s="42">
        <f t="shared" si="121"/>
        <v>44.680185518649921</v>
      </c>
      <c r="AY258" s="50"/>
      <c r="AZ258" s="42">
        <f t="shared" si="122"/>
        <v>44.680185518649921</v>
      </c>
      <c r="BA258" s="50"/>
      <c r="BB258" s="44">
        <f t="shared" si="106"/>
        <v>2</v>
      </c>
      <c r="BC258" s="41">
        <f t="shared" ca="1" si="107"/>
        <v>1.2799999999999999E-2</v>
      </c>
      <c r="BD258" s="41">
        <f t="shared" ca="1" si="108"/>
        <v>2.0880176978822611</v>
      </c>
      <c r="BE258" s="41">
        <f t="shared" ca="1" si="109"/>
        <v>6.221037503914663E-3</v>
      </c>
      <c r="BF258" s="41">
        <f t="shared" ca="1" si="110"/>
        <v>6.4740375039146628E-3</v>
      </c>
      <c r="BG258" s="41">
        <f t="shared" ca="1" si="111"/>
        <v>1.3328582121664261E-2</v>
      </c>
      <c r="BH258" s="41">
        <f t="shared" si="123"/>
        <v>0.52858212166426166</v>
      </c>
      <c r="BI258" s="41">
        <f t="shared" si="124"/>
        <v>0.52858212166426166</v>
      </c>
      <c r="BJ258" s="42">
        <f t="shared" ca="1" si="112"/>
        <v>57.00245081625301</v>
      </c>
      <c r="BK258" s="42">
        <f t="shared" ca="1" si="113"/>
        <v>41.047747651233422</v>
      </c>
      <c r="BL258" s="42">
        <f t="shared" ca="1" si="114"/>
        <v>14.009974984251153</v>
      </c>
      <c r="BM258" s="42">
        <f t="shared" ca="1" si="115"/>
        <v>70.296430389980003</v>
      </c>
      <c r="BN258" s="42">
        <f t="shared" si="125"/>
        <v>1.1311052379611246</v>
      </c>
      <c r="BO258" s="42">
        <f t="shared" si="126"/>
        <v>1.1311052379611246</v>
      </c>
      <c r="BP258" s="42">
        <f t="shared" ca="1" si="116"/>
        <v>58.522795449630898</v>
      </c>
      <c r="BQ258" s="42">
        <f t="shared" ca="1" si="117"/>
        <v>53.931327867699537</v>
      </c>
      <c r="BR258" s="42">
        <f t="shared" si="127"/>
        <v>70.296430389980003</v>
      </c>
    </row>
    <row r="259" spans="1:70" s="38" customFormat="1">
      <c r="A259" s="46">
        <v>1972</v>
      </c>
      <c r="B259" s="49">
        <v>0</v>
      </c>
      <c r="C259" s="46">
        <v>20</v>
      </c>
      <c r="D259" s="46">
        <v>94</v>
      </c>
      <c r="E259" s="46">
        <v>18</v>
      </c>
      <c r="F259" s="46">
        <v>53</v>
      </c>
      <c r="G259" s="46">
        <v>39</v>
      </c>
      <c r="H259" s="46">
        <v>41</v>
      </c>
      <c r="I259" s="46">
        <v>32</v>
      </c>
      <c r="J259" s="46">
        <v>34</v>
      </c>
      <c r="K259" s="49">
        <v>0</v>
      </c>
      <c r="L259" s="46">
        <v>70</v>
      </c>
      <c r="M259" s="49">
        <v>0</v>
      </c>
      <c r="N259" s="46">
        <v>57</v>
      </c>
      <c r="O259" s="49">
        <v>0</v>
      </c>
      <c r="P259" s="49">
        <v>0</v>
      </c>
      <c r="Q259" s="46">
        <v>7415</v>
      </c>
      <c r="R259" s="46">
        <v>3</v>
      </c>
      <c r="S259" s="46">
        <v>45</v>
      </c>
      <c r="U259" s="41"/>
      <c r="V259" s="41"/>
      <c r="AI259" s="39">
        <f t="shared" si="96"/>
        <v>7.4149999999999997E-3</v>
      </c>
      <c r="AJ259" s="40">
        <f t="shared" ca="1" si="97"/>
        <v>2.0270515303438974</v>
      </c>
      <c r="AK259" s="40">
        <f t="shared" ca="1" si="98"/>
        <v>2.0997185303438974</v>
      </c>
      <c r="AL259" s="39">
        <f t="shared" ca="1" si="99"/>
        <v>1.8975000000000002E-2</v>
      </c>
      <c r="AM259" s="40">
        <f t="shared" ca="1" si="100"/>
        <v>2.2856735303438973</v>
      </c>
      <c r="AN259" s="50"/>
      <c r="AO259" s="41">
        <f t="shared" si="101"/>
        <v>75</v>
      </c>
      <c r="AP259" s="42">
        <f t="shared" si="118"/>
        <v>41.606407175775459</v>
      </c>
      <c r="AQ259" s="43">
        <f t="shared" si="119"/>
        <v>1.8026069802938267</v>
      </c>
      <c r="AR259" s="41">
        <f t="shared" si="102"/>
        <v>7</v>
      </c>
      <c r="AS259" s="42">
        <f t="shared" si="120"/>
        <v>42.191149760067212</v>
      </c>
      <c r="AT259" s="50"/>
      <c r="AU259" s="42">
        <f t="shared" si="103"/>
        <v>41</v>
      </c>
      <c r="AV259" s="42">
        <f t="shared" si="104"/>
        <v>13</v>
      </c>
      <c r="AW259" s="42">
        <f t="shared" si="105"/>
        <v>7.2117772438010794</v>
      </c>
      <c r="AX259" s="42">
        <f t="shared" si="121"/>
        <v>41.629433469772408</v>
      </c>
      <c r="AY259" s="50"/>
      <c r="AZ259" s="42">
        <f t="shared" si="122"/>
        <v>42.191149760067212</v>
      </c>
      <c r="BA259" s="50"/>
      <c r="BB259" s="44">
        <f t="shared" si="106"/>
        <v>3</v>
      </c>
      <c r="BC259" s="41">
        <f t="shared" ca="1" si="107"/>
        <v>1.2799999999999999E-2</v>
      </c>
      <c r="BD259" s="41">
        <f t="shared" ca="1" si="108"/>
        <v>2.0880176978822611</v>
      </c>
      <c r="BE259" s="41">
        <f t="shared" ca="1" si="109"/>
        <v>6.221037503914663E-3</v>
      </c>
      <c r="BF259" s="41">
        <f t="shared" ca="1" si="110"/>
        <v>6.4740375039146628E-3</v>
      </c>
      <c r="BG259" s="41">
        <f t="shared" ca="1" si="111"/>
        <v>1.3328582121664261E-2</v>
      </c>
      <c r="BH259" s="41">
        <f t="shared" si="123"/>
        <v>0.52858212166426166</v>
      </c>
      <c r="BI259" s="41">
        <f t="shared" si="124"/>
        <v>0.52858212166426166</v>
      </c>
      <c r="BJ259" s="42">
        <f t="shared" ca="1" si="112"/>
        <v>51.002739132906804</v>
      </c>
      <c r="BK259" s="42">
        <f t="shared" ca="1" si="113"/>
        <v>39.108191701337049</v>
      </c>
      <c r="BL259" s="42">
        <f t="shared" ca="1" si="114"/>
        <v>11.012692634380707</v>
      </c>
      <c r="BM259" s="42">
        <f t="shared" ca="1" si="115"/>
        <v>64.721699882111892</v>
      </c>
      <c r="BN259" s="42">
        <f t="shared" si="125"/>
        <v>1.1311052379611246</v>
      </c>
      <c r="BO259" s="42">
        <f t="shared" si="126"/>
        <v>1.1311052379611246</v>
      </c>
      <c r="BP259" s="42">
        <f t="shared" ca="1" si="116"/>
        <v>55.582827007525701</v>
      </c>
      <c r="BQ259" s="42">
        <f t="shared" ca="1" si="117"/>
        <v>51.19471101227316</v>
      </c>
      <c r="BR259" s="42">
        <f t="shared" si="127"/>
        <v>64.721699882111892</v>
      </c>
    </row>
    <row r="260" spans="1:70" s="8" customFormat="1">
      <c r="A260" s="11">
        <v>2109</v>
      </c>
      <c r="B260" s="49">
        <v>0</v>
      </c>
      <c r="C260" s="11">
        <v>22</v>
      </c>
      <c r="D260" s="11">
        <v>95</v>
      </c>
      <c r="E260" s="11">
        <v>60</v>
      </c>
      <c r="F260" s="11">
        <v>97</v>
      </c>
      <c r="G260" s="11">
        <v>73</v>
      </c>
      <c r="H260" s="11">
        <v>77</v>
      </c>
      <c r="I260" s="11">
        <v>79</v>
      </c>
      <c r="J260" s="11">
        <v>84</v>
      </c>
      <c r="K260" s="49">
        <v>0</v>
      </c>
      <c r="L260" s="11">
        <v>62</v>
      </c>
      <c r="M260" s="49">
        <v>0</v>
      </c>
      <c r="N260" s="11">
        <v>71</v>
      </c>
      <c r="O260" s="49">
        <v>0</v>
      </c>
      <c r="P260" s="49">
        <v>0</v>
      </c>
      <c r="Q260" s="11">
        <v>7384</v>
      </c>
      <c r="R260" s="11">
        <v>3</v>
      </c>
      <c r="S260" s="11">
        <v>45</v>
      </c>
      <c r="T260" s="5"/>
      <c r="U260" s="7"/>
      <c r="V260" s="7"/>
      <c r="AB260" s="35"/>
      <c r="AC260" s="35"/>
      <c r="AD260" s="35"/>
      <c r="AE260" s="35"/>
      <c r="AF260" s="35"/>
      <c r="AH260"/>
      <c r="AI260" s="25">
        <f t="shared" ref="AI260:AI323" si="128">Q260*0.000001</f>
        <v>7.3839999999999999E-3</v>
      </c>
      <c r="AJ260" s="26">
        <f ca="1">H_1 / AI260 - G_ * AI260 / 2</f>
        <v>2.0358660706392198</v>
      </c>
      <c r="AK260" s="26">
        <f ca="1">AJ260 + G_ * AI260</f>
        <v>2.1082292706392196</v>
      </c>
      <c r="AL260" s="25">
        <f t="shared" ref="AL260:AL323" ca="1" si="129">(1+D260-C260)*LineDuration</f>
        <v>1.8722000000000003E-2</v>
      </c>
      <c r="AM260" s="26">
        <f ca="1">AK260 + G_ * AL260</f>
        <v>2.2917048706392196</v>
      </c>
      <c r="AN260" s="50"/>
      <c r="AO260" s="7">
        <f t="shared" ref="AO260:AO323" si="130">D260-C260+1</f>
        <v>74</v>
      </c>
      <c r="AP260" s="9">
        <f>1000*(AM260+AK260)*AL260/2</f>
        <v>41.187783496507478</v>
      </c>
      <c r="AQ260" s="32">
        <f t="shared" si="119"/>
        <v>1.7966492420325273</v>
      </c>
      <c r="AR260" s="7">
        <f t="shared" ref="AR260:AR323" si="131">ABS(J260+I260-H260-G260)/2</f>
        <v>6.5</v>
      </c>
      <c r="AS260" s="9">
        <f>SQRT(AP260^2+AR260^2)</f>
        <v>41.697524019480745</v>
      </c>
      <c r="AT260" s="50"/>
      <c r="AU260" s="9">
        <f t="shared" ref="AU260:AU323" si="132">1+(F260-3)-(E260-8)</f>
        <v>43</v>
      </c>
      <c r="AV260" s="9">
        <f t="shared" ref="AV260:AV323" si="133">ABS(N260-L260)</f>
        <v>9</v>
      </c>
      <c r="AW260" s="9">
        <f t="shared" ref="AW260:AW323" si="134">AP260/(1+D260-C260)*ABS(N260-L260)</f>
        <v>5.0093250198455044</v>
      </c>
      <c r="AX260" s="9">
        <f>SQRT(AU260^2+AW260^2)</f>
        <v>43.290799682547444</v>
      </c>
      <c r="AY260" s="50"/>
      <c r="AZ260" s="9">
        <f>MAX(AS260,AX260)</f>
        <v>43.290799682547444</v>
      </c>
      <c r="BA260" s="50"/>
      <c r="BB260" s="24">
        <f t="shared" ref="BB260:BB323" si="135">MOD(ROW(),4)</f>
        <v>0</v>
      </c>
      <c r="BC260" s="1">
        <f t="shared" ref="BC260:BC323" ca="1" si="136">H_1-d_</f>
        <v>1.2799999999999999E-2</v>
      </c>
      <c r="BD260" s="1">
        <f t="shared" ref="BD260:BD323" ca="1" si="137">(AJ260^2+2*G_*BC260)^(1/2)</f>
        <v>2.0965759365164853</v>
      </c>
      <c r="BE260" s="1">
        <f t="shared" ref="BE260:BE323" ca="1" si="138">(BD260-AJ260)/G_</f>
        <v>6.1948842731903639E-3</v>
      </c>
      <c r="BF260" s="1">
        <f t="shared" ref="BF260:BF323" ca="1" si="139">BE260+LineDuration*(U260-T260+1)</f>
        <v>6.4478842731903636E-3</v>
      </c>
      <c r="BG260" s="1">
        <f t="shared" ref="BG260:BG323" ca="1" si="140">AJ260*BF260+0.5*G_*BF260^2</f>
        <v>1.333074735603872E-2</v>
      </c>
      <c r="BH260" s="1">
        <f t="shared" si="123"/>
        <v>0.53074735603872092</v>
      </c>
      <c r="BI260" s="1">
        <f t="shared" si="124"/>
        <v>0.53074735603872092</v>
      </c>
      <c r="BJ260" s="4">
        <f t="shared" ref="BJ260:BJ323" ca="1" si="141">((ABS(X260-F260+Xmax_correction)+1)^2+((ABS(U260-AA260)+1)*BI260)^2)^(1/2)</f>
        <v>95.00148258188365</v>
      </c>
      <c r="BK260" s="4">
        <f t="shared" ref="BK260:BK323" ca="1" si="142">((ABS(E260-Xmin_correction-W260)+1)^2+((ABS(L260-T260)+1)*BI260)^2)^(1/2)</f>
        <v>62.666087705665539</v>
      </c>
      <c r="BL260" s="4">
        <f t="shared" ref="BL260:BL323" ca="1" si="143">((ABS(E260-Xmin_correction-Y260)+1)^2+((ABS(Z260-U260)+1)*BI260)^2)^(1/2)</f>
        <v>53.002657412208514</v>
      </c>
      <c r="BM260" s="4">
        <f t="shared" ref="BM260:BM323" ca="1" si="144">((ABS(V260-F260-Xmax_correction)+1)^2+((ABS(T260-N260)+1)*BI260)^2)^(1/2)</f>
        <v>107.9874772684491</v>
      </c>
      <c r="BN260" s="4">
        <f t="shared" si="125"/>
        <v>1.1321187022313928</v>
      </c>
      <c r="BO260" s="4">
        <f t="shared" si="126"/>
        <v>1.1321187022313928</v>
      </c>
      <c r="BP260" s="4">
        <f t="shared" ref="BP260:BP323" ca="1" si="145">((ABS(E260-Xmin_correction-F260+Xmax_correction)+1)^2+((ABS(L260-AA260)+1)*BI260)^2)^(1/2)</f>
        <v>54.47052917251829</v>
      </c>
      <c r="BQ260" s="4">
        <f t="shared" ref="BQ260:BQ323" ca="1" si="146">((ABS(E260-Xmin_correction-F260+Xmax_correction)+1)^2+((ABS(V260-N260)+1)*BI260)^2)^(1/2)</f>
        <v>57.526474312300849</v>
      </c>
      <c r="BR260" s="4">
        <f t="shared" si="127"/>
        <v>107.9874772684491</v>
      </c>
    </row>
    <row r="261" spans="1:70">
      <c r="A261" s="10">
        <v>2005</v>
      </c>
      <c r="B261" s="49">
        <v>0</v>
      </c>
      <c r="C261" s="10">
        <v>20</v>
      </c>
      <c r="D261" s="10">
        <v>93</v>
      </c>
      <c r="E261" s="10">
        <v>21</v>
      </c>
      <c r="F261" s="10">
        <v>57</v>
      </c>
      <c r="G261" s="10">
        <v>42</v>
      </c>
      <c r="H261" s="10">
        <v>45</v>
      </c>
      <c r="I261" s="10">
        <v>32</v>
      </c>
      <c r="J261" s="10">
        <v>37</v>
      </c>
      <c r="K261" s="49">
        <v>0</v>
      </c>
      <c r="L261" s="10">
        <v>71</v>
      </c>
      <c r="M261" s="49">
        <v>0</v>
      </c>
      <c r="N261" s="10">
        <v>57</v>
      </c>
      <c r="O261" s="49">
        <v>0</v>
      </c>
      <c r="P261" s="49">
        <v>0</v>
      </c>
      <c r="Q261" s="10">
        <v>7384</v>
      </c>
      <c r="R261" s="10">
        <v>3</v>
      </c>
      <c r="S261" s="10">
        <v>45</v>
      </c>
      <c r="AI261" s="2">
        <f t="shared" si="128"/>
        <v>7.3839999999999999E-3</v>
      </c>
      <c r="AJ261" s="3">
        <f t="shared" ref="AJ261:AJ324" ca="1" si="147">H_1 / AI261 - G_ * AI261 / 2</f>
        <v>2.0358660706392198</v>
      </c>
      <c r="AK261" s="3">
        <f t="shared" ref="AK261:AK324" ca="1" si="148">AJ261 + G_ * AI261</f>
        <v>2.1082292706392196</v>
      </c>
      <c r="AL261" s="2">
        <f t="shared" ca="1" si="129"/>
        <v>1.8722000000000003E-2</v>
      </c>
      <c r="AM261" s="3">
        <f t="shared" ref="AM261:AM324" ca="1" si="149">AK261 + G_ * AL261</f>
        <v>2.2917048706392196</v>
      </c>
      <c r="AO261" s="7">
        <f t="shared" si="130"/>
        <v>74</v>
      </c>
      <c r="AP261" s="4">
        <f t="shared" si="118"/>
        <v>41.187783496507478</v>
      </c>
      <c r="AQ261" s="32">
        <f t="shared" ref="AQ261:AQ324" si="150">AO261/AP261</f>
        <v>1.7966492420325273</v>
      </c>
      <c r="AR261" s="1">
        <f t="shared" si="131"/>
        <v>9</v>
      </c>
      <c r="AS261" s="4">
        <f t="shared" si="120"/>
        <v>42.159619416631053</v>
      </c>
      <c r="AU261" s="4">
        <f t="shared" si="132"/>
        <v>42</v>
      </c>
      <c r="AV261" s="4">
        <f t="shared" si="133"/>
        <v>14</v>
      </c>
      <c r="AW261" s="4">
        <f t="shared" si="134"/>
        <v>7.7922833642041187</v>
      </c>
      <c r="AX261" s="4">
        <f t="shared" si="121"/>
        <v>42.71673770348167</v>
      </c>
      <c r="AZ261" s="4">
        <f t="shared" si="122"/>
        <v>42.71673770348167</v>
      </c>
      <c r="BB261" s="24">
        <f t="shared" si="135"/>
        <v>1</v>
      </c>
      <c r="BC261" s="1">
        <f t="shared" ca="1" si="136"/>
        <v>1.2799999999999999E-2</v>
      </c>
      <c r="BD261" s="1">
        <f t="shared" ca="1" si="137"/>
        <v>2.0965759365164853</v>
      </c>
      <c r="BE261" s="1">
        <f t="shared" ca="1" si="138"/>
        <v>6.1948842731903639E-3</v>
      </c>
      <c r="BF261" s="1">
        <f t="shared" ca="1" si="139"/>
        <v>6.4478842731903636E-3</v>
      </c>
      <c r="BG261" s="1">
        <f t="shared" ca="1" si="140"/>
        <v>1.333074735603872E-2</v>
      </c>
      <c r="BH261" s="1">
        <f t="shared" ref="BH261:BH324" si="151">(BG261-BC261)*1000</f>
        <v>0.53074735603872092</v>
      </c>
      <c r="BI261" s="1">
        <f t="shared" ref="BI261:BI324" si="152">BH261/(U261-T261+1)</f>
        <v>0.53074735603872092</v>
      </c>
      <c r="BJ261" s="4">
        <f t="shared" ca="1" si="141"/>
        <v>55.002560783621178</v>
      </c>
      <c r="BK261" s="4">
        <f t="shared" ca="1" si="142"/>
        <v>40.697607384265346</v>
      </c>
      <c r="BL261" s="4">
        <f t="shared" ca="1" si="143"/>
        <v>14.010056843422944</v>
      </c>
      <c r="BM261" s="4">
        <f t="shared" ca="1" si="144"/>
        <v>68.327259794237321</v>
      </c>
      <c r="BN261" s="4">
        <f t="shared" ref="BN261:BN324" si="153">((ABS(V261-Y261)+1)^2+((ABS(T261-U261)+1)*BI261)^2)^(1/2)</f>
        <v>1.1321187022313928</v>
      </c>
      <c r="BO261" s="4">
        <f t="shared" ref="BO261:BO324" si="154">((ABS(W261-X261)+1)^2+((ABS(T261-U261)+1)*BI261)^2)^(1/2)</f>
        <v>1.1321187022313928</v>
      </c>
      <c r="BP261" s="4">
        <f t="shared" ca="1" si="145"/>
        <v>56.782878113070396</v>
      </c>
      <c r="BQ261" s="4">
        <f t="shared" ca="1" si="146"/>
        <v>52.073164211417001</v>
      </c>
      <c r="BR261" s="4">
        <f t="shared" ref="BR261:BR324" si="155">MAX(BJ261:BQ261)</f>
        <v>68.327259794237321</v>
      </c>
    </row>
    <row r="262" spans="1:70">
      <c r="A262" s="10">
        <v>2049</v>
      </c>
      <c r="B262" s="49">
        <v>0</v>
      </c>
      <c r="C262" s="10">
        <v>20</v>
      </c>
      <c r="D262" s="10">
        <v>93</v>
      </c>
      <c r="E262" s="10">
        <v>29</v>
      </c>
      <c r="F262" s="10">
        <v>65</v>
      </c>
      <c r="G262" s="10">
        <v>48</v>
      </c>
      <c r="H262" s="10">
        <v>52</v>
      </c>
      <c r="I262" s="10">
        <v>43</v>
      </c>
      <c r="J262" s="10">
        <v>47</v>
      </c>
      <c r="K262" s="49">
        <v>0</v>
      </c>
      <c r="L262" s="10">
        <v>68</v>
      </c>
      <c r="M262" s="49">
        <v>0</v>
      </c>
      <c r="N262" s="10">
        <v>54</v>
      </c>
      <c r="O262" s="49">
        <v>0</v>
      </c>
      <c r="P262" s="49">
        <v>0</v>
      </c>
      <c r="Q262" s="10">
        <v>7384</v>
      </c>
      <c r="R262" s="10">
        <v>3</v>
      </c>
      <c r="S262" s="10">
        <v>45</v>
      </c>
      <c r="AI262" s="2">
        <f t="shared" si="128"/>
        <v>7.3839999999999999E-3</v>
      </c>
      <c r="AJ262" s="3">
        <f t="shared" ca="1" si="147"/>
        <v>2.0358660706392198</v>
      </c>
      <c r="AK262" s="3">
        <f t="shared" ca="1" si="148"/>
        <v>2.1082292706392196</v>
      </c>
      <c r="AL262" s="2">
        <f t="shared" ca="1" si="129"/>
        <v>1.8722000000000003E-2</v>
      </c>
      <c r="AM262" s="3">
        <f t="shared" ca="1" si="149"/>
        <v>2.2917048706392196</v>
      </c>
      <c r="AO262" s="7">
        <f t="shared" si="130"/>
        <v>74</v>
      </c>
      <c r="AP262" s="4">
        <f t="shared" ref="AP262:AP325" si="156">1000*(AM262+AK262)*AL262/2</f>
        <v>41.187783496507478</v>
      </c>
      <c r="AQ262" s="32">
        <f t="shared" si="150"/>
        <v>1.7966492420325273</v>
      </c>
      <c r="AR262" s="1">
        <f t="shared" si="131"/>
        <v>5</v>
      </c>
      <c r="AS262" s="4">
        <f t="shared" ref="AS262:AS325" si="157">SQRT(AP262^2+AR262^2)</f>
        <v>41.490161597120512</v>
      </c>
      <c r="AU262" s="4">
        <f t="shared" si="132"/>
        <v>42</v>
      </c>
      <c r="AV262" s="4">
        <f t="shared" si="133"/>
        <v>14</v>
      </c>
      <c r="AW262" s="4">
        <f t="shared" si="134"/>
        <v>7.7922833642041187</v>
      </c>
      <c r="AX262" s="4">
        <f t="shared" ref="AX262:AX325" si="158">SQRT(AU262^2+AW262^2)</f>
        <v>42.71673770348167</v>
      </c>
      <c r="AZ262" s="4">
        <f t="shared" ref="AZ262:AZ325" si="159">MAX(AS262,AX262)</f>
        <v>42.71673770348167</v>
      </c>
      <c r="BB262" s="24">
        <f t="shared" si="135"/>
        <v>2</v>
      </c>
      <c r="BC262" s="1">
        <f t="shared" ca="1" si="136"/>
        <v>1.2799999999999999E-2</v>
      </c>
      <c r="BD262" s="1">
        <f t="shared" ca="1" si="137"/>
        <v>2.0965759365164853</v>
      </c>
      <c r="BE262" s="1">
        <f t="shared" ca="1" si="138"/>
        <v>6.1948842731903639E-3</v>
      </c>
      <c r="BF262" s="1">
        <f t="shared" ca="1" si="139"/>
        <v>6.4478842731903636E-3</v>
      </c>
      <c r="BG262" s="1">
        <f t="shared" ca="1" si="140"/>
        <v>1.333074735603872E-2</v>
      </c>
      <c r="BH262" s="1">
        <f t="shared" si="151"/>
        <v>0.53074735603872092</v>
      </c>
      <c r="BI262" s="1">
        <f t="shared" si="152"/>
        <v>0.53074735603872092</v>
      </c>
      <c r="BJ262" s="4">
        <f t="shared" ca="1" si="141"/>
        <v>63.002235617126651</v>
      </c>
      <c r="BK262" s="4">
        <f t="shared" ca="1" si="142"/>
        <v>42.721648037503229</v>
      </c>
      <c r="BL262" s="4">
        <f t="shared" ca="1" si="143"/>
        <v>22.006401176838118</v>
      </c>
      <c r="BM262" s="4">
        <f t="shared" ca="1" si="144"/>
        <v>74.920762053818109</v>
      </c>
      <c r="BN262" s="4">
        <f t="shared" si="153"/>
        <v>1.1321187022313928</v>
      </c>
      <c r="BO262" s="4">
        <f t="shared" si="154"/>
        <v>1.1321187022313928</v>
      </c>
      <c r="BP262" s="4">
        <f t="shared" ca="1" si="145"/>
        <v>55.723775994097025</v>
      </c>
      <c r="BQ262" s="4">
        <f t="shared" ca="1" si="146"/>
        <v>51.148026225112844</v>
      </c>
      <c r="BR262" s="4">
        <f t="shared" si="155"/>
        <v>74.920762053818109</v>
      </c>
    </row>
    <row r="263" spans="1:70">
      <c r="A263" s="10">
        <v>2030</v>
      </c>
      <c r="B263" s="49">
        <v>0</v>
      </c>
      <c r="C263" s="10">
        <v>20</v>
      </c>
      <c r="D263" s="10">
        <v>93</v>
      </c>
      <c r="E263" s="10">
        <v>43</v>
      </c>
      <c r="F263" s="10">
        <v>77</v>
      </c>
      <c r="G263" s="10">
        <v>57</v>
      </c>
      <c r="H263" s="10">
        <v>62</v>
      </c>
      <c r="I263" s="10">
        <v>60</v>
      </c>
      <c r="J263" s="10">
        <v>62</v>
      </c>
      <c r="K263" s="49">
        <v>0</v>
      </c>
      <c r="L263" s="10">
        <v>63</v>
      </c>
      <c r="M263" s="49">
        <v>0</v>
      </c>
      <c r="N263" s="10">
        <v>71</v>
      </c>
      <c r="O263" s="49">
        <v>0</v>
      </c>
      <c r="P263" s="49">
        <v>0</v>
      </c>
      <c r="Q263" s="10">
        <v>7384</v>
      </c>
      <c r="R263" s="10">
        <v>3</v>
      </c>
      <c r="S263" s="10">
        <v>45</v>
      </c>
      <c r="AH263" s="8"/>
      <c r="AI263" s="2">
        <f t="shared" si="128"/>
        <v>7.3839999999999999E-3</v>
      </c>
      <c r="AJ263" s="3">
        <f t="shared" ca="1" si="147"/>
        <v>2.0358660706392198</v>
      </c>
      <c r="AK263" s="3">
        <f t="shared" ca="1" si="148"/>
        <v>2.1082292706392196</v>
      </c>
      <c r="AL263" s="2">
        <f t="shared" ca="1" si="129"/>
        <v>1.8722000000000003E-2</v>
      </c>
      <c r="AM263" s="3">
        <f t="shared" ca="1" si="149"/>
        <v>2.2917048706392196</v>
      </c>
      <c r="AO263" s="7">
        <f t="shared" si="130"/>
        <v>74</v>
      </c>
      <c r="AP263" s="4">
        <f t="shared" si="156"/>
        <v>41.187783496507478</v>
      </c>
      <c r="AQ263" s="32">
        <f t="shared" si="150"/>
        <v>1.7966492420325273</v>
      </c>
      <c r="AR263" s="1">
        <f t="shared" si="131"/>
        <v>1.5</v>
      </c>
      <c r="AS263" s="4">
        <f t="shared" si="157"/>
        <v>41.215088370100261</v>
      </c>
      <c r="AU263" s="4">
        <f t="shared" si="132"/>
        <v>40</v>
      </c>
      <c r="AV263" s="4">
        <f t="shared" si="133"/>
        <v>8</v>
      </c>
      <c r="AW263" s="4">
        <f t="shared" si="134"/>
        <v>4.4527333509737819</v>
      </c>
      <c r="AX263" s="4">
        <f t="shared" si="158"/>
        <v>40.247072369240399</v>
      </c>
      <c r="AZ263" s="4">
        <f t="shared" si="159"/>
        <v>41.215088370100261</v>
      </c>
      <c r="BB263" s="24">
        <f t="shared" si="135"/>
        <v>3</v>
      </c>
      <c r="BC263" s="1">
        <f t="shared" ca="1" si="136"/>
        <v>1.2799999999999999E-2</v>
      </c>
      <c r="BD263" s="1">
        <f t="shared" ca="1" si="137"/>
        <v>2.0965759365164853</v>
      </c>
      <c r="BE263" s="1">
        <f t="shared" ca="1" si="138"/>
        <v>6.1948842731903639E-3</v>
      </c>
      <c r="BF263" s="1">
        <f t="shared" ca="1" si="139"/>
        <v>6.4478842731903636E-3</v>
      </c>
      <c r="BG263" s="1">
        <f t="shared" ca="1" si="140"/>
        <v>1.333074735603872E-2</v>
      </c>
      <c r="BH263" s="1">
        <f t="shared" si="151"/>
        <v>0.53074735603872092</v>
      </c>
      <c r="BI263" s="1">
        <f t="shared" si="152"/>
        <v>0.53074735603872092</v>
      </c>
      <c r="BJ263" s="4">
        <f t="shared" ca="1" si="141"/>
        <v>75.001877928195526</v>
      </c>
      <c r="BK263" s="4">
        <f t="shared" ca="1" si="142"/>
        <v>49.495590998985072</v>
      </c>
      <c r="BL263" s="4">
        <f t="shared" ca="1" si="143"/>
        <v>36.003912186815782</v>
      </c>
      <c r="BM263" s="4">
        <f t="shared" ca="1" si="144"/>
        <v>89.561684032870943</v>
      </c>
      <c r="BN263" s="4">
        <f t="shared" si="153"/>
        <v>1.1321187022313928</v>
      </c>
      <c r="BO263" s="4">
        <f t="shared" si="154"/>
        <v>1.1321187022313928</v>
      </c>
      <c r="BP263" s="4">
        <f t="shared" ca="1" si="145"/>
        <v>52.476790377640398</v>
      </c>
      <c r="BQ263" s="4">
        <f t="shared" ca="1" si="146"/>
        <v>55.319935347068231</v>
      </c>
      <c r="BR263" s="4">
        <f t="shared" si="155"/>
        <v>89.561684032870943</v>
      </c>
    </row>
    <row r="264" spans="1:70" s="38" customFormat="1">
      <c r="A264" s="46">
        <v>2111</v>
      </c>
      <c r="B264" s="49">
        <v>0</v>
      </c>
      <c r="C264" s="46">
        <v>21</v>
      </c>
      <c r="D264" s="46">
        <v>95</v>
      </c>
      <c r="E264" s="46">
        <v>67</v>
      </c>
      <c r="F264" s="46">
        <v>104</v>
      </c>
      <c r="G264" s="46">
        <v>81</v>
      </c>
      <c r="H264" s="46">
        <v>83</v>
      </c>
      <c r="I264" s="46">
        <v>88</v>
      </c>
      <c r="J264" s="46">
        <v>90</v>
      </c>
      <c r="K264" s="49">
        <v>0</v>
      </c>
      <c r="L264" s="46">
        <v>55</v>
      </c>
      <c r="M264" s="49">
        <v>0</v>
      </c>
      <c r="N264" s="46">
        <v>70</v>
      </c>
      <c r="O264" s="49">
        <v>0</v>
      </c>
      <c r="P264" s="49">
        <v>0</v>
      </c>
      <c r="Q264" s="46">
        <v>7420</v>
      </c>
      <c r="R264" s="46">
        <v>3</v>
      </c>
      <c r="S264" s="46">
        <v>45</v>
      </c>
      <c r="U264" s="41"/>
      <c r="V264" s="41"/>
      <c r="AI264" s="39">
        <f t="shared" si="128"/>
        <v>7.4199999999999995E-3</v>
      </c>
      <c r="AJ264" s="40">
        <f t="shared" ca="1" si="147"/>
        <v>2.0256366091644207</v>
      </c>
      <c r="AK264" s="40">
        <f t="shared" ca="1" si="148"/>
        <v>2.0983526091644205</v>
      </c>
      <c r="AL264" s="39">
        <f t="shared" ca="1" si="129"/>
        <v>1.8975000000000002E-2</v>
      </c>
      <c r="AM264" s="40">
        <f t="shared" ca="1" si="149"/>
        <v>2.2843076091644203</v>
      </c>
      <c r="AN264" s="50"/>
      <c r="AO264" s="41">
        <f t="shared" si="130"/>
        <v>75</v>
      </c>
      <c r="AP264" s="42">
        <f t="shared" si="156"/>
        <v>41.58048882139488</v>
      </c>
      <c r="AQ264" s="43">
        <f t="shared" si="150"/>
        <v>1.8037305987949184</v>
      </c>
      <c r="AR264" s="41">
        <f t="shared" si="131"/>
        <v>7</v>
      </c>
      <c r="AS264" s="42">
        <f t="shared" si="157"/>
        <v>42.165590836915172</v>
      </c>
      <c r="AT264" s="50"/>
      <c r="AU264" s="42">
        <f t="shared" si="132"/>
        <v>43</v>
      </c>
      <c r="AV264" s="42">
        <f t="shared" si="133"/>
        <v>15</v>
      </c>
      <c r="AW264" s="42">
        <f t="shared" si="134"/>
        <v>8.3160977642789753</v>
      </c>
      <c r="AX264" s="42">
        <f t="shared" si="158"/>
        <v>43.796774790217668</v>
      </c>
      <c r="AY264" s="50"/>
      <c r="AZ264" s="42">
        <f t="shared" si="159"/>
        <v>43.796774790217668</v>
      </c>
      <c r="BA264" s="50"/>
      <c r="BB264" s="44">
        <f t="shared" si="135"/>
        <v>0</v>
      </c>
      <c r="BC264" s="41">
        <f t="shared" ca="1" si="136"/>
        <v>1.2799999999999999E-2</v>
      </c>
      <c r="BD264" s="41">
        <f t="shared" ca="1" si="137"/>
        <v>2.0866441173298171</v>
      </c>
      <c r="BE264" s="41">
        <f t="shared" ca="1" si="138"/>
        <v>6.2252559352445362E-3</v>
      </c>
      <c r="BF264" s="41">
        <f t="shared" ca="1" si="139"/>
        <v>6.4782559352445359E-3</v>
      </c>
      <c r="BG264" s="41">
        <f t="shared" ca="1" si="140"/>
        <v>1.3328234605784426E-2</v>
      </c>
      <c r="BH264" s="41">
        <f t="shared" si="151"/>
        <v>0.52823460578442683</v>
      </c>
      <c r="BI264" s="41">
        <f t="shared" si="152"/>
        <v>0.52823460578442683</v>
      </c>
      <c r="BJ264" s="42">
        <f t="shared" ca="1" si="141"/>
        <v>102.00136779376416</v>
      </c>
      <c r="BK264" s="42">
        <f t="shared" ca="1" si="142"/>
        <v>66.895767585658547</v>
      </c>
      <c r="BL264" s="42">
        <f t="shared" ca="1" si="143"/>
        <v>60.002325219934171</v>
      </c>
      <c r="BM264" s="42">
        <f t="shared" ca="1" si="144"/>
        <v>114.32672171233557</v>
      </c>
      <c r="BN264" s="42">
        <f t="shared" si="153"/>
        <v>1.130942880409187</v>
      </c>
      <c r="BO264" s="42">
        <f t="shared" si="154"/>
        <v>1.130942880409187</v>
      </c>
      <c r="BP264" s="42">
        <f t="shared" ca="1" si="145"/>
        <v>52.19237224800618</v>
      </c>
      <c r="BQ264" s="42">
        <f t="shared" ca="1" si="146"/>
        <v>57.057859208787541</v>
      </c>
      <c r="BR264" s="42">
        <f t="shared" si="155"/>
        <v>114.32672171233557</v>
      </c>
    </row>
    <row r="265" spans="1:70" s="38" customFormat="1">
      <c r="A265" s="46">
        <v>2010</v>
      </c>
      <c r="B265" s="49">
        <v>0</v>
      </c>
      <c r="C265" s="46">
        <v>20</v>
      </c>
      <c r="D265" s="46">
        <v>93</v>
      </c>
      <c r="E265" s="46">
        <v>23</v>
      </c>
      <c r="F265" s="46">
        <v>59</v>
      </c>
      <c r="G265" s="46">
        <v>43</v>
      </c>
      <c r="H265" s="46">
        <v>46</v>
      </c>
      <c r="I265" s="46">
        <v>34</v>
      </c>
      <c r="J265" s="46">
        <v>38</v>
      </c>
      <c r="K265" s="49">
        <v>0</v>
      </c>
      <c r="L265" s="46">
        <v>76</v>
      </c>
      <c r="M265" s="49">
        <v>0</v>
      </c>
      <c r="N265" s="46">
        <v>58</v>
      </c>
      <c r="O265" s="49">
        <v>0</v>
      </c>
      <c r="P265" s="49">
        <v>0</v>
      </c>
      <c r="Q265" s="46">
        <v>7420</v>
      </c>
      <c r="R265" s="46">
        <v>3</v>
      </c>
      <c r="S265" s="46">
        <v>45</v>
      </c>
      <c r="U265" s="41"/>
      <c r="V265" s="41"/>
      <c r="AI265" s="39">
        <f t="shared" si="128"/>
        <v>7.4199999999999995E-3</v>
      </c>
      <c r="AJ265" s="40">
        <f t="shared" ca="1" si="147"/>
        <v>2.0256366091644207</v>
      </c>
      <c r="AK265" s="40">
        <f t="shared" ca="1" si="148"/>
        <v>2.0983526091644205</v>
      </c>
      <c r="AL265" s="39">
        <f t="shared" ca="1" si="129"/>
        <v>1.8722000000000003E-2</v>
      </c>
      <c r="AM265" s="40">
        <f t="shared" ca="1" si="149"/>
        <v>2.2818282091644204</v>
      </c>
      <c r="AN265" s="50"/>
      <c r="AO265" s="41">
        <f t="shared" si="130"/>
        <v>74</v>
      </c>
      <c r="AP265" s="42">
        <f t="shared" si="156"/>
        <v>41.002872640376282</v>
      </c>
      <c r="AQ265" s="43">
        <f t="shared" si="150"/>
        <v>1.8047515999435328</v>
      </c>
      <c r="AR265" s="41">
        <f t="shared" si="131"/>
        <v>8.5</v>
      </c>
      <c r="AS265" s="42">
        <f t="shared" si="157"/>
        <v>41.874641070257759</v>
      </c>
      <c r="AT265" s="50"/>
      <c r="AU265" s="42">
        <f t="shared" si="132"/>
        <v>42</v>
      </c>
      <c r="AV265" s="42">
        <f t="shared" si="133"/>
        <v>18</v>
      </c>
      <c r="AW265" s="42">
        <f t="shared" si="134"/>
        <v>9.9736717233347711</v>
      </c>
      <c r="AX265" s="42">
        <f t="shared" si="158"/>
        <v>43.167975718637159</v>
      </c>
      <c r="AY265" s="50"/>
      <c r="AZ265" s="42">
        <f t="shared" si="159"/>
        <v>43.167975718637159</v>
      </c>
      <c r="BA265" s="50"/>
      <c r="BB265" s="44">
        <f t="shared" si="135"/>
        <v>1</v>
      </c>
      <c r="BC265" s="41">
        <f t="shared" ca="1" si="136"/>
        <v>1.2799999999999999E-2</v>
      </c>
      <c r="BD265" s="41">
        <f t="shared" ca="1" si="137"/>
        <v>2.0866441173298171</v>
      </c>
      <c r="BE265" s="41">
        <f t="shared" ca="1" si="138"/>
        <v>6.2252559352445362E-3</v>
      </c>
      <c r="BF265" s="41">
        <f t="shared" ca="1" si="139"/>
        <v>6.4782559352445359E-3</v>
      </c>
      <c r="BG265" s="41">
        <f t="shared" ca="1" si="140"/>
        <v>1.3328234605784426E-2</v>
      </c>
      <c r="BH265" s="41">
        <f t="shared" si="151"/>
        <v>0.52823460578442683</v>
      </c>
      <c r="BI265" s="41">
        <f t="shared" si="152"/>
        <v>0.52823460578442683</v>
      </c>
      <c r="BJ265" s="42">
        <f t="shared" ca="1" si="141"/>
        <v>57.002447594807265</v>
      </c>
      <c r="BK265" s="42">
        <f t="shared" ca="1" si="142"/>
        <v>43.707888701906533</v>
      </c>
      <c r="BL265" s="42">
        <f t="shared" ca="1" si="143"/>
        <v>16.008717368944591</v>
      </c>
      <c r="BM265" s="42">
        <f t="shared" ca="1" si="144"/>
        <v>70.287336636428222</v>
      </c>
      <c r="BN265" s="42">
        <f t="shared" si="153"/>
        <v>1.130942880409187</v>
      </c>
      <c r="BO265" s="42">
        <f t="shared" si="154"/>
        <v>1.130942880409187</v>
      </c>
      <c r="BP265" s="42">
        <f t="shared" ca="1" si="145"/>
        <v>58.466909741992083</v>
      </c>
      <c r="BQ265" s="42">
        <f t="shared" ca="1" si="146"/>
        <v>52.300188254370411</v>
      </c>
      <c r="BR265" s="42">
        <f t="shared" si="155"/>
        <v>70.287336636428222</v>
      </c>
    </row>
    <row r="266" spans="1:70" s="38" customFormat="1">
      <c r="A266" s="46">
        <v>2030</v>
      </c>
      <c r="B266" s="49">
        <v>0</v>
      </c>
      <c r="C266" s="46">
        <v>19</v>
      </c>
      <c r="D266" s="46">
        <v>93</v>
      </c>
      <c r="E266" s="46">
        <v>39</v>
      </c>
      <c r="F266" s="46">
        <v>74</v>
      </c>
      <c r="G266" s="46">
        <v>58</v>
      </c>
      <c r="H266" s="46">
        <v>60</v>
      </c>
      <c r="I266" s="46">
        <v>53</v>
      </c>
      <c r="J266" s="46">
        <v>56</v>
      </c>
      <c r="K266" s="49">
        <v>0</v>
      </c>
      <c r="L266" s="46">
        <v>63</v>
      </c>
      <c r="M266" s="49">
        <v>0</v>
      </c>
      <c r="N266" s="46">
        <v>66</v>
      </c>
      <c r="O266" s="49">
        <v>0</v>
      </c>
      <c r="P266" s="49">
        <v>0</v>
      </c>
      <c r="Q266" s="46">
        <v>7420</v>
      </c>
      <c r="R266" s="46">
        <v>3</v>
      </c>
      <c r="S266" s="46">
        <v>45</v>
      </c>
      <c r="U266" s="41"/>
      <c r="V266" s="41"/>
      <c r="AI266" s="39">
        <f t="shared" si="128"/>
        <v>7.4199999999999995E-3</v>
      </c>
      <c r="AJ266" s="40">
        <f t="shared" ca="1" si="147"/>
        <v>2.0256366091644207</v>
      </c>
      <c r="AK266" s="40">
        <f t="shared" ca="1" si="148"/>
        <v>2.0983526091644205</v>
      </c>
      <c r="AL266" s="39">
        <f t="shared" ca="1" si="129"/>
        <v>1.8975000000000002E-2</v>
      </c>
      <c r="AM266" s="40">
        <f t="shared" ca="1" si="149"/>
        <v>2.2843076091644203</v>
      </c>
      <c r="AN266" s="50"/>
      <c r="AO266" s="41">
        <f t="shared" si="130"/>
        <v>75</v>
      </c>
      <c r="AP266" s="42">
        <f t="shared" si="156"/>
        <v>41.58048882139488</v>
      </c>
      <c r="AQ266" s="43">
        <f t="shared" si="150"/>
        <v>1.8037305987949184</v>
      </c>
      <c r="AR266" s="41">
        <f t="shared" si="131"/>
        <v>4.5</v>
      </c>
      <c r="AS266" s="42">
        <f t="shared" si="157"/>
        <v>41.823283594502051</v>
      </c>
      <c r="AT266" s="50"/>
      <c r="AU266" s="42">
        <f t="shared" si="132"/>
        <v>41</v>
      </c>
      <c r="AV266" s="42">
        <f t="shared" si="133"/>
        <v>3</v>
      </c>
      <c r="AW266" s="42">
        <f t="shared" si="134"/>
        <v>1.6632195528557951</v>
      </c>
      <c r="AX266" s="42">
        <f t="shared" si="158"/>
        <v>41.033721489538358</v>
      </c>
      <c r="AY266" s="50"/>
      <c r="AZ266" s="42">
        <f t="shared" si="159"/>
        <v>41.823283594502051</v>
      </c>
      <c r="BA266" s="50"/>
      <c r="BB266" s="44">
        <f t="shared" si="135"/>
        <v>2</v>
      </c>
      <c r="BC266" s="41">
        <f t="shared" ca="1" si="136"/>
        <v>1.2799999999999999E-2</v>
      </c>
      <c r="BD266" s="41">
        <f t="shared" ca="1" si="137"/>
        <v>2.0866441173298171</v>
      </c>
      <c r="BE266" s="41">
        <f t="shared" ca="1" si="138"/>
        <v>6.2252559352445362E-3</v>
      </c>
      <c r="BF266" s="41">
        <f t="shared" ca="1" si="139"/>
        <v>6.4782559352445359E-3</v>
      </c>
      <c r="BG266" s="41">
        <f t="shared" ca="1" si="140"/>
        <v>1.3328234605784426E-2</v>
      </c>
      <c r="BH266" s="41">
        <f t="shared" si="151"/>
        <v>0.52823460578442683</v>
      </c>
      <c r="BI266" s="41">
        <f t="shared" si="152"/>
        <v>0.52823460578442683</v>
      </c>
      <c r="BJ266" s="42">
        <f t="shared" ca="1" si="141"/>
        <v>72.001937694750609</v>
      </c>
      <c r="BK266" s="42">
        <f t="shared" ca="1" si="142"/>
        <v>46.550126183209699</v>
      </c>
      <c r="BL266" s="42">
        <f t="shared" ca="1" si="143"/>
        <v>32.004359574888362</v>
      </c>
      <c r="BM266" s="42">
        <f t="shared" ca="1" si="144"/>
        <v>85.65380169368315</v>
      </c>
      <c r="BN266" s="42">
        <f t="shared" si="153"/>
        <v>1.130942880409187</v>
      </c>
      <c r="BO266" s="42">
        <f t="shared" si="154"/>
        <v>1.130942880409187</v>
      </c>
      <c r="BP266" s="42">
        <f t="shared" ca="1" si="145"/>
        <v>53.14051418336809</v>
      </c>
      <c r="BQ266" s="42">
        <f t="shared" ca="1" si="146"/>
        <v>54.162475428850179</v>
      </c>
      <c r="BR266" s="42">
        <f t="shared" si="155"/>
        <v>85.65380169368315</v>
      </c>
    </row>
    <row r="267" spans="1:70" s="38" customFormat="1">
      <c r="A267" s="46">
        <v>1957</v>
      </c>
      <c r="B267" s="49">
        <v>0</v>
      </c>
      <c r="C267" s="46">
        <v>19</v>
      </c>
      <c r="D267" s="46">
        <v>92</v>
      </c>
      <c r="E267" s="46">
        <v>54</v>
      </c>
      <c r="F267" s="46">
        <v>89</v>
      </c>
      <c r="G267" s="46">
        <v>71</v>
      </c>
      <c r="H267" s="46">
        <v>73</v>
      </c>
      <c r="I267" s="46">
        <v>71</v>
      </c>
      <c r="J267" s="46">
        <v>75</v>
      </c>
      <c r="K267" s="49">
        <v>0</v>
      </c>
      <c r="L267" s="46">
        <v>54</v>
      </c>
      <c r="M267" s="49">
        <v>0</v>
      </c>
      <c r="N267" s="46">
        <v>59</v>
      </c>
      <c r="O267" s="49">
        <v>0</v>
      </c>
      <c r="P267" s="49">
        <v>0</v>
      </c>
      <c r="Q267" s="46">
        <v>7420</v>
      </c>
      <c r="R267" s="46">
        <v>3</v>
      </c>
      <c r="S267" s="46">
        <v>45</v>
      </c>
      <c r="U267" s="41"/>
      <c r="V267" s="41"/>
      <c r="AI267" s="39">
        <f t="shared" si="128"/>
        <v>7.4199999999999995E-3</v>
      </c>
      <c r="AJ267" s="40">
        <f t="shared" ca="1" si="147"/>
        <v>2.0256366091644207</v>
      </c>
      <c r="AK267" s="40">
        <f t="shared" ca="1" si="148"/>
        <v>2.0983526091644205</v>
      </c>
      <c r="AL267" s="39">
        <f t="shared" ca="1" si="129"/>
        <v>1.8722000000000003E-2</v>
      </c>
      <c r="AM267" s="40">
        <f t="shared" ca="1" si="149"/>
        <v>2.2818282091644204</v>
      </c>
      <c r="AN267" s="50"/>
      <c r="AO267" s="41">
        <f t="shared" si="130"/>
        <v>74</v>
      </c>
      <c r="AP267" s="42">
        <f t="shared" si="156"/>
        <v>41.002872640376282</v>
      </c>
      <c r="AQ267" s="43">
        <f t="shared" si="150"/>
        <v>1.8047515999435328</v>
      </c>
      <c r="AR267" s="41">
        <f t="shared" si="131"/>
        <v>1</v>
      </c>
      <c r="AS267" s="42">
        <f t="shared" si="157"/>
        <v>41.015065095192988</v>
      </c>
      <c r="AT267" s="50"/>
      <c r="AU267" s="42">
        <f t="shared" si="132"/>
        <v>41</v>
      </c>
      <c r="AV267" s="42">
        <f t="shared" si="133"/>
        <v>5</v>
      </c>
      <c r="AW267" s="42">
        <f t="shared" si="134"/>
        <v>2.7704643675929921</v>
      </c>
      <c r="AX267" s="42">
        <f t="shared" si="158"/>
        <v>41.093496721648094</v>
      </c>
      <c r="AY267" s="50"/>
      <c r="AZ267" s="42">
        <f t="shared" si="159"/>
        <v>41.093496721648094</v>
      </c>
      <c r="BA267" s="50"/>
      <c r="BB267" s="44">
        <f t="shared" si="135"/>
        <v>3</v>
      </c>
      <c r="BC267" s="41">
        <f t="shared" ca="1" si="136"/>
        <v>1.2799999999999999E-2</v>
      </c>
      <c r="BD267" s="41">
        <f t="shared" ca="1" si="137"/>
        <v>2.0866441173298171</v>
      </c>
      <c r="BE267" s="41">
        <f t="shared" ca="1" si="138"/>
        <v>6.2252559352445362E-3</v>
      </c>
      <c r="BF267" s="41">
        <f t="shared" ca="1" si="139"/>
        <v>6.4782559352445359E-3</v>
      </c>
      <c r="BG267" s="41">
        <f t="shared" ca="1" si="140"/>
        <v>1.3328234605784426E-2</v>
      </c>
      <c r="BH267" s="41">
        <f t="shared" si="151"/>
        <v>0.52823460578442683</v>
      </c>
      <c r="BI267" s="41">
        <f t="shared" si="152"/>
        <v>0.52823460578442683</v>
      </c>
      <c r="BJ267" s="42">
        <f t="shared" ca="1" si="141"/>
        <v>87.001603616248062</v>
      </c>
      <c r="BK267" s="42">
        <f t="shared" ca="1" si="142"/>
        <v>55.254603348620577</v>
      </c>
      <c r="BL267" s="42">
        <f t="shared" ca="1" si="143"/>
        <v>47.002968329657101</v>
      </c>
      <c r="BM267" s="42">
        <f t="shared" ca="1" si="144"/>
        <v>98.252300102815028</v>
      </c>
      <c r="BN267" s="42">
        <f t="shared" si="153"/>
        <v>1.130942880409187</v>
      </c>
      <c r="BO267" s="42">
        <f t="shared" si="154"/>
        <v>1.130942880409187</v>
      </c>
      <c r="BP267" s="42">
        <f t="shared" ca="1" si="145"/>
        <v>50.25008647966083</v>
      </c>
      <c r="BQ267" s="42">
        <f t="shared" ca="1" si="146"/>
        <v>51.821949746160882</v>
      </c>
      <c r="BR267" s="42">
        <f t="shared" si="155"/>
        <v>98.252300102815028</v>
      </c>
    </row>
    <row r="268" spans="1:70">
      <c r="A268" s="10">
        <v>2110</v>
      </c>
      <c r="B268" s="49">
        <v>0</v>
      </c>
      <c r="C268" s="10">
        <v>22</v>
      </c>
      <c r="D268" s="10">
        <v>95</v>
      </c>
      <c r="E268" s="10">
        <v>69</v>
      </c>
      <c r="F268" s="10">
        <v>106</v>
      </c>
      <c r="G268" s="10">
        <v>81</v>
      </c>
      <c r="H268" s="10">
        <v>87</v>
      </c>
      <c r="I268" s="10">
        <v>90</v>
      </c>
      <c r="J268" s="10">
        <v>93</v>
      </c>
      <c r="K268" s="49">
        <v>0</v>
      </c>
      <c r="L268" s="10">
        <v>59</v>
      </c>
      <c r="M268" s="49">
        <v>0</v>
      </c>
      <c r="N268" s="10">
        <v>75</v>
      </c>
      <c r="O268" s="49">
        <v>0</v>
      </c>
      <c r="P268" s="49">
        <v>0</v>
      </c>
      <c r="Q268" s="10">
        <v>7398</v>
      </c>
      <c r="R268" s="10">
        <v>3</v>
      </c>
      <c r="S268" s="10">
        <v>45</v>
      </c>
      <c r="AI268" s="2">
        <f t="shared" si="128"/>
        <v>7.3980000000000001E-3</v>
      </c>
      <c r="AJ268" s="3">
        <f t="shared" ca="1" si="147"/>
        <v>2.0318763206812651</v>
      </c>
      <c r="AK268" s="3">
        <f t="shared" ca="1" si="148"/>
        <v>2.1043767206812651</v>
      </c>
      <c r="AL268" s="2">
        <f t="shared" ca="1" si="129"/>
        <v>1.8722000000000003E-2</v>
      </c>
      <c r="AM268" s="3">
        <f t="shared" ca="1" si="149"/>
        <v>2.2878523206812651</v>
      </c>
      <c r="AO268" s="7">
        <f t="shared" si="130"/>
        <v>74</v>
      </c>
      <c r="AP268" s="4">
        <f t="shared" si="156"/>
        <v>41.115656056194645</v>
      </c>
      <c r="AQ268" s="32">
        <f t="shared" si="150"/>
        <v>1.7998010271041478</v>
      </c>
      <c r="AR268" s="1">
        <f t="shared" si="131"/>
        <v>7.5</v>
      </c>
      <c r="AS268" s="4">
        <f t="shared" si="157"/>
        <v>41.794104523620256</v>
      </c>
      <c r="AU268" s="4">
        <f t="shared" si="132"/>
        <v>43</v>
      </c>
      <c r="AV268" s="4">
        <f t="shared" si="133"/>
        <v>16</v>
      </c>
      <c r="AW268" s="4">
        <f t="shared" si="134"/>
        <v>8.8898715797177612</v>
      </c>
      <c r="AX268" s="4">
        <f t="shared" si="158"/>
        <v>43.909336327299158</v>
      </c>
      <c r="AZ268" s="4">
        <f t="shared" si="159"/>
        <v>43.909336327299158</v>
      </c>
      <c r="BB268" s="24">
        <f t="shared" si="135"/>
        <v>0</v>
      </c>
      <c r="BC268" s="1">
        <f t="shared" ca="1" si="136"/>
        <v>1.2799999999999999E-2</v>
      </c>
      <c r="BD268" s="1">
        <f t="shared" ca="1" si="137"/>
        <v>2.0927019335168677</v>
      </c>
      <c r="BE268" s="1">
        <f t="shared" ca="1" si="138"/>
        <v>6.2066951873063891E-3</v>
      </c>
      <c r="BF268" s="1">
        <f t="shared" ca="1" si="139"/>
        <v>6.4596951873063888E-3</v>
      </c>
      <c r="BG268" s="1">
        <f t="shared" ca="1" si="140"/>
        <v>1.3329767233279836E-2</v>
      </c>
      <c r="BH268" s="1">
        <f t="shared" si="151"/>
        <v>0.52976723327983688</v>
      </c>
      <c r="BI268" s="1">
        <f t="shared" si="152"/>
        <v>0.52976723327983688</v>
      </c>
      <c r="BJ268" s="4">
        <f t="shared" ca="1" si="141"/>
        <v>104.00134928606194</v>
      </c>
      <c r="BK268" s="4">
        <f t="shared" ca="1" si="142"/>
        <v>69.673179611993476</v>
      </c>
      <c r="BL268" s="4">
        <f t="shared" ca="1" si="143"/>
        <v>62.00226329192715</v>
      </c>
      <c r="BM268" s="4">
        <f t="shared" ca="1" si="144"/>
        <v>117.13690103778346</v>
      </c>
      <c r="BN268" s="4">
        <f t="shared" si="153"/>
        <v>1.1316595430857166</v>
      </c>
      <c r="BO268" s="4">
        <f t="shared" si="154"/>
        <v>1.1316595430857166</v>
      </c>
      <c r="BP268" s="4">
        <f t="shared" ca="1" si="145"/>
        <v>53.472908628997388</v>
      </c>
      <c r="BQ268" s="4">
        <f t="shared" ca="1" si="146"/>
        <v>58.907160725462539</v>
      </c>
      <c r="BR268" s="4">
        <f t="shared" si="155"/>
        <v>117.13690103778346</v>
      </c>
    </row>
    <row r="269" spans="1:70">
      <c r="A269" s="10">
        <v>2005</v>
      </c>
      <c r="B269" s="49">
        <v>0</v>
      </c>
      <c r="C269" s="10">
        <v>20</v>
      </c>
      <c r="D269" s="10">
        <v>94</v>
      </c>
      <c r="E269" s="10">
        <v>23</v>
      </c>
      <c r="F269" s="10">
        <v>59</v>
      </c>
      <c r="G269" s="10">
        <v>44</v>
      </c>
      <c r="H269" s="10">
        <v>46</v>
      </c>
      <c r="I269" s="10">
        <v>36</v>
      </c>
      <c r="J269" s="10">
        <v>37</v>
      </c>
      <c r="K269" s="49">
        <v>0</v>
      </c>
      <c r="L269" s="10">
        <v>75</v>
      </c>
      <c r="M269" s="49">
        <v>0</v>
      </c>
      <c r="N269" s="10">
        <v>58</v>
      </c>
      <c r="O269" s="49">
        <v>0</v>
      </c>
      <c r="P269" s="49">
        <v>0</v>
      </c>
      <c r="Q269" s="10">
        <v>7398</v>
      </c>
      <c r="R269" s="10">
        <v>3</v>
      </c>
      <c r="S269" s="10">
        <v>45</v>
      </c>
      <c r="AI269" s="2">
        <f t="shared" si="128"/>
        <v>7.3980000000000001E-3</v>
      </c>
      <c r="AJ269" s="3">
        <f t="shared" ca="1" si="147"/>
        <v>2.0318763206812651</v>
      </c>
      <c r="AK269" s="3">
        <f t="shared" ca="1" si="148"/>
        <v>2.1043767206812651</v>
      </c>
      <c r="AL269" s="2">
        <f t="shared" ca="1" si="129"/>
        <v>1.8975000000000002E-2</v>
      </c>
      <c r="AM269" s="3">
        <f t="shared" ca="1" si="149"/>
        <v>2.290331720681265</v>
      </c>
      <c r="AO269" s="7">
        <f t="shared" si="130"/>
        <v>75</v>
      </c>
      <c r="AP269" s="4">
        <f t="shared" si="156"/>
        <v>41.694796337427007</v>
      </c>
      <c r="AQ269" s="32">
        <f t="shared" si="150"/>
        <v>1.798785618067088</v>
      </c>
      <c r="AR269" s="1">
        <f t="shared" si="131"/>
        <v>8.5</v>
      </c>
      <c r="AS269" s="4">
        <f t="shared" si="157"/>
        <v>42.552391726194621</v>
      </c>
      <c r="AU269" s="4">
        <f t="shared" si="132"/>
        <v>42</v>
      </c>
      <c r="AV269" s="4">
        <f t="shared" si="133"/>
        <v>17</v>
      </c>
      <c r="AW269" s="4">
        <f t="shared" si="134"/>
        <v>9.4508205031501209</v>
      </c>
      <c r="AX269" s="4">
        <f t="shared" si="158"/>
        <v>43.050180117889902</v>
      </c>
      <c r="AZ269" s="4">
        <f t="shared" si="159"/>
        <v>43.050180117889902</v>
      </c>
      <c r="BB269" s="24">
        <f t="shared" si="135"/>
        <v>1</v>
      </c>
      <c r="BC269" s="1">
        <f t="shared" ca="1" si="136"/>
        <v>1.2799999999999999E-2</v>
      </c>
      <c r="BD269" s="1">
        <f t="shared" ca="1" si="137"/>
        <v>2.0927019335168677</v>
      </c>
      <c r="BE269" s="1">
        <f t="shared" ca="1" si="138"/>
        <v>6.2066951873063891E-3</v>
      </c>
      <c r="BF269" s="1">
        <f t="shared" ca="1" si="139"/>
        <v>6.4596951873063888E-3</v>
      </c>
      <c r="BG269" s="1">
        <f t="shared" ca="1" si="140"/>
        <v>1.3329767233279836E-2</v>
      </c>
      <c r="BH269" s="1">
        <f t="shared" si="151"/>
        <v>0.52976723327983688</v>
      </c>
      <c r="BI269" s="1">
        <f t="shared" si="152"/>
        <v>0.52976723327983688</v>
      </c>
      <c r="BJ269" s="4">
        <f t="shared" ca="1" si="141"/>
        <v>57.002461818078146</v>
      </c>
      <c r="BK269" s="4">
        <f t="shared" ca="1" si="142"/>
        <v>43.324976453951784</v>
      </c>
      <c r="BL269" s="4">
        <f t="shared" ca="1" si="143"/>
        <v>16.008768013855935</v>
      </c>
      <c r="BM269" s="4">
        <f t="shared" ca="1" si="144"/>
        <v>70.327478356555076</v>
      </c>
      <c r="BN269" s="4">
        <f t="shared" si="153"/>
        <v>1.1316595430857166</v>
      </c>
      <c r="BO269" s="4">
        <f t="shared" si="154"/>
        <v>1.1316595430857166</v>
      </c>
      <c r="BP269" s="4">
        <f t="shared" ca="1" si="145"/>
        <v>58.181213331585617</v>
      </c>
      <c r="BQ269" s="4">
        <f t="shared" ca="1" si="146"/>
        <v>52.354123161330122</v>
      </c>
      <c r="BR269" s="4">
        <f t="shared" si="155"/>
        <v>70.327478356555076</v>
      </c>
    </row>
    <row r="270" spans="1:70">
      <c r="A270" s="10">
        <v>2011</v>
      </c>
      <c r="B270" s="49">
        <v>0</v>
      </c>
      <c r="C270" s="10">
        <v>20</v>
      </c>
      <c r="D270" s="10">
        <v>93</v>
      </c>
      <c r="E270" s="10">
        <v>41</v>
      </c>
      <c r="F270" s="10">
        <v>76</v>
      </c>
      <c r="G270" s="10">
        <v>58</v>
      </c>
      <c r="H270" s="10">
        <v>63</v>
      </c>
      <c r="I270" s="10">
        <v>54</v>
      </c>
      <c r="J270" s="10">
        <v>59</v>
      </c>
      <c r="K270" s="49">
        <v>0</v>
      </c>
      <c r="L270" s="10">
        <v>66</v>
      </c>
      <c r="M270" s="49">
        <v>0</v>
      </c>
      <c r="N270" s="10">
        <v>54</v>
      </c>
      <c r="O270" s="49">
        <v>0</v>
      </c>
      <c r="P270" s="49">
        <v>0</v>
      </c>
      <c r="Q270" s="10">
        <v>7398</v>
      </c>
      <c r="R270" s="10">
        <v>3</v>
      </c>
      <c r="S270" s="10">
        <v>45</v>
      </c>
      <c r="AI270" s="2">
        <f t="shared" si="128"/>
        <v>7.3980000000000001E-3</v>
      </c>
      <c r="AJ270" s="3">
        <f t="shared" ca="1" si="147"/>
        <v>2.0318763206812651</v>
      </c>
      <c r="AK270" s="3">
        <f t="shared" ca="1" si="148"/>
        <v>2.1043767206812651</v>
      </c>
      <c r="AL270" s="2">
        <f t="shared" ca="1" si="129"/>
        <v>1.8722000000000003E-2</v>
      </c>
      <c r="AM270" s="3">
        <f t="shared" ca="1" si="149"/>
        <v>2.2878523206812651</v>
      </c>
      <c r="AO270" s="7">
        <f t="shared" si="130"/>
        <v>74</v>
      </c>
      <c r="AP270" s="4">
        <f t="shared" si="156"/>
        <v>41.115656056194645</v>
      </c>
      <c r="AQ270" s="32">
        <f t="shared" si="150"/>
        <v>1.7998010271041478</v>
      </c>
      <c r="AR270" s="1">
        <f t="shared" si="131"/>
        <v>4</v>
      </c>
      <c r="AS270" s="4">
        <f t="shared" si="157"/>
        <v>41.309770913565899</v>
      </c>
      <c r="AU270" s="4">
        <f t="shared" si="132"/>
        <v>41</v>
      </c>
      <c r="AV270" s="4">
        <f t="shared" si="133"/>
        <v>12</v>
      </c>
      <c r="AW270" s="4">
        <f t="shared" si="134"/>
        <v>6.6674036847883205</v>
      </c>
      <c r="AX270" s="4">
        <f t="shared" si="158"/>
        <v>41.538587745564108</v>
      </c>
      <c r="AZ270" s="4">
        <f t="shared" si="159"/>
        <v>41.538587745564108</v>
      </c>
      <c r="BB270" s="24">
        <f t="shared" si="135"/>
        <v>2</v>
      </c>
      <c r="BC270" s="1">
        <f t="shared" ca="1" si="136"/>
        <v>1.2799999999999999E-2</v>
      </c>
      <c r="BD270" s="1">
        <f t="shared" ca="1" si="137"/>
        <v>2.0927019335168677</v>
      </c>
      <c r="BE270" s="1">
        <f t="shared" ca="1" si="138"/>
        <v>6.2066951873063891E-3</v>
      </c>
      <c r="BF270" s="1">
        <f t="shared" ca="1" si="139"/>
        <v>6.4596951873063888E-3</v>
      </c>
      <c r="BG270" s="1">
        <f t="shared" ca="1" si="140"/>
        <v>1.3329767233279836E-2</v>
      </c>
      <c r="BH270" s="1">
        <f t="shared" si="151"/>
        <v>0.52976723327983688</v>
      </c>
      <c r="BI270" s="1">
        <f t="shared" si="152"/>
        <v>0.52976723327983688</v>
      </c>
      <c r="BJ270" s="4">
        <f t="shared" ca="1" si="141"/>
        <v>74.001896281929547</v>
      </c>
      <c r="BK270" s="4">
        <f t="shared" ca="1" si="142"/>
        <v>49.151325109505976</v>
      </c>
      <c r="BL270" s="4">
        <f t="shared" ca="1" si="143"/>
        <v>34.004127004254308</v>
      </c>
      <c r="BM270" s="4">
        <f t="shared" ca="1" si="144"/>
        <v>85.140920228802699</v>
      </c>
      <c r="BN270" s="4">
        <f t="shared" si="153"/>
        <v>1.1316595430857166</v>
      </c>
      <c r="BO270" s="4">
        <f t="shared" si="154"/>
        <v>1.1316595430857166</v>
      </c>
      <c r="BP270" s="4">
        <f t="shared" ca="1" si="145"/>
        <v>54.229629908568917</v>
      </c>
      <c r="BQ270" s="4">
        <f t="shared" ca="1" si="146"/>
        <v>50.298869742841575</v>
      </c>
      <c r="BR270" s="4">
        <f t="shared" si="155"/>
        <v>85.140920228802699</v>
      </c>
    </row>
    <row r="271" spans="1:70">
      <c r="A271" s="10">
        <v>1941</v>
      </c>
      <c r="B271" s="49">
        <v>0</v>
      </c>
      <c r="C271" s="10">
        <v>19</v>
      </c>
      <c r="D271" s="10">
        <v>92</v>
      </c>
      <c r="E271" s="10">
        <v>57</v>
      </c>
      <c r="F271" s="10">
        <v>91</v>
      </c>
      <c r="G271" s="10">
        <v>74</v>
      </c>
      <c r="H271" s="10">
        <v>75</v>
      </c>
      <c r="I271" s="10">
        <v>74</v>
      </c>
      <c r="J271" s="10">
        <v>78</v>
      </c>
      <c r="K271" s="49">
        <v>0</v>
      </c>
      <c r="L271" s="10">
        <v>60</v>
      </c>
      <c r="M271" s="49">
        <v>0</v>
      </c>
      <c r="N271" s="10">
        <v>65</v>
      </c>
      <c r="O271" s="49">
        <v>0</v>
      </c>
      <c r="P271" s="49">
        <v>0</v>
      </c>
      <c r="Q271" s="10">
        <v>7398</v>
      </c>
      <c r="R271" s="10">
        <v>3</v>
      </c>
      <c r="S271" s="10">
        <v>45</v>
      </c>
      <c r="AH271" s="8"/>
      <c r="AI271" s="2">
        <f t="shared" si="128"/>
        <v>7.3980000000000001E-3</v>
      </c>
      <c r="AJ271" s="3">
        <f t="shared" ca="1" si="147"/>
        <v>2.0318763206812651</v>
      </c>
      <c r="AK271" s="3">
        <f t="shared" ca="1" si="148"/>
        <v>2.1043767206812651</v>
      </c>
      <c r="AL271" s="2">
        <f t="shared" ca="1" si="129"/>
        <v>1.8722000000000003E-2</v>
      </c>
      <c r="AM271" s="3">
        <f t="shared" ca="1" si="149"/>
        <v>2.2878523206812651</v>
      </c>
      <c r="AO271" s="7">
        <f t="shared" si="130"/>
        <v>74</v>
      </c>
      <c r="AP271" s="4">
        <f t="shared" si="156"/>
        <v>41.115656056194645</v>
      </c>
      <c r="AQ271" s="32">
        <f t="shared" si="150"/>
        <v>1.7998010271041478</v>
      </c>
      <c r="AR271" s="1">
        <f t="shared" si="131"/>
        <v>1.5</v>
      </c>
      <c r="AS271" s="4">
        <f t="shared" si="157"/>
        <v>41.14300879774467</v>
      </c>
      <c r="AU271" s="4">
        <f t="shared" si="132"/>
        <v>40</v>
      </c>
      <c r="AV271" s="4">
        <f t="shared" si="133"/>
        <v>5</v>
      </c>
      <c r="AW271" s="4">
        <f t="shared" si="134"/>
        <v>2.7780848686618005</v>
      </c>
      <c r="AX271" s="4">
        <f t="shared" si="158"/>
        <v>40.096355888502977</v>
      </c>
      <c r="AZ271" s="4">
        <f t="shared" si="159"/>
        <v>41.14300879774467</v>
      </c>
      <c r="BB271" s="24">
        <f t="shared" si="135"/>
        <v>3</v>
      </c>
      <c r="BC271" s="1">
        <f t="shared" ca="1" si="136"/>
        <v>1.2799999999999999E-2</v>
      </c>
      <c r="BD271" s="1">
        <f t="shared" ca="1" si="137"/>
        <v>2.0927019335168677</v>
      </c>
      <c r="BE271" s="1">
        <f t="shared" ca="1" si="138"/>
        <v>6.2066951873063891E-3</v>
      </c>
      <c r="BF271" s="1">
        <f t="shared" ca="1" si="139"/>
        <v>6.4596951873063888E-3</v>
      </c>
      <c r="BG271" s="1">
        <f t="shared" ca="1" si="140"/>
        <v>1.3329767233279836E-2</v>
      </c>
      <c r="BH271" s="1">
        <f t="shared" si="151"/>
        <v>0.52976723327983688</v>
      </c>
      <c r="BI271" s="1">
        <f t="shared" si="152"/>
        <v>0.52976723327983688</v>
      </c>
      <c r="BJ271" s="4">
        <f t="shared" ca="1" si="141"/>
        <v>89.001576690087106</v>
      </c>
      <c r="BK271" s="4">
        <f t="shared" ca="1" si="142"/>
        <v>59.534116346355532</v>
      </c>
      <c r="BL271" s="4">
        <f t="shared" ca="1" si="143"/>
        <v>50.002806454452703</v>
      </c>
      <c r="BM271" s="4">
        <f t="shared" ca="1" si="144"/>
        <v>101.23006405345487</v>
      </c>
      <c r="BN271" s="4">
        <f t="shared" si="153"/>
        <v>1.1316595430857166</v>
      </c>
      <c r="BO271" s="4">
        <f t="shared" si="154"/>
        <v>1.1316595430857166</v>
      </c>
      <c r="BP271" s="4">
        <f t="shared" ca="1" si="145"/>
        <v>51.422864653200691</v>
      </c>
      <c r="BQ271" s="4">
        <f t="shared" ca="1" si="146"/>
        <v>53.127449291929828</v>
      </c>
      <c r="BR271" s="4">
        <f t="shared" si="155"/>
        <v>101.23006405345487</v>
      </c>
    </row>
    <row r="272" spans="1:70" s="38" customFormat="1">
      <c r="A272" s="46">
        <v>2130</v>
      </c>
      <c r="B272" s="49">
        <v>0</v>
      </c>
      <c r="C272" s="46">
        <v>21</v>
      </c>
      <c r="D272" s="46">
        <v>95</v>
      </c>
      <c r="E272" s="46">
        <v>68</v>
      </c>
      <c r="F272" s="46">
        <v>106</v>
      </c>
      <c r="G272" s="46">
        <v>83</v>
      </c>
      <c r="H272" s="46">
        <v>84</v>
      </c>
      <c r="I272" s="46">
        <v>89</v>
      </c>
      <c r="J272" s="46">
        <v>92</v>
      </c>
      <c r="K272" s="49">
        <v>0</v>
      </c>
      <c r="L272" s="46">
        <v>60</v>
      </c>
      <c r="M272" s="49">
        <v>0</v>
      </c>
      <c r="N272" s="46">
        <v>69</v>
      </c>
      <c r="O272" s="49">
        <v>0</v>
      </c>
      <c r="P272" s="49">
        <v>0</v>
      </c>
      <c r="Q272" s="46">
        <v>7397</v>
      </c>
      <c r="R272" s="46">
        <v>3</v>
      </c>
      <c r="S272" s="46">
        <v>45</v>
      </c>
      <c r="U272" s="41"/>
      <c r="V272" s="41"/>
      <c r="AI272" s="39">
        <f t="shared" si="128"/>
        <v>7.3969999999999999E-3</v>
      </c>
      <c r="AJ272" s="40">
        <f t="shared" ca="1" si="147"/>
        <v>2.0321608105853723</v>
      </c>
      <c r="AK272" s="40">
        <f t="shared" ca="1" si="148"/>
        <v>2.1046514105853724</v>
      </c>
      <c r="AL272" s="39">
        <f t="shared" ca="1" si="129"/>
        <v>1.8975000000000002E-2</v>
      </c>
      <c r="AM272" s="40">
        <f t="shared" ca="1" si="149"/>
        <v>2.2906064105853723</v>
      </c>
      <c r="AN272" s="50"/>
      <c r="AO272" s="41">
        <f t="shared" si="130"/>
        <v>75</v>
      </c>
      <c r="AP272" s="42">
        <f t="shared" si="156"/>
        <v>41.700008578357448</v>
      </c>
      <c r="AQ272" s="43">
        <f t="shared" si="150"/>
        <v>1.7985607810863964</v>
      </c>
      <c r="AR272" s="41">
        <f t="shared" si="131"/>
        <v>7</v>
      </c>
      <c r="AS272" s="42">
        <f t="shared" si="157"/>
        <v>42.283456758347995</v>
      </c>
      <c r="AT272" s="50"/>
      <c r="AU272" s="42">
        <f t="shared" si="132"/>
        <v>44</v>
      </c>
      <c r="AV272" s="42">
        <f t="shared" si="133"/>
        <v>9</v>
      </c>
      <c r="AW272" s="42">
        <f t="shared" si="134"/>
        <v>5.0040010294028932</v>
      </c>
      <c r="AX272" s="42">
        <f t="shared" si="158"/>
        <v>44.283631584393177</v>
      </c>
      <c r="AY272" s="50"/>
      <c r="AZ272" s="42">
        <f t="shared" si="159"/>
        <v>44.283631584393177</v>
      </c>
      <c r="BA272" s="50"/>
      <c r="BB272" s="44">
        <f t="shared" si="135"/>
        <v>0</v>
      </c>
      <c r="BC272" s="41">
        <f t="shared" ca="1" si="136"/>
        <v>1.2799999999999999E-2</v>
      </c>
      <c r="BD272" s="41">
        <f t="shared" ca="1" si="137"/>
        <v>2.0929781556621649</v>
      </c>
      <c r="BE272" s="41">
        <f t="shared" ca="1" si="138"/>
        <v>6.2058515384482236E-3</v>
      </c>
      <c r="BF272" s="41">
        <f t="shared" ca="1" si="139"/>
        <v>6.4588515384482233E-3</v>
      </c>
      <c r="BG272" s="41">
        <f t="shared" ca="1" si="140"/>
        <v>1.3329837117482524E-2</v>
      </c>
      <c r="BH272" s="41">
        <f t="shared" si="151"/>
        <v>0.52983711748252549</v>
      </c>
      <c r="BI272" s="41">
        <f t="shared" si="152"/>
        <v>0.52983711748252549</v>
      </c>
      <c r="BJ272" s="42">
        <f t="shared" ca="1" si="141"/>
        <v>104.00134964206504</v>
      </c>
      <c r="BK272" s="42">
        <f t="shared" ca="1" si="142"/>
        <v>69.033227852407535</v>
      </c>
      <c r="BL272" s="42">
        <f t="shared" ca="1" si="143"/>
        <v>61.002301000626709</v>
      </c>
      <c r="BM272" s="42">
        <f t="shared" ca="1" si="144"/>
        <v>116.08429746612906</v>
      </c>
      <c r="BN272" s="42">
        <f t="shared" si="153"/>
        <v>1.1316922598755332</v>
      </c>
      <c r="BO272" s="42">
        <f t="shared" si="154"/>
        <v>1.1316922598755332</v>
      </c>
      <c r="BP272" s="42">
        <f t="shared" ca="1" si="145"/>
        <v>54.594748352954383</v>
      </c>
      <c r="BQ272" s="42">
        <f t="shared" ca="1" si="146"/>
        <v>57.546191170265459</v>
      </c>
      <c r="BR272" s="42">
        <f t="shared" si="155"/>
        <v>116.08429746612906</v>
      </c>
    </row>
    <row r="273" spans="1:70" s="38" customFormat="1">
      <c r="A273" s="46">
        <v>2011</v>
      </c>
      <c r="B273" s="49">
        <v>0</v>
      </c>
      <c r="C273" s="46">
        <v>20</v>
      </c>
      <c r="D273" s="46">
        <v>93</v>
      </c>
      <c r="E273" s="46">
        <v>23</v>
      </c>
      <c r="F273" s="46">
        <v>59</v>
      </c>
      <c r="G273" s="46">
        <v>43</v>
      </c>
      <c r="H273" s="46">
        <v>46</v>
      </c>
      <c r="I273" s="46">
        <v>33</v>
      </c>
      <c r="J273" s="46">
        <v>39</v>
      </c>
      <c r="K273" s="49">
        <v>0</v>
      </c>
      <c r="L273" s="46">
        <v>76</v>
      </c>
      <c r="M273" s="49">
        <v>0</v>
      </c>
      <c r="N273" s="46">
        <v>57</v>
      </c>
      <c r="O273" s="49">
        <v>0</v>
      </c>
      <c r="P273" s="49">
        <v>0</v>
      </c>
      <c r="Q273" s="46">
        <v>7397</v>
      </c>
      <c r="R273" s="46">
        <v>3</v>
      </c>
      <c r="S273" s="46">
        <v>45</v>
      </c>
      <c r="U273" s="41"/>
      <c r="V273" s="41"/>
      <c r="AI273" s="39">
        <f t="shared" si="128"/>
        <v>7.3969999999999999E-3</v>
      </c>
      <c r="AJ273" s="40">
        <f t="shared" ca="1" si="147"/>
        <v>2.0321608105853723</v>
      </c>
      <c r="AK273" s="40">
        <f t="shared" ca="1" si="148"/>
        <v>2.1046514105853724</v>
      </c>
      <c r="AL273" s="39">
        <f t="shared" ca="1" si="129"/>
        <v>1.8722000000000003E-2</v>
      </c>
      <c r="AM273" s="40">
        <f t="shared" ca="1" si="149"/>
        <v>2.2881270105853724</v>
      </c>
      <c r="AN273" s="50"/>
      <c r="AO273" s="41">
        <f t="shared" si="130"/>
        <v>74</v>
      </c>
      <c r="AP273" s="42">
        <f t="shared" si="156"/>
        <v>41.120798800579337</v>
      </c>
      <c r="AQ273" s="43">
        <f t="shared" si="150"/>
        <v>1.7995759362281027</v>
      </c>
      <c r="AR273" s="41">
        <f t="shared" si="131"/>
        <v>8.5</v>
      </c>
      <c r="AS273" s="42">
        <f t="shared" si="157"/>
        <v>41.990119004329188</v>
      </c>
      <c r="AT273" s="50"/>
      <c r="AU273" s="42">
        <f t="shared" si="132"/>
        <v>42</v>
      </c>
      <c r="AV273" s="42">
        <f t="shared" si="133"/>
        <v>19</v>
      </c>
      <c r="AW273" s="42">
        <f t="shared" si="134"/>
        <v>10.558042935283884</v>
      </c>
      <c r="AX273" s="42">
        <f t="shared" si="158"/>
        <v>43.306723157303161</v>
      </c>
      <c r="AY273" s="50"/>
      <c r="AZ273" s="42">
        <f t="shared" si="159"/>
        <v>43.306723157303161</v>
      </c>
      <c r="BA273" s="50"/>
      <c r="BB273" s="44">
        <f t="shared" si="135"/>
        <v>1</v>
      </c>
      <c r="BC273" s="41">
        <f t="shared" ca="1" si="136"/>
        <v>1.2799999999999999E-2</v>
      </c>
      <c r="BD273" s="41">
        <f t="shared" ca="1" si="137"/>
        <v>2.0929781556621649</v>
      </c>
      <c r="BE273" s="41">
        <f t="shared" ca="1" si="138"/>
        <v>6.2058515384482236E-3</v>
      </c>
      <c r="BF273" s="41">
        <f t="shared" ca="1" si="139"/>
        <v>6.4588515384482233E-3</v>
      </c>
      <c r="BG273" s="41">
        <f t="shared" ca="1" si="140"/>
        <v>1.3329837117482524E-2</v>
      </c>
      <c r="BH273" s="41">
        <f t="shared" si="151"/>
        <v>0.52983711748252549</v>
      </c>
      <c r="BI273" s="41">
        <f t="shared" si="152"/>
        <v>0.52983711748252549</v>
      </c>
      <c r="BJ273" s="42">
        <f t="shared" ca="1" si="141"/>
        <v>57.002462467608034</v>
      </c>
      <c r="BK273" s="42">
        <f t="shared" ca="1" si="142"/>
        <v>43.822740478292012</v>
      </c>
      <c r="BL273" s="42">
        <f t="shared" ca="1" si="143"/>
        <v>16.008770326638526</v>
      </c>
      <c r="BM273" s="42">
        <f t="shared" ca="1" si="144"/>
        <v>70.095412661979623</v>
      </c>
      <c r="BN273" s="42">
        <f t="shared" si="153"/>
        <v>1.1316922598755332</v>
      </c>
      <c r="BO273" s="42">
        <f t="shared" si="154"/>
        <v>1.1316922598755332</v>
      </c>
      <c r="BP273" s="42">
        <f t="shared" ca="1" si="145"/>
        <v>58.552818745366416</v>
      </c>
      <c r="BQ273" s="42">
        <f t="shared" ca="1" si="146"/>
        <v>52.041972255605501</v>
      </c>
      <c r="BR273" s="42">
        <f t="shared" si="155"/>
        <v>70.095412661979623</v>
      </c>
    </row>
    <row r="274" spans="1:70" s="38" customFormat="1">
      <c r="A274" s="46">
        <v>2033</v>
      </c>
      <c r="B274" s="49">
        <v>0</v>
      </c>
      <c r="C274" s="46">
        <v>19</v>
      </c>
      <c r="D274" s="46">
        <v>93</v>
      </c>
      <c r="E274" s="46">
        <v>41</v>
      </c>
      <c r="F274" s="46">
        <v>75</v>
      </c>
      <c r="G274" s="46">
        <v>59</v>
      </c>
      <c r="H274" s="46">
        <v>60</v>
      </c>
      <c r="I274" s="46">
        <v>53</v>
      </c>
      <c r="J274" s="46">
        <v>57</v>
      </c>
      <c r="K274" s="49">
        <v>0</v>
      </c>
      <c r="L274" s="46">
        <v>74</v>
      </c>
      <c r="M274" s="49">
        <v>0</v>
      </c>
      <c r="N274" s="46">
        <v>63</v>
      </c>
      <c r="O274" s="49">
        <v>0</v>
      </c>
      <c r="P274" s="49">
        <v>0</v>
      </c>
      <c r="Q274" s="46">
        <v>7397</v>
      </c>
      <c r="R274" s="46">
        <v>3</v>
      </c>
      <c r="S274" s="46">
        <v>45</v>
      </c>
      <c r="U274" s="41"/>
      <c r="V274" s="41"/>
      <c r="AI274" s="39">
        <f t="shared" si="128"/>
        <v>7.3969999999999999E-3</v>
      </c>
      <c r="AJ274" s="40">
        <f t="shared" ca="1" si="147"/>
        <v>2.0321608105853723</v>
      </c>
      <c r="AK274" s="40">
        <f t="shared" ca="1" si="148"/>
        <v>2.1046514105853724</v>
      </c>
      <c r="AL274" s="39">
        <f t="shared" ca="1" si="129"/>
        <v>1.8975000000000002E-2</v>
      </c>
      <c r="AM274" s="40">
        <f t="shared" ca="1" si="149"/>
        <v>2.2906064105853723</v>
      </c>
      <c r="AN274" s="50"/>
      <c r="AO274" s="41">
        <f t="shared" si="130"/>
        <v>75</v>
      </c>
      <c r="AP274" s="42">
        <f t="shared" si="156"/>
        <v>41.700008578357448</v>
      </c>
      <c r="AQ274" s="43">
        <f t="shared" si="150"/>
        <v>1.7985607810863964</v>
      </c>
      <c r="AR274" s="41">
        <f t="shared" si="131"/>
        <v>4.5</v>
      </c>
      <c r="AS274" s="42">
        <f t="shared" si="157"/>
        <v>41.942111480409338</v>
      </c>
      <c r="AT274" s="50"/>
      <c r="AU274" s="42">
        <f t="shared" si="132"/>
        <v>40</v>
      </c>
      <c r="AV274" s="42">
        <f t="shared" si="133"/>
        <v>11</v>
      </c>
      <c r="AW274" s="42">
        <f t="shared" si="134"/>
        <v>6.1160012581590921</v>
      </c>
      <c r="AX274" s="42">
        <f t="shared" si="158"/>
        <v>40.464867124331491</v>
      </c>
      <c r="AY274" s="50"/>
      <c r="AZ274" s="42">
        <f t="shared" si="159"/>
        <v>41.942111480409338</v>
      </c>
      <c r="BA274" s="50"/>
      <c r="BB274" s="44">
        <f t="shared" si="135"/>
        <v>2</v>
      </c>
      <c r="BC274" s="41">
        <f t="shared" ca="1" si="136"/>
        <v>1.2799999999999999E-2</v>
      </c>
      <c r="BD274" s="41">
        <f t="shared" ca="1" si="137"/>
        <v>2.0929781556621649</v>
      </c>
      <c r="BE274" s="41">
        <f t="shared" ca="1" si="138"/>
        <v>6.2058515384482236E-3</v>
      </c>
      <c r="BF274" s="41">
        <f t="shared" ca="1" si="139"/>
        <v>6.4588515384482233E-3</v>
      </c>
      <c r="BG274" s="41">
        <f t="shared" ca="1" si="140"/>
        <v>1.3329837117482524E-2</v>
      </c>
      <c r="BH274" s="41">
        <f t="shared" si="151"/>
        <v>0.52983711748252549</v>
      </c>
      <c r="BI274" s="41">
        <f t="shared" si="152"/>
        <v>0.52983711748252549</v>
      </c>
      <c r="BJ274" s="42">
        <f t="shared" ca="1" si="141"/>
        <v>73.001922764890665</v>
      </c>
      <c r="BK274" s="42">
        <f t="shared" ca="1" si="142"/>
        <v>52.298101898872268</v>
      </c>
      <c r="BL274" s="42">
        <f t="shared" ca="1" si="143"/>
        <v>34.004128093086905</v>
      </c>
      <c r="BM274" s="42">
        <f t="shared" ca="1" si="144"/>
        <v>85.970107083047978</v>
      </c>
      <c r="BN274" s="42">
        <f t="shared" si="153"/>
        <v>1.1316922598755332</v>
      </c>
      <c r="BO274" s="42">
        <f t="shared" si="154"/>
        <v>1.1316922598755332</v>
      </c>
      <c r="BP274" s="42">
        <f t="shared" ca="1" si="145"/>
        <v>56.383432515454636</v>
      </c>
      <c r="BQ274" s="42">
        <f t="shared" ca="1" si="146"/>
        <v>52.439100982670716</v>
      </c>
      <c r="BR274" s="42">
        <f t="shared" si="155"/>
        <v>85.970107083047978</v>
      </c>
    </row>
    <row r="275" spans="1:70" s="38" customFormat="1">
      <c r="A275" s="46">
        <v>1953</v>
      </c>
      <c r="B275" s="49">
        <v>0</v>
      </c>
      <c r="C275" s="46">
        <v>19</v>
      </c>
      <c r="D275" s="46">
        <v>92</v>
      </c>
      <c r="E275" s="46">
        <v>57</v>
      </c>
      <c r="F275" s="46">
        <v>90</v>
      </c>
      <c r="G275" s="46">
        <v>72</v>
      </c>
      <c r="H275" s="46">
        <v>74</v>
      </c>
      <c r="I275" s="46">
        <v>73</v>
      </c>
      <c r="J275" s="46">
        <v>77</v>
      </c>
      <c r="K275" s="49">
        <v>0</v>
      </c>
      <c r="L275" s="46">
        <v>68</v>
      </c>
      <c r="M275" s="49">
        <v>0</v>
      </c>
      <c r="N275" s="46">
        <v>69</v>
      </c>
      <c r="O275" s="49">
        <v>0</v>
      </c>
      <c r="P275" s="49">
        <v>0</v>
      </c>
      <c r="Q275" s="46">
        <v>7397</v>
      </c>
      <c r="R275" s="46">
        <v>3</v>
      </c>
      <c r="S275" s="46">
        <v>45</v>
      </c>
      <c r="U275" s="41"/>
      <c r="V275" s="41"/>
      <c r="AI275" s="39">
        <f t="shared" si="128"/>
        <v>7.3969999999999999E-3</v>
      </c>
      <c r="AJ275" s="40">
        <f t="shared" ca="1" si="147"/>
        <v>2.0321608105853723</v>
      </c>
      <c r="AK275" s="40">
        <f t="shared" ca="1" si="148"/>
        <v>2.1046514105853724</v>
      </c>
      <c r="AL275" s="39">
        <f t="shared" ca="1" si="129"/>
        <v>1.8722000000000003E-2</v>
      </c>
      <c r="AM275" s="40">
        <f t="shared" ca="1" si="149"/>
        <v>2.2881270105853724</v>
      </c>
      <c r="AN275" s="50"/>
      <c r="AO275" s="41">
        <f t="shared" si="130"/>
        <v>74</v>
      </c>
      <c r="AP275" s="42">
        <f t="shared" si="156"/>
        <v>41.120798800579337</v>
      </c>
      <c r="AQ275" s="43">
        <f t="shared" si="150"/>
        <v>1.7995759362281027</v>
      </c>
      <c r="AR275" s="41">
        <f t="shared" si="131"/>
        <v>2</v>
      </c>
      <c r="AS275" s="42">
        <f t="shared" si="157"/>
        <v>41.16940725827525</v>
      </c>
      <c r="AT275" s="50"/>
      <c r="AU275" s="42">
        <f t="shared" si="132"/>
        <v>39</v>
      </c>
      <c r="AV275" s="42">
        <f t="shared" si="133"/>
        <v>1</v>
      </c>
      <c r="AW275" s="42">
        <f t="shared" si="134"/>
        <v>0.55568647027809914</v>
      </c>
      <c r="AX275" s="42">
        <f t="shared" si="158"/>
        <v>39.003958612597899</v>
      </c>
      <c r="AY275" s="50"/>
      <c r="AZ275" s="42">
        <f t="shared" si="159"/>
        <v>41.16940725827525</v>
      </c>
      <c r="BA275" s="50"/>
      <c r="BB275" s="44">
        <f t="shared" si="135"/>
        <v>3</v>
      </c>
      <c r="BC275" s="41">
        <f t="shared" ca="1" si="136"/>
        <v>1.2799999999999999E-2</v>
      </c>
      <c r="BD275" s="41">
        <f t="shared" ca="1" si="137"/>
        <v>2.0929781556621649</v>
      </c>
      <c r="BE275" s="41">
        <f t="shared" ca="1" si="138"/>
        <v>6.2058515384482236E-3</v>
      </c>
      <c r="BF275" s="41">
        <f t="shared" ca="1" si="139"/>
        <v>6.4588515384482233E-3</v>
      </c>
      <c r="BG275" s="41">
        <f t="shared" ca="1" si="140"/>
        <v>1.3329837117482524E-2</v>
      </c>
      <c r="BH275" s="41">
        <f t="shared" si="151"/>
        <v>0.52983711748252549</v>
      </c>
      <c r="BI275" s="41">
        <f t="shared" si="152"/>
        <v>0.52983711748252549</v>
      </c>
      <c r="BJ275" s="42">
        <f t="shared" ca="1" si="141"/>
        <v>88.00159502742585</v>
      </c>
      <c r="BK275" s="42">
        <f t="shared" ca="1" si="142"/>
        <v>61.939833819821423</v>
      </c>
      <c r="BL275" s="42">
        <f t="shared" ca="1" si="143"/>
        <v>50.002807194907192</v>
      </c>
      <c r="BM275" s="42">
        <f t="shared" ca="1" si="144"/>
        <v>101.05228408207674</v>
      </c>
      <c r="BN275" s="42">
        <f t="shared" si="153"/>
        <v>1.1316922598755332</v>
      </c>
      <c r="BO275" s="42">
        <f t="shared" si="154"/>
        <v>1.1316922598755332</v>
      </c>
      <c r="BP275" s="42">
        <f t="shared" ca="1" si="145"/>
        <v>53.45599137259633</v>
      </c>
      <c r="BQ275" s="42">
        <f t="shared" ca="1" si="146"/>
        <v>53.819737255069711</v>
      </c>
      <c r="BR275" s="42">
        <f t="shared" si="155"/>
        <v>101.05228408207674</v>
      </c>
    </row>
    <row r="276" spans="1:70">
      <c r="A276" s="10">
        <v>2110</v>
      </c>
      <c r="B276" s="49">
        <v>0</v>
      </c>
      <c r="C276" s="10">
        <v>22</v>
      </c>
      <c r="D276" s="10">
        <v>95</v>
      </c>
      <c r="E276" s="10">
        <v>67</v>
      </c>
      <c r="F276" s="10">
        <v>104</v>
      </c>
      <c r="G276" s="10">
        <v>79</v>
      </c>
      <c r="H276" s="10">
        <v>85</v>
      </c>
      <c r="I276" s="10">
        <v>87</v>
      </c>
      <c r="J276" s="10">
        <v>91</v>
      </c>
      <c r="K276" s="49">
        <v>0</v>
      </c>
      <c r="L276" s="10">
        <v>58</v>
      </c>
      <c r="M276" s="49">
        <v>0</v>
      </c>
      <c r="N276" s="10">
        <v>70</v>
      </c>
      <c r="O276" s="49">
        <v>0</v>
      </c>
      <c r="P276" s="49">
        <v>0</v>
      </c>
      <c r="Q276" s="10">
        <v>7463</v>
      </c>
      <c r="R276" s="10">
        <v>3</v>
      </c>
      <c r="S276" s="10">
        <v>44</v>
      </c>
      <c r="AI276" s="2">
        <f t="shared" si="128"/>
        <v>7.463E-3</v>
      </c>
      <c r="AJ276" s="3">
        <f t="shared" ca="1" si="147"/>
        <v>2.0135451952164005</v>
      </c>
      <c r="AK276" s="3">
        <f t="shared" ca="1" si="148"/>
        <v>2.0866825952164003</v>
      </c>
      <c r="AL276" s="2">
        <f t="shared" ca="1" si="129"/>
        <v>1.8722000000000003E-2</v>
      </c>
      <c r="AM276" s="3">
        <f t="shared" ca="1" si="149"/>
        <v>2.2701581952164003</v>
      </c>
      <c r="AO276" s="7">
        <f t="shared" si="130"/>
        <v>74</v>
      </c>
      <c r="AP276" s="4">
        <f t="shared" si="156"/>
        <v>40.784386639241454</v>
      </c>
      <c r="AQ276" s="32">
        <f t="shared" si="150"/>
        <v>1.8144198331230885</v>
      </c>
      <c r="AR276" s="1">
        <f t="shared" si="131"/>
        <v>7</v>
      </c>
      <c r="AS276" s="4">
        <f t="shared" si="157"/>
        <v>41.38074665275068</v>
      </c>
      <c r="AU276" s="4">
        <f t="shared" si="132"/>
        <v>43</v>
      </c>
      <c r="AV276" s="4">
        <f t="shared" si="133"/>
        <v>12</v>
      </c>
      <c r="AW276" s="4">
        <f t="shared" si="134"/>
        <v>6.6136843198769935</v>
      </c>
      <c r="AX276" s="4">
        <f t="shared" si="158"/>
        <v>43.505641246658882</v>
      </c>
      <c r="AZ276" s="4">
        <f t="shared" si="159"/>
        <v>43.505641246658882</v>
      </c>
      <c r="BB276" s="24">
        <f t="shared" si="135"/>
        <v>0</v>
      </c>
      <c r="BC276" s="1">
        <f t="shared" ca="1" si="136"/>
        <v>1.2799999999999999E-2</v>
      </c>
      <c r="BD276" s="1">
        <f t="shared" ca="1" si="137"/>
        <v>2.0749082517497137</v>
      </c>
      <c r="BE276" s="1">
        <f t="shared" ca="1" si="138"/>
        <v>6.2615363809503258E-3</v>
      </c>
      <c r="BF276" s="1">
        <f t="shared" ca="1" si="139"/>
        <v>6.5145363809503256E-3</v>
      </c>
      <c r="BG276" s="1">
        <f t="shared" ca="1" si="140"/>
        <v>1.3325265431792721E-2</v>
      </c>
      <c r="BH276" s="1">
        <f t="shared" si="151"/>
        <v>0.52526543179272178</v>
      </c>
      <c r="BI276" s="1">
        <f t="shared" si="152"/>
        <v>0.52526543179272178</v>
      </c>
      <c r="BJ276" s="4">
        <f t="shared" ca="1" si="141"/>
        <v>102.00135246051317</v>
      </c>
      <c r="BK276" s="4">
        <f t="shared" ca="1" si="142"/>
        <v>67.530889500468518</v>
      </c>
      <c r="BL276" s="4">
        <f t="shared" ca="1" si="143"/>
        <v>60.002299154064396</v>
      </c>
      <c r="BM276" s="4">
        <f t="shared" ca="1" si="144"/>
        <v>114.2577390110152</v>
      </c>
      <c r="BN276" s="4">
        <f t="shared" si="153"/>
        <v>1.1295591059508105</v>
      </c>
      <c r="BO276" s="4">
        <f t="shared" si="154"/>
        <v>1.1295591059508105</v>
      </c>
      <c r="BP276" s="4">
        <f t="shared" ca="1" si="145"/>
        <v>53.003971895740882</v>
      </c>
      <c r="BQ276" s="4">
        <f t="shared" ca="1" si="146"/>
        <v>56.919512681586312</v>
      </c>
      <c r="BR276" s="4">
        <f t="shared" si="155"/>
        <v>114.2577390110152</v>
      </c>
    </row>
    <row r="277" spans="1:70">
      <c r="A277" s="10">
        <v>2006</v>
      </c>
      <c r="B277" s="49">
        <v>0</v>
      </c>
      <c r="C277" s="10">
        <v>20</v>
      </c>
      <c r="D277" s="10">
        <v>93</v>
      </c>
      <c r="E277" s="10">
        <v>26</v>
      </c>
      <c r="F277" s="10">
        <v>62</v>
      </c>
      <c r="G277" s="10">
        <v>46</v>
      </c>
      <c r="H277" s="10">
        <v>49</v>
      </c>
      <c r="I277" s="10">
        <v>37</v>
      </c>
      <c r="J277" s="10">
        <v>41</v>
      </c>
      <c r="K277" s="49">
        <v>0</v>
      </c>
      <c r="L277" s="10">
        <v>70</v>
      </c>
      <c r="M277" s="49">
        <v>0</v>
      </c>
      <c r="N277" s="10">
        <v>55</v>
      </c>
      <c r="O277" s="49">
        <v>0</v>
      </c>
      <c r="P277" s="49">
        <v>0</v>
      </c>
      <c r="Q277" s="10">
        <v>7463</v>
      </c>
      <c r="R277" s="10">
        <v>3</v>
      </c>
      <c r="S277" s="10">
        <v>44</v>
      </c>
      <c r="AI277" s="2">
        <f t="shared" si="128"/>
        <v>7.463E-3</v>
      </c>
      <c r="AJ277" s="3">
        <f t="shared" ca="1" si="147"/>
        <v>2.0135451952164005</v>
      </c>
      <c r="AK277" s="3">
        <f t="shared" ca="1" si="148"/>
        <v>2.0866825952164003</v>
      </c>
      <c r="AL277" s="2">
        <f t="shared" ca="1" si="129"/>
        <v>1.8722000000000003E-2</v>
      </c>
      <c r="AM277" s="3">
        <f t="shared" ca="1" si="149"/>
        <v>2.2701581952164003</v>
      </c>
      <c r="AO277" s="7">
        <f t="shared" si="130"/>
        <v>74</v>
      </c>
      <c r="AP277" s="4">
        <f t="shared" si="156"/>
        <v>40.784386639241454</v>
      </c>
      <c r="AQ277" s="32">
        <f t="shared" si="150"/>
        <v>1.8144198331230885</v>
      </c>
      <c r="AR277" s="1">
        <f t="shared" si="131"/>
        <v>8.5</v>
      </c>
      <c r="AS277" s="4">
        <f t="shared" si="157"/>
        <v>41.660727232480433</v>
      </c>
      <c r="AU277" s="4">
        <f t="shared" si="132"/>
        <v>42</v>
      </c>
      <c r="AV277" s="4">
        <f t="shared" si="133"/>
        <v>15</v>
      </c>
      <c r="AW277" s="4">
        <f t="shared" si="134"/>
        <v>8.2671053998462405</v>
      </c>
      <c r="AX277" s="4">
        <f t="shared" si="158"/>
        <v>42.805899496356425</v>
      </c>
      <c r="AZ277" s="4">
        <f t="shared" si="159"/>
        <v>42.805899496356425</v>
      </c>
      <c r="BB277" s="24">
        <f t="shared" si="135"/>
        <v>1</v>
      </c>
      <c r="BC277" s="1">
        <f t="shared" ca="1" si="136"/>
        <v>1.2799999999999999E-2</v>
      </c>
      <c r="BD277" s="1">
        <f t="shared" ca="1" si="137"/>
        <v>2.0749082517497137</v>
      </c>
      <c r="BE277" s="1">
        <f t="shared" ca="1" si="138"/>
        <v>6.2615363809503258E-3</v>
      </c>
      <c r="BF277" s="1">
        <f t="shared" ca="1" si="139"/>
        <v>6.5145363809503256E-3</v>
      </c>
      <c r="BG277" s="1">
        <f t="shared" ca="1" si="140"/>
        <v>1.3325265431792721E-2</v>
      </c>
      <c r="BH277" s="1">
        <f t="shared" si="151"/>
        <v>0.52526543179272178</v>
      </c>
      <c r="BI277" s="1">
        <f t="shared" si="152"/>
        <v>0.52526543179272178</v>
      </c>
      <c r="BJ277" s="4">
        <f t="shared" ca="1" si="141"/>
        <v>60.002299154064396</v>
      </c>
      <c r="BK277" s="4">
        <f t="shared" ca="1" si="142"/>
        <v>41.854879332155107</v>
      </c>
      <c r="BL277" s="4">
        <f t="shared" ca="1" si="143"/>
        <v>19.007259238875982</v>
      </c>
      <c r="BM277" s="4">
        <f t="shared" ca="1" si="144"/>
        <v>72.25810843601522</v>
      </c>
      <c r="BN277" s="4">
        <f t="shared" si="153"/>
        <v>1.1295591059508105</v>
      </c>
      <c r="BO277" s="4">
        <f t="shared" si="154"/>
        <v>1.1295591059508105</v>
      </c>
      <c r="BP277" s="4">
        <f t="shared" ca="1" si="145"/>
        <v>56.167881604251953</v>
      </c>
      <c r="BQ277" s="4">
        <f t="shared" ca="1" si="146"/>
        <v>51.276059079758973</v>
      </c>
      <c r="BR277" s="4">
        <f t="shared" si="155"/>
        <v>72.25810843601522</v>
      </c>
    </row>
    <row r="278" spans="1:70">
      <c r="A278" s="10">
        <v>2016</v>
      </c>
      <c r="B278" s="49">
        <v>0</v>
      </c>
      <c r="C278" s="10">
        <v>20</v>
      </c>
      <c r="D278" s="10">
        <v>93</v>
      </c>
      <c r="E278" s="10">
        <v>43</v>
      </c>
      <c r="F278" s="10">
        <v>78</v>
      </c>
      <c r="G278" s="10">
        <v>59</v>
      </c>
      <c r="H278" s="10">
        <v>65</v>
      </c>
      <c r="I278" s="10">
        <v>56</v>
      </c>
      <c r="J278" s="10">
        <v>60</v>
      </c>
      <c r="K278" s="49">
        <v>0</v>
      </c>
      <c r="L278" s="10">
        <v>63</v>
      </c>
      <c r="M278" s="49">
        <v>0</v>
      </c>
      <c r="N278" s="10">
        <v>59</v>
      </c>
      <c r="O278" s="49">
        <v>0</v>
      </c>
      <c r="P278" s="49">
        <v>0</v>
      </c>
      <c r="Q278" s="10">
        <v>7463</v>
      </c>
      <c r="R278" s="10">
        <v>3</v>
      </c>
      <c r="S278" s="10">
        <v>44</v>
      </c>
      <c r="AI278" s="2">
        <f t="shared" si="128"/>
        <v>7.463E-3</v>
      </c>
      <c r="AJ278" s="3">
        <f t="shared" ca="1" si="147"/>
        <v>2.0135451952164005</v>
      </c>
      <c r="AK278" s="3">
        <f t="shared" ca="1" si="148"/>
        <v>2.0866825952164003</v>
      </c>
      <c r="AL278" s="2">
        <f t="shared" ca="1" si="129"/>
        <v>1.8722000000000003E-2</v>
      </c>
      <c r="AM278" s="3">
        <f t="shared" ca="1" si="149"/>
        <v>2.2701581952164003</v>
      </c>
      <c r="AO278" s="7">
        <f t="shared" si="130"/>
        <v>74</v>
      </c>
      <c r="AP278" s="4">
        <f t="shared" si="156"/>
        <v>40.784386639241454</v>
      </c>
      <c r="AQ278" s="32">
        <f t="shared" si="150"/>
        <v>1.8144198331230885</v>
      </c>
      <c r="AR278" s="1">
        <f t="shared" si="131"/>
        <v>4</v>
      </c>
      <c r="AS278" s="4">
        <f t="shared" si="157"/>
        <v>40.980070687336998</v>
      </c>
      <c r="AU278" s="4">
        <f t="shared" si="132"/>
        <v>41</v>
      </c>
      <c r="AV278" s="4">
        <f t="shared" si="133"/>
        <v>4</v>
      </c>
      <c r="AW278" s="4">
        <f t="shared" si="134"/>
        <v>2.2045614399589977</v>
      </c>
      <c r="AX278" s="4">
        <f t="shared" si="158"/>
        <v>41.059226626210993</v>
      </c>
      <c r="AZ278" s="4">
        <f t="shared" si="159"/>
        <v>41.059226626210993</v>
      </c>
      <c r="BB278" s="24">
        <f t="shared" si="135"/>
        <v>2</v>
      </c>
      <c r="BC278" s="1">
        <f t="shared" ca="1" si="136"/>
        <v>1.2799999999999999E-2</v>
      </c>
      <c r="BD278" s="1">
        <f t="shared" ca="1" si="137"/>
        <v>2.0749082517497137</v>
      </c>
      <c r="BE278" s="1">
        <f t="shared" ca="1" si="138"/>
        <v>6.2615363809503258E-3</v>
      </c>
      <c r="BF278" s="1">
        <f t="shared" ca="1" si="139"/>
        <v>6.5145363809503256E-3</v>
      </c>
      <c r="BG278" s="1">
        <f t="shared" ca="1" si="140"/>
        <v>1.3325265431792721E-2</v>
      </c>
      <c r="BH278" s="1">
        <f t="shared" si="151"/>
        <v>0.52526543179272178</v>
      </c>
      <c r="BI278" s="1">
        <f t="shared" si="152"/>
        <v>0.52526543179272178</v>
      </c>
      <c r="BJ278" s="4">
        <f t="shared" ca="1" si="141"/>
        <v>76.001815134731061</v>
      </c>
      <c r="BK278" s="4">
        <f t="shared" ca="1" si="142"/>
        <v>49.255475407652618</v>
      </c>
      <c r="BL278" s="4">
        <f t="shared" ca="1" si="143"/>
        <v>36.003831792933326</v>
      </c>
      <c r="BM278" s="4">
        <f t="shared" ca="1" si="144"/>
        <v>87.847900292556915</v>
      </c>
      <c r="BN278" s="4">
        <f t="shared" si="153"/>
        <v>1.1295591059508105</v>
      </c>
      <c r="BO278" s="4">
        <f t="shared" si="154"/>
        <v>1.1295591059508105</v>
      </c>
      <c r="BP278" s="4">
        <f t="shared" ca="1" si="145"/>
        <v>53.019825137714967</v>
      </c>
      <c r="BQ278" s="4">
        <f t="shared" ca="1" si="146"/>
        <v>51.71318580218221</v>
      </c>
      <c r="BR278" s="4">
        <f t="shared" si="155"/>
        <v>87.847900292556915</v>
      </c>
    </row>
    <row r="279" spans="1:70">
      <c r="A279" s="10">
        <v>1952</v>
      </c>
      <c r="B279" s="49">
        <v>0</v>
      </c>
      <c r="C279" s="10">
        <v>19</v>
      </c>
      <c r="D279" s="10">
        <v>92</v>
      </c>
      <c r="E279" s="10">
        <v>57</v>
      </c>
      <c r="F279" s="10">
        <v>91</v>
      </c>
      <c r="G279" s="10">
        <v>73</v>
      </c>
      <c r="H279" s="10">
        <v>75</v>
      </c>
      <c r="I279" s="10">
        <v>74</v>
      </c>
      <c r="J279" s="10">
        <v>78</v>
      </c>
      <c r="K279" s="49">
        <v>0</v>
      </c>
      <c r="L279" s="10">
        <v>63</v>
      </c>
      <c r="M279" s="49">
        <v>0</v>
      </c>
      <c r="N279" s="10">
        <v>62</v>
      </c>
      <c r="O279" s="49">
        <v>0</v>
      </c>
      <c r="P279" s="49">
        <v>0</v>
      </c>
      <c r="Q279" s="10">
        <v>7463</v>
      </c>
      <c r="R279" s="10">
        <v>3</v>
      </c>
      <c r="S279" s="10">
        <v>44</v>
      </c>
      <c r="AH279" s="8"/>
      <c r="AI279" s="2">
        <f t="shared" si="128"/>
        <v>7.463E-3</v>
      </c>
      <c r="AJ279" s="3">
        <f t="shared" ca="1" si="147"/>
        <v>2.0135451952164005</v>
      </c>
      <c r="AK279" s="3">
        <f t="shared" ca="1" si="148"/>
        <v>2.0866825952164003</v>
      </c>
      <c r="AL279" s="2">
        <f t="shared" ca="1" si="129"/>
        <v>1.8722000000000003E-2</v>
      </c>
      <c r="AM279" s="3">
        <f t="shared" ca="1" si="149"/>
        <v>2.2701581952164003</v>
      </c>
      <c r="AO279" s="7">
        <f t="shared" si="130"/>
        <v>74</v>
      </c>
      <c r="AP279" s="4">
        <f t="shared" si="156"/>
        <v>40.784386639241454</v>
      </c>
      <c r="AQ279" s="32">
        <f t="shared" si="150"/>
        <v>1.8144198331230885</v>
      </c>
      <c r="AR279" s="1">
        <f t="shared" si="131"/>
        <v>2</v>
      </c>
      <c r="AS279" s="4">
        <f t="shared" si="157"/>
        <v>40.833395567098471</v>
      </c>
      <c r="AU279" s="4">
        <f t="shared" si="132"/>
        <v>40</v>
      </c>
      <c r="AV279" s="4">
        <f t="shared" si="133"/>
        <v>1</v>
      </c>
      <c r="AW279" s="4">
        <f t="shared" si="134"/>
        <v>0.55114035998974942</v>
      </c>
      <c r="AX279" s="4">
        <f t="shared" si="158"/>
        <v>40.003796766012215</v>
      </c>
      <c r="AZ279" s="4">
        <f t="shared" si="159"/>
        <v>40.833395567098471</v>
      </c>
      <c r="BB279" s="24">
        <f t="shared" si="135"/>
        <v>3</v>
      </c>
      <c r="BC279" s="1">
        <f t="shared" ca="1" si="136"/>
        <v>1.2799999999999999E-2</v>
      </c>
      <c r="BD279" s="1">
        <f t="shared" ca="1" si="137"/>
        <v>2.0749082517497137</v>
      </c>
      <c r="BE279" s="1">
        <f t="shared" ca="1" si="138"/>
        <v>6.2615363809503258E-3</v>
      </c>
      <c r="BF279" s="1">
        <f t="shared" ca="1" si="139"/>
        <v>6.5145363809503256E-3</v>
      </c>
      <c r="BG279" s="1">
        <f t="shared" ca="1" si="140"/>
        <v>1.3325265431792721E-2</v>
      </c>
      <c r="BH279" s="1">
        <f t="shared" si="151"/>
        <v>0.52526543179272178</v>
      </c>
      <c r="BI279" s="1">
        <f t="shared" si="152"/>
        <v>0.52526543179272178</v>
      </c>
      <c r="BJ279" s="4">
        <f t="shared" ca="1" si="141"/>
        <v>89.001550007703997</v>
      </c>
      <c r="BK279" s="4">
        <f t="shared" ca="1" si="142"/>
        <v>60.250326618482923</v>
      </c>
      <c r="BL279" s="4">
        <f t="shared" ca="1" si="143"/>
        <v>50.002758961619669</v>
      </c>
      <c r="BM279" s="4">
        <f t="shared" ca="1" si="144"/>
        <v>100.598519265229</v>
      </c>
      <c r="BN279" s="4">
        <f t="shared" si="153"/>
        <v>1.1295591059508105</v>
      </c>
      <c r="BO279" s="4">
        <f t="shared" si="154"/>
        <v>1.1295591059508105</v>
      </c>
      <c r="BP279" s="4">
        <f t="shared" ca="1" si="145"/>
        <v>52.250376626717937</v>
      </c>
      <c r="BQ279" s="4">
        <f t="shared" ca="1" si="146"/>
        <v>51.913987309362483</v>
      </c>
      <c r="BR279" s="4">
        <f t="shared" si="155"/>
        <v>100.598519265229</v>
      </c>
    </row>
    <row r="280" spans="1:70" s="38" customFormat="1">
      <c r="A280" s="46">
        <v>2118</v>
      </c>
      <c r="B280" s="49">
        <v>0</v>
      </c>
      <c r="C280" s="46">
        <v>22</v>
      </c>
      <c r="D280" s="46">
        <v>96</v>
      </c>
      <c r="E280" s="46">
        <v>73</v>
      </c>
      <c r="F280" s="46">
        <v>110</v>
      </c>
      <c r="G280" s="46">
        <v>87</v>
      </c>
      <c r="H280" s="46">
        <v>88</v>
      </c>
      <c r="I280" s="46">
        <v>94</v>
      </c>
      <c r="J280" s="46">
        <v>96</v>
      </c>
      <c r="K280" s="49">
        <v>0</v>
      </c>
      <c r="L280" s="46">
        <v>60</v>
      </c>
      <c r="M280" s="49">
        <v>0</v>
      </c>
      <c r="N280" s="46">
        <v>76</v>
      </c>
      <c r="O280" s="49">
        <v>0</v>
      </c>
      <c r="P280" s="49">
        <v>0</v>
      </c>
      <c r="Q280" s="46">
        <v>7449</v>
      </c>
      <c r="R280" s="46">
        <v>3</v>
      </c>
      <c r="S280" s="46">
        <v>45</v>
      </c>
      <c r="U280" s="41"/>
      <c r="V280" s="41"/>
      <c r="AI280" s="39">
        <f t="shared" si="128"/>
        <v>7.4489999999999999E-3</v>
      </c>
      <c r="AJ280" s="40">
        <f t="shared" ca="1" si="147"/>
        <v>2.0174668754329441</v>
      </c>
      <c r="AK280" s="40">
        <f t="shared" ca="1" si="148"/>
        <v>2.0904670754329442</v>
      </c>
      <c r="AL280" s="39">
        <f t="shared" ca="1" si="129"/>
        <v>1.8975000000000002E-2</v>
      </c>
      <c r="AM280" s="40">
        <f t="shared" ca="1" si="149"/>
        <v>2.2764220754329441</v>
      </c>
      <c r="AN280" s="50"/>
      <c r="AO280" s="41">
        <f t="shared" si="130"/>
        <v>75</v>
      </c>
      <c r="AP280" s="42">
        <f t="shared" si="156"/>
        <v>41.430860818840117</v>
      </c>
      <c r="AQ280" s="43">
        <f t="shared" si="150"/>
        <v>1.8102447913873607</v>
      </c>
      <c r="AR280" s="41">
        <f t="shared" si="131"/>
        <v>7.5</v>
      </c>
      <c r="AS280" s="42">
        <f t="shared" si="157"/>
        <v>42.104230526042166</v>
      </c>
      <c r="AT280" s="50"/>
      <c r="AU280" s="42">
        <f t="shared" si="132"/>
        <v>43</v>
      </c>
      <c r="AV280" s="42">
        <f t="shared" si="133"/>
        <v>16</v>
      </c>
      <c r="AW280" s="42">
        <f t="shared" si="134"/>
        <v>8.8385836413525585</v>
      </c>
      <c r="AX280" s="42">
        <f t="shared" si="158"/>
        <v>43.898981318308344</v>
      </c>
      <c r="AY280" s="50"/>
      <c r="AZ280" s="42">
        <f t="shared" si="159"/>
        <v>43.898981318308344</v>
      </c>
      <c r="BA280" s="50"/>
      <c r="BB280" s="44">
        <f t="shared" si="135"/>
        <v>0</v>
      </c>
      <c r="BC280" s="41">
        <f t="shared" ca="1" si="136"/>
        <v>1.2799999999999999E-2</v>
      </c>
      <c r="BD280" s="41">
        <f t="shared" ca="1" si="137"/>
        <v>2.0787141682947099</v>
      </c>
      <c r="BE280" s="41">
        <f t="shared" ca="1" si="138"/>
        <v>6.2497237614046706E-3</v>
      </c>
      <c r="BF280" s="41">
        <f t="shared" ca="1" si="139"/>
        <v>6.5027237614046704E-3</v>
      </c>
      <c r="BG280" s="41">
        <f t="shared" ca="1" si="140"/>
        <v>1.3326228328678613E-2</v>
      </c>
      <c r="BH280" s="41">
        <f t="shared" si="151"/>
        <v>0.52622832867861391</v>
      </c>
      <c r="BI280" s="41">
        <f t="shared" si="152"/>
        <v>0.52622832867861391</v>
      </c>
      <c r="BJ280" s="42">
        <f t="shared" ca="1" si="141"/>
        <v>108.00128201208496</v>
      </c>
      <c r="BK280" s="42">
        <f t="shared" ca="1" si="142"/>
        <v>73.392134324983118</v>
      </c>
      <c r="BL280" s="42">
        <f t="shared" ca="1" si="143"/>
        <v>66.002097817068687</v>
      </c>
      <c r="BM280" s="42">
        <f t="shared" ca="1" si="144"/>
        <v>120.98692685326026</v>
      </c>
      <c r="BN280" s="42">
        <f t="shared" si="153"/>
        <v>1.1300071919699834</v>
      </c>
      <c r="BO280" s="42">
        <f t="shared" si="154"/>
        <v>1.1300071919699834</v>
      </c>
      <c r="BP280" s="42">
        <f t="shared" ca="1" si="145"/>
        <v>53.660091136489555</v>
      </c>
      <c r="BQ280" s="42">
        <f t="shared" ca="1" si="146"/>
        <v>59.083301104424997</v>
      </c>
      <c r="BR280" s="42">
        <f t="shared" si="155"/>
        <v>120.98692685326026</v>
      </c>
    </row>
    <row r="281" spans="1:70" s="38" customFormat="1">
      <c r="A281" s="46">
        <v>2006</v>
      </c>
      <c r="B281" s="49">
        <v>0</v>
      </c>
      <c r="C281" s="46">
        <v>21</v>
      </c>
      <c r="D281" s="46">
        <v>94</v>
      </c>
      <c r="E281" s="46">
        <v>23</v>
      </c>
      <c r="F281" s="46">
        <v>59</v>
      </c>
      <c r="G281" s="46">
        <v>43</v>
      </c>
      <c r="H281" s="46">
        <v>47</v>
      </c>
      <c r="I281" s="46">
        <v>35</v>
      </c>
      <c r="J281" s="46">
        <v>39</v>
      </c>
      <c r="K281" s="49">
        <v>0</v>
      </c>
      <c r="L281" s="46">
        <v>74</v>
      </c>
      <c r="M281" s="49">
        <v>0</v>
      </c>
      <c r="N281" s="46">
        <v>62</v>
      </c>
      <c r="O281" s="49">
        <v>0</v>
      </c>
      <c r="P281" s="49">
        <v>0</v>
      </c>
      <c r="Q281" s="46">
        <v>7449</v>
      </c>
      <c r="R281" s="46">
        <v>3</v>
      </c>
      <c r="S281" s="46">
        <v>45</v>
      </c>
      <c r="U281" s="41"/>
      <c r="V281" s="41"/>
      <c r="AI281" s="39">
        <f t="shared" si="128"/>
        <v>7.4489999999999999E-3</v>
      </c>
      <c r="AJ281" s="40">
        <f t="shared" ca="1" si="147"/>
        <v>2.0174668754329441</v>
      </c>
      <c r="AK281" s="40">
        <f t="shared" ca="1" si="148"/>
        <v>2.0904670754329442</v>
      </c>
      <c r="AL281" s="39">
        <f t="shared" ca="1" si="129"/>
        <v>1.8722000000000003E-2</v>
      </c>
      <c r="AM281" s="40">
        <f t="shared" ca="1" si="149"/>
        <v>2.2739426754329441</v>
      </c>
      <c r="AN281" s="50"/>
      <c r="AO281" s="41">
        <f t="shared" si="130"/>
        <v>74</v>
      </c>
      <c r="AP281" s="42">
        <f t="shared" si="156"/>
        <v>40.855239677855593</v>
      </c>
      <c r="AQ281" s="43">
        <f t="shared" si="150"/>
        <v>1.8112731826686497</v>
      </c>
      <c r="AR281" s="41">
        <f t="shared" si="131"/>
        <v>8</v>
      </c>
      <c r="AS281" s="42">
        <f t="shared" si="157"/>
        <v>41.631125484846379</v>
      </c>
      <c r="AT281" s="50"/>
      <c r="AU281" s="42">
        <f t="shared" si="132"/>
        <v>42</v>
      </c>
      <c r="AV281" s="42">
        <f t="shared" si="133"/>
        <v>12</v>
      </c>
      <c r="AW281" s="42">
        <f t="shared" si="134"/>
        <v>6.6251740018144201</v>
      </c>
      <c r="AX281" s="42">
        <f t="shared" si="158"/>
        <v>42.519324201524157</v>
      </c>
      <c r="AY281" s="50"/>
      <c r="AZ281" s="42">
        <f t="shared" si="159"/>
        <v>42.519324201524157</v>
      </c>
      <c r="BA281" s="50"/>
      <c r="BB281" s="44">
        <f t="shared" si="135"/>
        <v>1</v>
      </c>
      <c r="BC281" s="41">
        <f t="shared" ca="1" si="136"/>
        <v>1.2799999999999999E-2</v>
      </c>
      <c r="BD281" s="41">
        <f t="shared" ca="1" si="137"/>
        <v>2.0787141682947099</v>
      </c>
      <c r="BE281" s="41">
        <f t="shared" ca="1" si="138"/>
        <v>6.2497237614046706E-3</v>
      </c>
      <c r="BF281" s="41">
        <f t="shared" ca="1" si="139"/>
        <v>6.5027237614046704E-3</v>
      </c>
      <c r="BG281" s="41">
        <f t="shared" ca="1" si="140"/>
        <v>1.3326228328678613E-2</v>
      </c>
      <c r="BH281" s="41">
        <f t="shared" si="151"/>
        <v>0.52622832867861391</v>
      </c>
      <c r="BI281" s="41">
        <f t="shared" si="152"/>
        <v>0.52622832867861391</v>
      </c>
      <c r="BJ281" s="42">
        <f t="shared" ca="1" si="141"/>
        <v>57.002429038190151</v>
      </c>
      <c r="BK281" s="42">
        <f t="shared" ca="1" si="142"/>
        <v>42.58701595802841</v>
      </c>
      <c r="BL281" s="42">
        <f t="shared" ca="1" si="143"/>
        <v>16.008651294031733</v>
      </c>
      <c r="BM281" s="42">
        <f t="shared" ca="1" si="144"/>
        <v>71.19045309410896</v>
      </c>
      <c r="BN281" s="42">
        <f t="shared" si="153"/>
        <v>1.1300071919699834</v>
      </c>
      <c r="BO281" s="42">
        <f t="shared" si="154"/>
        <v>1.1300071919699834</v>
      </c>
      <c r="BP281" s="42">
        <f t="shared" ca="1" si="145"/>
        <v>57.633791548095864</v>
      </c>
      <c r="BQ281" s="42">
        <f t="shared" ca="1" si="146"/>
        <v>53.507762163489225</v>
      </c>
      <c r="BR281" s="42">
        <f t="shared" si="155"/>
        <v>71.19045309410896</v>
      </c>
    </row>
    <row r="282" spans="1:70" s="38" customFormat="1">
      <c r="A282" s="46">
        <v>2001</v>
      </c>
      <c r="B282" s="49">
        <v>0</v>
      </c>
      <c r="C282" s="46">
        <v>20</v>
      </c>
      <c r="D282" s="46">
        <v>94</v>
      </c>
      <c r="E282" s="46">
        <v>46</v>
      </c>
      <c r="F282" s="46">
        <v>80</v>
      </c>
      <c r="G282" s="46">
        <v>64</v>
      </c>
      <c r="H282" s="46">
        <v>66</v>
      </c>
      <c r="I282" s="46">
        <v>59</v>
      </c>
      <c r="J282" s="46">
        <v>62</v>
      </c>
      <c r="K282" s="49">
        <v>0</v>
      </c>
      <c r="L282" s="46">
        <v>75</v>
      </c>
      <c r="M282" s="49">
        <v>0</v>
      </c>
      <c r="N282" s="46">
        <v>59</v>
      </c>
      <c r="O282" s="49">
        <v>0</v>
      </c>
      <c r="P282" s="49">
        <v>0</v>
      </c>
      <c r="Q282" s="46">
        <v>7449</v>
      </c>
      <c r="R282" s="46">
        <v>3</v>
      </c>
      <c r="S282" s="46">
        <v>45</v>
      </c>
      <c r="U282" s="41"/>
      <c r="V282" s="41"/>
      <c r="AI282" s="39">
        <f t="shared" si="128"/>
        <v>7.4489999999999999E-3</v>
      </c>
      <c r="AJ282" s="40">
        <f t="shared" ca="1" si="147"/>
        <v>2.0174668754329441</v>
      </c>
      <c r="AK282" s="40">
        <f t="shared" ca="1" si="148"/>
        <v>2.0904670754329442</v>
      </c>
      <c r="AL282" s="39">
        <f t="shared" ca="1" si="129"/>
        <v>1.8975000000000002E-2</v>
      </c>
      <c r="AM282" s="40">
        <f t="shared" ca="1" si="149"/>
        <v>2.2764220754329441</v>
      </c>
      <c r="AN282" s="50"/>
      <c r="AO282" s="41">
        <f t="shared" si="130"/>
        <v>75</v>
      </c>
      <c r="AP282" s="42">
        <f t="shared" si="156"/>
        <v>41.430860818840117</v>
      </c>
      <c r="AQ282" s="43">
        <f t="shared" si="150"/>
        <v>1.8102447913873607</v>
      </c>
      <c r="AR282" s="41">
        <f t="shared" si="131"/>
        <v>4.5</v>
      </c>
      <c r="AS282" s="42">
        <f t="shared" si="157"/>
        <v>41.674527330134183</v>
      </c>
      <c r="AT282" s="50"/>
      <c r="AU282" s="42">
        <f t="shared" si="132"/>
        <v>40</v>
      </c>
      <c r="AV282" s="42">
        <f t="shared" si="133"/>
        <v>16</v>
      </c>
      <c r="AW282" s="42">
        <f t="shared" si="134"/>
        <v>8.8385836413525585</v>
      </c>
      <c r="AX282" s="42">
        <f t="shared" si="158"/>
        <v>40.964869837278684</v>
      </c>
      <c r="AY282" s="50"/>
      <c r="AZ282" s="42">
        <f t="shared" si="159"/>
        <v>41.674527330134183</v>
      </c>
      <c r="BA282" s="50"/>
      <c r="BB282" s="44">
        <f t="shared" si="135"/>
        <v>2</v>
      </c>
      <c r="BC282" s="41">
        <f t="shared" ca="1" si="136"/>
        <v>1.2799999999999999E-2</v>
      </c>
      <c r="BD282" s="41">
        <f t="shared" ca="1" si="137"/>
        <v>2.0787141682947099</v>
      </c>
      <c r="BE282" s="41">
        <f t="shared" ca="1" si="138"/>
        <v>6.2497237614046706E-3</v>
      </c>
      <c r="BF282" s="41">
        <f t="shared" ca="1" si="139"/>
        <v>6.5027237614046704E-3</v>
      </c>
      <c r="BG282" s="41">
        <f t="shared" ca="1" si="140"/>
        <v>1.3326228328678613E-2</v>
      </c>
      <c r="BH282" s="41">
        <f t="shared" si="151"/>
        <v>0.52622832867861391</v>
      </c>
      <c r="BI282" s="41">
        <f t="shared" si="152"/>
        <v>0.52622832867861391</v>
      </c>
      <c r="BJ282" s="42">
        <f t="shared" ca="1" si="141"/>
        <v>78.001775083993465</v>
      </c>
      <c r="BK282" s="42">
        <f t="shared" ca="1" si="142"/>
        <v>55.861151819031207</v>
      </c>
      <c r="BL282" s="42">
        <f t="shared" ca="1" si="143"/>
        <v>39.003550046808613</v>
      </c>
      <c r="BM282" s="42">
        <f t="shared" ca="1" si="144"/>
        <v>89.737943558196136</v>
      </c>
      <c r="BN282" s="42">
        <f t="shared" si="153"/>
        <v>1.1300071919699834</v>
      </c>
      <c r="BO282" s="42">
        <f t="shared" si="154"/>
        <v>1.1300071919699834</v>
      </c>
      <c r="BP282" s="42">
        <f t="shared" ca="1" si="145"/>
        <v>56.563842536985177</v>
      </c>
      <c r="BQ282" s="42">
        <f t="shared" ca="1" si="146"/>
        <v>50.959773489037353</v>
      </c>
      <c r="BR282" s="42">
        <f t="shared" si="155"/>
        <v>89.737943558196136</v>
      </c>
    </row>
    <row r="283" spans="1:70" s="38" customFormat="1">
      <c r="A283" s="46">
        <v>1918</v>
      </c>
      <c r="B283" s="49">
        <v>0</v>
      </c>
      <c r="C283" s="46">
        <v>20</v>
      </c>
      <c r="D283" s="46">
        <v>93</v>
      </c>
      <c r="E283" s="46">
        <v>63</v>
      </c>
      <c r="F283" s="46">
        <v>96</v>
      </c>
      <c r="G283" s="46">
        <v>77</v>
      </c>
      <c r="H283" s="46">
        <v>81</v>
      </c>
      <c r="I283" s="46">
        <v>79</v>
      </c>
      <c r="J283" s="46">
        <v>83</v>
      </c>
      <c r="K283" s="49">
        <v>0</v>
      </c>
      <c r="L283" s="46">
        <v>65</v>
      </c>
      <c r="M283" s="49">
        <v>0</v>
      </c>
      <c r="N283" s="46">
        <v>73</v>
      </c>
      <c r="O283" s="49">
        <v>0</v>
      </c>
      <c r="P283" s="49">
        <v>0</v>
      </c>
      <c r="Q283" s="46">
        <v>7449</v>
      </c>
      <c r="R283" s="46">
        <v>3</v>
      </c>
      <c r="S283" s="46">
        <v>45</v>
      </c>
      <c r="U283" s="41"/>
      <c r="V283" s="41"/>
      <c r="AI283" s="39">
        <f t="shared" si="128"/>
        <v>7.4489999999999999E-3</v>
      </c>
      <c r="AJ283" s="40">
        <f t="shared" ca="1" si="147"/>
        <v>2.0174668754329441</v>
      </c>
      <c r="AK283" s="40">
        <f t="shared" ca="1" si="148"/>
        <v>2.0904670754329442</v>
      </c>
      <c r="AL283" s="39">
        <f t="shared" ca="1" si="129"/>
        <v>1.8722000000000003E-2</v>
      </c>
      <c r="AM283" s="40">
        <f t="shared" ca="1" si="149"/>
        <v>2.2739426754329441</v>
      </c>
      <c r="AN283" s="50"/>
      <c r="AO283" s="41">
        <f t="shared" si="130"/>
        <v>74</v>
      </c>
      <c r="AP283" s="42">
        <f t="shared" si="156"/>
        <v>40.855239677855593</v>
      </c>
      <c r="AQ283" s="43">
        <f t="shared" si="150"/>
        <v>1.8112731826686497</v>
      </c>
      <c r="AR283" s="41">
        <f t="shared" si="131"/>
        <v>2</v>
      </c>
      <c r="AS283" s="42">
        <f t="shared" si="157"/>
        <v>40.904163713918244</v>
      </c>
      <c r="AT283" s="50"/>
      <c r="AU283" s="42">
        <f t="shared" si="132"/>
        <v>39</v>
      </c>
      <c r="AV283" s="42">
        <f t="shared" si="133"/>
        <v>8</v>
      </c>
      <c r="AW283" s="42">
        <f t="shared" si="134"/>
        <v>4.41678266787628</v>
      </c>
      <c r="AX283" s="42">
        <f t="shared" si="158"/>
        <v>39.249305333155291</v>
      </c>
      <c r="AY283" s="50"/>
      <c r="AZ283" s="42">
        <f t="shared" si="159"/>
        <v>40.904163713918244</v>
      </c>
      <c r="BA283" s="50"/>
      <c r="BB283" s="44">
        <f t="shared" si="135"/>
        <v>3</v>
      </c>
      <c r="BC283" s="41">
        <f t="shared" ca="1" si="136"/>
        <v>1.2799999999999999E-2</v>
      </c>
      <c r="BD283" s="41">
        <f t="shared" ca="1" si="137"/>
        <v>2.0787141682947099</v>
      </c>
      <c r="BE283" s="41">
        <f t="shared" ca="1" si="138"/>
        <v>6.2497237614046706E-3</v>
      </c>
      <c r="BF283" s="41">
        <f t="shared" ca="1" si="139"/>
        <v>6.5027237614046704E-3</v>
      </c>
      <c r="BG283" s="41">
        <f t="shared" ca="1" si="140"/>
        <v>1.3326228328678613E-2</v>
      </c>
      <c r="BH283" s="41">
        <f t="shared" si="151"/>
        <v>0.52622832867861391</v>
      </c>
      <c r="BI283" s="41">
        <f t="shared" si="152"/>
        <v>0.52622832867861391</v>
      </c>
      <c r="BJ283" s="42">
        <f t="shared" ca="1" si="141"/>
        <v>94.001472947257085</v>
      </c>
      <c r="BK283" s="42">
        <f t="shared" ca="1" si="142"/>
        <v>65.895729770640926</v>
      </c>
      <c r="BL283" s="42">
        <f t="shared" ca="1" si="143"/>
        <v>56.002472411973955</v>
      </c>
      <c r="BM283" s="42">
        <f t="shared" ca="1" si="144"/>
        <v>107.31446037872848</v>
      </c>
      <c r="BN283" s="42">
        <f t="shared" si="153"/>
        <v>1.1300071919699834</v>
      </c>
      <c r="BO283" s="42">
        <f t="shared" si="154"/>
        <v>1.1300071919699834</v>
      </c>
      <c r="BP283" s="42">
        <f t="shared" ca="1" si="145"/>
        <v>52.22305240030817</v>
      </c>
      <c r="BQ283" s="42">
        <f t="shared" ca="1" si="146"/>
        <v>55.112552167157773</v>
      </c>
      <c r="BR283" s="42">
        <f t="shared" si="155"/>
        <v>107.31446037872848</v>
      </c>
    </row>
    <row r="284" spans="1:70">
      <c r="A284" s="10">
        <v>2113</v>
      </c>
      <c r="B284" s="49">
        <v>0</v>
      </c>
      <c r="C284" s="10">
        <v>22</v>
      </c>
      <c r="D284" s="10">
        <v>95</v>
      </c>
      <c r="E284" s="10">
        <v>68</v>
      </c>
      <c r="F284" s="10">
        <v>105</v>
      </c>
      <c r="G284" s="10">
        <v>80</v>
      </c>
      <c r="H284" s="10">
        <v>86</v>
      </c>
      <c r="I284" s="10">
        <v>90</v>
      </c>
      <c r="J284" s="10">
        <v>91</v>
      </c>
      <c r="K284" s="49">
        <v>0</v>
      </c>
      <c r="L284" s="10">
        <v>62</v>
      </c>
      <c r="M284" s="49">
        <v>0</v>
      </c>
      <c r="N284" s="10">
        <v>71</v>
      </c>
      <c r="O284" s="49">
        <v>0</v>
      </c>
      <c r="P284" s="49">
        <v>0</v>
      </c>
      <c r="Q284" s="10">
        <v>7390</v>
      </c>
      <c r="R284" s="10">
        <v>3</v>
      </c>
      <c r="S284" s="10">
        <v>45</v>
      </c>
      <c r="AI284" s="2">
        <f t="shared" si="128"/>
        <v>7.3899999999999999E-3</v>
      </c>
      <c r="AJ284" s="3">
        <f t="shared" ca="1" si="147"/>
        <v>2.0341543585926924</v>
      </c>
      <c r="AK284" s="3">
        <f t="shared" ca="1" si="148"/>
        <v>2.1065763585926924</v>
      </c>
      <c r="AL284" s="2">
        <f t="shared" ca="1" si="129"/>
        <v>1.8722000000000003E-2</v>
      </c>
      <c r="AM284" s="3">
        <f t="shared" ca="1" si="149"/>
        <v>2.2900519585926924</v>
      </c>
      <c r="AO284" s="7">
        <f t="shared" si="130"/>
        <v>74</v>
      </c>
      <c r="AP284" s="4">
        <f t="shared" si="156"/>
        <v>41.156837677172398</v>
      </c>
      <c r="AQ284" s="32">
        <f t="shared" si="150"/>
        <v>1.798000142295773</v>
      </c>
      <c r="AR284" s="1">
        <f t="shared" si="131"/>
        <v>7.5</v>
      </c>
      <c r="AS284" s="4">
        <f t="shared" si="157"/>
        <v>41.834618291375833</v>
      </c>
      <c r="AU284" s="4">
        <f t="shared" si="132"/>
        <v>43</v>
      </c>
      <c r="AV284" s="4">
        <f t="shared" si="133"/>
        <v>9</v>
      </c>
      <c r="AW284" s="4">
        <f t="shared" si="134"/>
        <v>5.0055613391155624</v>
      </c>
      <c r="AX284" s="4">
        <f t="shared" si="158"/>
        <v>43.290364335723119</v>
      </c>
      <c r="AZ284" s="4">
        <f t="shared" si="159"/>
        <v>43.290364335723119</v>
      </c>
      <c r="BB284" s="24">
        <f t="shared" si="135"/>
        <v>0</v>
      </c>
      <c r="BC284" s="1">
        <f t="shared" ca="1" si="136"/>
        <v>1.2799999999999999E-2</v>
      </c>
      <c r="BD284" s="1">
        <f t="shared" ca="1" si="137"/>
        <v>2.0949138298702525</v>
      </c>
      <c r="BE284" s="1">
        <f t="shared" ca="1" si="138"/>
        <v>6.1999460487306216E-3</v>
      </c>
      <c r="BF284" s="1">
        <f t="shared" ca="1" si="139"/>
        <v>6.4529460487306213E-3</v>
      </c>
      <c r="BG284" s="1">
        <f t="shared" ca="1" si="140"/>
        <v>1.3330326843057244E-2</v>
      </c>
      <c r="BH284" s="1">
        <f t="shared" si="151"/>
        <v>0.53032684305724487</v>
      </c>
      <c r="BI284" s="1">
        <f t="shared" si="152"/>
        <v>0.53032684305724487</v>
      </c>
      <c r="BJ284" s="4">
        <f t="shared" ca="1" si="141"/>
        <v>103.00136526551708</v>
      </c>
      <c r="BK284" s="4">
        <f t="shared" ca="1" si="142"/>
        <v>69.550467996223972</v>
      </c>
      <c r="BL284" s="4">
        <f t="shared" ca="1" si="143"/>
        <v>61.002305256116898</v>
      </c>
      <c r="BM284" s="4">
        <f t="shared" ca="1" si="144"/>
        <v>115.49451142570048</v>
      </c>
      <c r="BN284" s="4">
        <f t="shared" si="153"/>
        <v>1.1319216229346729</v>
      </c>
      <c r="BO284" s="4">
        <f t="shared" si="154"/>
        <v>1.1319216229346729</v>
      </c>
      <c r="BP284" s="4">
        <f t="shared" ca="1" si="145"/>
        <v>54.454270709410622</v>
      </c>
      <c r="BQ284" s="4">
        <f t="shared" ca="1" si="146"/>
        <v>57.506366338530363</v>
      </c>
      <c r="BR284" s="4">
        <f t="shared" si="155"/>
        <v>115.49451142570048</v>
      </c>
    </row>
    <row r="285" spans="1:70">
      <c r="A285" s="10">
        <v>2008</v>
      </c>
      <c r="B285" s="49">
        <v>0</v>
      </c>
      <c r="C285" s="10">
        <v>20</v>
      </c>
      <c r="D285" s="10">
        <v>93</v>
      </c>
      <c r="E285" s="10">
        <v>27</v>
      </c>
      <c r="F285" s="10">
        <v>62</v>
      </c>
      <c r="G285" s="10">
        <v>46</v>
      </c>
      <c r="H285" s="10">
        <v>49</v>
      </c>
      <c r="I285" s="10">
        <v>39</v>
      </c>
      <c r="J285" s="10">
        <v>41</v>
      </c>
      <c r="K285" s="49">
        <v>0</v>
      </c>
      <c r="L285" s="10">
        <v>76</v>
      </c>
      <c r="M285" s="49">
        <v>0</v>
      </c>
      <c r="N285" s="10">
        <v>60</v>
      </c>
      <c r="O285" s="49">
        <v>0</v>
      </c>
      <c r="P285" s="49">
        <v>0</v>
      </c>
      <c r="Q285" s="10">
        <v>7390</v>
      </c>
      <c r="R285" s="10">
        <v>3</v>
      </c>
      <c r="S285" s="10">
        <v>45</v>
      </c>
      <c r="AI285" s="2">
        <f t="shared" si="128"/>
        <v>7.3899999999999999E-3</v>
      </c>
      <c r="AJ285" s="3">
        <f t="shared" ca="1" si="147"/>
        <v>2.0341543585926924</v>
      </c>
      <c r="AK285" s="3">
        <f t="shared" ca="1" si="148"/>
        <v>2.1065763585926924</v>
      </c>
      <c r="AL285" s="2">
        <f t="shared" ca="1" si="129"/>
        <v>1.8722000000000003E-2</v>
      </c>
      <c r="AM285" s="3">
        <f t="shared" ca="1" si="149"/>
        <v>2.2900519585926924</v>
      </c>
      <c r="AO285" s="7">
        <f t="shared" si="130"/>
        <v>74</v>
      </c>
      <c r="AP285" s="4">
        <f t="shared" si="156"/>
        <v>41.156837677172398</v>
      </c>
      <c r="AQ285" s="32">
        <f t="shared" si="150"/>
        <v>1.798000142295773</v>
      </c>
      <c r="AR285" s="1">
        <f t="shared" si="131"/>
        <v>7.5</v>
      </c>
      <c r="AS285" s="4">
        <f t="shared" si="157"/>
        <v>41.834618291375833</v>
      </c>
      <c r="AU285" s="4">
        <f t="shared" si="132"/>
        <v>41</v>
      </c>
      <c r="AV285" s="4">
        <f t="shared" si="133"/>
        <v>16</v>
      </c>
      <c r="AW285" s="4">
        <f t="shared" si="134"/>
        <v>8.8987757139832215</v>
      </c>
      <c r="AX285" s="4">
        <f t="shared" si="158"/>
        <v>41.954596997322923</v>
      </c>
      <c r="AZ285" s="4">
        <f t="shared" si="159"/>
        <v>41.954596997322923</v>
      </c>
      <c r="BB285" s="24">
        <f t="shared" si="135"/>
        <v>1</v>
      </c>
      <c r="BC285" s="1">
        <f t="shared" ca="1" si="136"/>
        <v>1.2799999999999999E-2</v>
      </c>
      <c r="BD285" s="1">
        <f t="shared" ca="1" si="137"/>
        <v>2.0949138298702525</v>
      </c>
      <c r="BE285" s="1">
        <f t="shared" ca="1" si="138"/>
        <v>6.1999460487306216E-3</v>
      </c>
      <c r="BF285" s="1">
        <f t="shared" ca="1" si="139"/>
        <v>6.4529460487306213E-3</v>
      </c>
      <c r="BG285" s="1">
        <f t="shared" ca="1" si="140"/>
        <v>1.3330326843057244E-2</v>
      </c>
      <c r="BH285" s="1">
        <f t="shared" si="151"/>
        <v>0.53032684305724487</v>
      </c>
      <c r="BI285" s="1">
        <f t="shared" si="152"/>
        <v>0.53032684305724487</v>
      </c>
      <c r="BJ285" s="4">
        <f t="shared" ca="1" si="141"/>
        <v>60.002343675563765</v>
      </c>
      <c r="BK285" s="4">
        <f t="shared" ca="1" si="142"/>
        <v>45.469889564515334</v>
      </c>
      <c r="BL285" s="4">
        <f t="shared" ca="1" si="143"/>
        <v>20.007029928514303</v>
      </c>
      <c r="BM285" s="4">
        <f t="shared" ca="1" si="144"/>
        <v>73.501826177979709</v>
      </c>
      <c r="BN285" s="4">
        <f t="shared" si="153"/>
        <v>1.1319216229346729</v>
      </c>
      <c r="BO285" s="4">
        <f t="shared" si="154"/>
        <v>1.1319216229346729</v>
      </c>
      <c r="BP285" s="4">
        <f t="shared" ca="1" si="145"/>
        <v>57.866318847920681</v>
      </c>
      <c r="BQ285" s="4">
        <f t="shared" ca="1" si="146"/>
        <v>52.225649364061944</v>
      </c>
      <c r="BR285" s="4">
        <f t="shared" si="155"/>
        <v>73.501826177979709</v>
      </c>
    </row>
    <row r="286" spans="1:70">
      <c r="A286" s="10">
        <v>1994</v>
      </c>
      <c r="B286" s="49">
        <v>0</v>
      </c>
      <c r="C286" s="10">
        <v>19</v>
      </c>
      <c r="D286" s="10">
        <v>93</v>
      </c>
      <c r="E286" s="10">
        <v>45</v>
      </c>
      <c r="F286" s="10">
        <v>79</v>
      </c>
      <c r="G286" s="10">
        <v>64</v>
      </c>
      <c r="H286" s="10">
        <v>66</v>
      </c>
      <c r="I286" s="10">
        <v>58</v>
      </c>
      <c r="J286" s="10">
        <v>60</v>
      </c>
      <c r="K286" s="49">
        <v>0</v>
      </c>
      <c r="L286" s="10">
        <v>67</v>
      </c>
      <c r="M286" s="49">
        <v>0</v>
      </c>
      <c r="N286" s="10">
        <v>59</v>
      </c>
      <c r="O286" s="49">
        <v>0</v>
      </c>
      <c r="P286" s="49">
        <v>0</v>
      </c>
      <c r="Q286" s="10">
        <v>7390</v>
      </c>
      <c r="R286" s="10">
        <v>3</v>
      </c>
      <c r="S286" s="10">
        <v>45</v>
      </c>
      <c r="AI286" s="2">
        <f t="shared" si="128"/>
        <v>7.3899999999999999E-3</v>
      </c>
      <c r="AJ286" s="3">
        <f t="shared" ca="1" si="147"/>
        <v>2.0341543585926924</v>
      </c>
      <c r="AK286" s="3">
        <f t="shared" ca="1" si="148"/>
        <v>2.1065763585926924</v>
      </c>
      <c r="AL286" s="2">
        <f t="shared" ca="1" si="129"/>
        <v>1.8975000000000002E-2</v>
      </c>
      <c r="AM286" s="3">
        <f t="shared" ca="1" si="149"/>
        <v>2.2925313585926923</v>
      </c>
      <c r="AO286" s="7">
        <f t="shared" si="130"/>
        <v>75</v>
      </c>
      <c r="AP286" s="4">
        <f t="shared" si="156"/>
        <v>41.736534466796343</v>
      </c>
      <c r="AQ286" s="32">
        <f t="shared" si="150"/>
        <v>1.7969867637109769</v>
      </c>
      <c r="AR286" s="1">
        <f t="shared" si="131"/>
        <v>6</v>
      </c>
      <c r="AS286" s="4">
        <f t="shared" si="157"/>
        <v>42.16560576225698</v>
      </c>
      <c r="AU286" s="4">
        <f t="shared" si="132"/>
        <v>40</v>
      </c>
      <c r="AV286" s="4">
        <f t="shared" si="133"/>
        <v>8</v>
      </c>
      <c r="AW286" s="4">
        <f t="shared" si="134"/>
        <v>4.45189700979161</v>
      </c>
      <c r="AX286" s="4">
        <f t="shared" si="158"/>
        <v>40.246979849248213</v>
      </c>
      <c r="AZ286" s="4">
        <f t="shared" si="159"/>
        <v>42.16560576225698</v>
      </c>
      <c r="BB286" s="24">
        <f t="shared" si="135"/>
        <v>2</v>
      </c>
      <c r="BC286" s="1">
        <f t="shared" ca="1" si="136"/>
        <v>1.2799999999999999E-2</v>
      </c>
      <c r="BD286" s="1">
        <f t="shared" ca="1" si="137"/>
        <v>2.0949138298702525</v>
      </c>
      <c r="BE286" s="1">
        <f t="shared" ca="1" si="138"/>
        <v>6.1999460487306216E-3</v>
      </c>
      <c r="BF286" s="1">
        <f t="shared" ca="1" si="139"/>
        <v>6.4529460487306213E-3</v>
      </c>
      <c r="BG286" s="1">
        <f t="shared" ca="1" si="140"/>
        <v>1.3330326843057244E-2</v>
      </c>
      <c r="BH286" s="1">
        <f t="shared" si="151"/>
        <v>0.53032684305724487</v>
      </c>
      <c r="BI286" s="1">
        <f t="shared" si="152"/>
        <v>0.53032684305724487</v>
      </c>
      <c r="BJ286" s="4">
        <f t="shared" ca="1" si="141"/>
        <v>77.001826254709485</v>
      </c>
      <c r="BK286" s="4">
        <f t="shared" ca="1" si="142"/>
        <v>52.387823925027675</v>
      </c>
      <c r="BL286" s="4">
        <f t="shared" ca="1" si="143"/>
        <v>38.003700432464036</v>
      </c>
      <c r="BM286" s="4">
        <f t="shared" ca="1" si="144"/>
        <v>88.89031228250596</v>
      </c>
      <c r="BN286" s="4">
        <f t="shared" si="153"/>
        <v>1.1319216229346729</v>
      </c>
      <c r="BO286" s="4">
        <f t="shared" si="154"/>
        <v>1.1319216229346729</v>
      </c>
      <c r="BP286" s="4">
        <f t="shared" ca="1" si="145"/>
        <v>53.856142598590388</v>
      </c>
      <c r="BQ286" s="4">
        <f t="shared" ca="1" si="146"/>
        <v>51.112499622709016</v>
      </c>
      <c r="BR286" s="4">
        <f t="shared" si="155"/>
        <v>88.89031228250596</v>
      </c>
    </row>
    <row r="287" spans="1:70">
      <c r="A287" s="10">
        <v>1925</v>
      </c>
      <c r="B287" s="49">
        <v>0</v>
      </c>
      <c r="C287" s="10">
        <v>19</v>
      </c>
      <c r="D287" s="10">
        <v>92</v>
      </c>
      <c r="E287" s="10">
        <v>60</v>
      </c>
      <c r="F287" s="10">
        <v>93</v>
      </c>
      <c r="G287" s="10">
        <v>75</v>
      </c>
      <c r="H287" s="10">
        <v>77</v>
      </c>
      <c r="I287" s="10">
        <v>76</v>
      </c>
      <c r="J287" s="10">
        <v>79</v>
      </c>
      <c r="K287" s="49">
        <v>0</v>
      </c>
      <c r="L287" s="10">
        <v>68</v>
      </c>
      <c r="M287" s="49">
        <v>0</v>
      </c>
      <c r="N287" s="10">
        <v>68</v>
      </c>
      <c r="O287" s="49">
        <v>0</v>
      </c>
      <c r="P287" s="49">
        <v>0</v>
      </c>
      <c r="Q287" s="10">
        <v>7390</v>
      </c>
      <c r="R287" s="10">
        <v>3</v>
      </c>
      <c r="S287" s="10">
        <v>45</v>
      </c>
      <c r="AH287" s="8"/>
      <c r="AI287" s="2">
        <f t="shared" si="128"/>
        <v>7.3899999999999999E-3</v>
      </c>
      <c r="AJ287" s="3">
        <f t="shared" ca="1" si="147"/>
        <v>2.0341543585926924</v>
      </c>
      <c r="AK287" s="3">
        <f t="shared" ca="1" si="148"/>
        <v>2.1065763585926924</v>
      </c>
      <c r="AL287" s="2">
        <f t="shared" ca="1" si="129"/>
        <v>1.8722000000000003E-2</v>
      </c>
      <c r="AM287" s="3">
        <f t="shared" ca="1" si="149"/>
        <v>2.2900519585926924</v>
      </c>
      <c r="AO287" s="7">
        <f t="shared" si="130"/>
        <v>74</v>
      </c>
      <c r="AP287" s="4">
        <f t="shared" si="156"/>
        <v>41.156837677172398</v>
      </c>
      <c r="AQ287" s="32">
        <f t="shared" si="150"/>
        <v>1.798000142295773</v>
      </c>
      <c r="AR287" s="1">
        <f t="shared" si="131"/>
        <v>1.5</v>
      </c>
      <c r="AS287" s="4">
        <f t="shared" si="157"/>
        <v>41.184163067678298</v>
      </c>
      <c r="AU287" s="4">
        <f t="shared" si="132"/>
        <v>39</v>
      </c>
      <c r="AV287" s="4">
        <f t="shared" si="133"/>
        <v>0</v>
      </c>
      <c r="AW287" s="4">
        <f t="shared" si="134"/>
        <v>0</v>
      </c>
      <c r="AX287" s="4">
        <f t="shared" si="158"/>
        <v>39</v>
      </c>
      <c r="AZ287" s="4">
        <f t="shared" si="159"/>
        <v>41.184163067678298</v>
      </c>
      <c r="BB287" s="24">
        <f t="shared" si="135"/>
        <v>3</v>
      </c>
      <c r="BC287" s="1">
        <f t="shared" ca="1" si="136"/>
        <v>1.2799999999999999E-2</v>
      </c>
      <c r="BD287" s="1">
        <f t="shared" ca="1" si="137"/>
        <v>2.0949138298702525</v>
      </c>
      <c r="BE287" s="1">
        <f t="shared" ca="1" si="138"/>
        <v>6.1999460487306216E-3</v>
      </c>
      <c r="BF287" s="1">
        <f t="shared" ca="1" si="139"/>
        <v>6.4529460487306213E-3</v>
      </c>
      <c r="BG287" s="1">
        <f t="shared" ca="1" si="140"/>
        <v>1.3330326843057244E-2</v>
      </c>
      <c r="BH287" s="1">
        <f t="shared" si="151"/>
        <v>0.53032684305724487</v>
      </c>
      <c r="BI287" s="1">
        <f t="shared" si="152"/>
        <v>0.53032684305724487</v>
      </c>
      <c r="BJ287" s="4">
        <f t="shared" ca="1" si="141"/>
        <v>91.001545297651219</v>
      </c>
      <c r="BK287" s="4">
        <f t="shared" ca="1" si="142"/>
        <v>64.405084227750919</v>
      </c>
      <c r="BL287" s="4">
        <f t="shared" ca="1" si="143"/>
        <v>53.002653203028117</v>
      </c>
      <c r="BM287" s="4">
        <f t="shared" ca="1" si="144"/>
        <v>103.67263319885191</v>
      </c>
      <c r="BN287" s="4">
        <f t="shared" si="153"/>
        <v>1.1319216229346729</v>
      </c>
      <c r="BO287" s="4">
        <f t="shared" si="154"/>
        <v>1.1319216229346729</v>
      </c>
      <c r="BP287" s="4">
        <f t="shared" ca="1" si="145"/>
        <v>53.479106895905524</v>
      </c>
      <c r="BQ287" s="4">
        <f t="shared" ca="1" si="146"/>
        <v>53.479106895905524</v>
      </c>
      <c r="BR287" s="4">
        <f t="shared" si="155"/>
        <v>103.67263319885191</v>
      </c>
    </row>
    <row r="288" spans="1:70" s="38" customFormat="1">
      <c r="A288" s="46">
        <v>2119</v>
      </c>
      <c r="B288" s="49">
        <v>0</v>
      </c>
      <c r="C288" s="46">
        <v>21</v>
      </c>
      <c r="D288" s="46">
        <v>95</v>
      </c>
      <c r="E288" s="46">
        <v>67</v>
      </c>
      <c r="F288" s="46">
        <v>103</v>
      </c>
      <c r="G288" s="46">
        <v>80</v>
      </c>
      <c r="H288" s="46">
        <v>82</v>
      </c>
      <c r="I288" s="46">
        <v>87</v>
      </c>
      <c r="J288" s="46">
        <v>90</v>
      </c>
      <c r="K288" s="49">
        <v>0</v>
      </c>
      <c r="L288" s="46">
        <v>61</v>
      </c>
      <c r="M288" s="49">
        <v>0</v>
      </c>
      <c r="N288" s="46">
        <v>78</v>
      </c>
      <c r="O288" s="49">
        <v>0</v>
      </c>
      <c r="P288" s="49">
        <v>0</v>
      </c>
      <c r="Q288" s="46">
        <v>7465</v>
      </c>
      <c r="R288" s="46">
        <v>3</v>
      </c>
      <c r="S288" s="46">
        <v>45</v>
      </c>
      <c r="U288" s="41"/>
      <c r="V288" s="41"/>
      <c r="AI288" s="39">
        <f t="shared" si="128"/>
        <v>7.4649999999999994E-3</v>
      </c>
      <c r="AJ288" s="40">
        <f t="shared" ca="1" si="147"/>
        <v>2.0129861349631613</v>
      </c>
      <c r="AK288" s="40">
        <f t="shared" ca="1" si="148"/>
        <v>2.0861431349631614</v>
      </c>
      <c r="AL288" s="39">
        <f t="shared" ca="1" si="129"/>
        <v>1.8975000000000002E-2</v>
      </c>
      <c r="AM288" s="40">
        <f t="shared" ca="1" si="149"/>
        <v>2.2720981349631613</v>
      </c>
      <c r="AN288" s="50"/>
      <c r="AO288" s="41">
        <f t="shared" si="130"/>
        <v>75</v>
      </c>
      <c r="AP288" s="42">
        <f t="shared" si="156"/>
        <v>41.348814048425986</v>
      </c>
      <c r="AQ288" s="43">
        <f t="shared" si="150"/>
        <v>1.8138367865197575</v>
      </c>
      <c r="AR288" s="41">
        <f t="shared" si="131"/>
        <v>7.5</v>
      </c>
      <c r="AS288" s="42">
        <f t="shared" si="157"/>
        <v>42.023498464684138</v>
      </c>
      <c r="AT288" s="50"/>
      <c r="AU288" s="42">
        <f t="shared" si="132"/>
        <v>42</v>
      </c>
      <c r="AV288" s="42">
        <f t="shared" si="133"/>
        <v>17</v>
      </c>
      <c r="AW288" s="42">
        <f t="shared" si="134"/>
        <v>9.372397850976558</v>
      </c>
      <c r="AX288" s="42">
        <f t="shared" si="158"/>
        <v>43.033031980990948</v>
      </c>
      <c r="AY288" s="50"/>
      <c r="AZ288" s="42">
        <f t="shared" si="159"/>
        <v>43.033031980990948</v>
      </c>
      <c r="BA288" s="50"/>
      <c r="BB288" s="44">
        <f t="shared" si="135"/>
        <v>0</v>
      </c>
      <c r="BC288" s="41">
        <f t="shared" ca="1" si="136"/>
        <v>1.2799999999999999E-2</v>
      </c>
      <c r="BD288" s="41">
        <f t="shared" ca="1" si="137"/>
        <v>2.0743657294589894</v>
      </c>
      <c r="BE288" s="41">
        <f t="shared" ca="1" si="138"/>
        <v>6.2632239281457339E-3</v>
      </c>
      <c r="BF288" s="41">
        <f t="shared" ca="1" si="139"/>
        <v>6.5162239281457337E-3</v>
      </c>
      <c r="BG288" s="41">
        <f t="shared" ca="1" si="140"/>
        <v>1.332512817365307E-2</v>
      </c>
      <c r="BH288" s="41">
        <f t="shared" si="151"/>
        <v>0.52512817365307085</v>
      </c>
      <c r="BI288" s="41">
        <f t="shared" si="152"/>
        <v>0.52512817365307085</v>
      </c>
      <c r="BJ288" s="42">
        <f t="shared" ca="1" si="141"/>
        <v>101.0013651373028</v>
      </c>
      <c r="BK288" s="42">
        <f t="shared" ca="1" si="142"/>
        <v>68.264338403368583</v>
      </c>
      <c r="BL288" s="42">
        <f t="shared" ca="1" si="143"/>
        <v>60.002297952651482</v>
      </c>
      <c r="BM288" s="42">
        <f t="shared" ca="1" si="144"/>
        <v>114.76068863459923</v>
      </c>
      <c r="BN288" s="42">
        <f t="shared" si="153"/>
        <v>1.1294952849676752</v>
      </c>
      <c r="BO288" s="42">
        <f t="shared" si="154"/>
        <v>1.1294952849676752</v>
      </c>
      <c r="BP288" s="42">
        <f t="shared" ca="1" si="145"/>
        <v>53.14150823649647</v>
      </c>
      <c r="BQ288" s="42">
        <f t="shared" ca="1" si="146"/>
        <v>59.034021173281374</v>
      </c>
      <c r="BR288" s="42">
        <f t="shared" si="155"/>
        <v>114.76068863459923</v>
      </c>
    </row>
    <row r="289" spans="1:70" s="38" customFormat="1">
      <c r="A289" s="46">
        <v>2020</v>
      </c>
      <c r="B289" s="49">
        <v>0</v>
      </c>
      <c r="C289" s="46">
        <v>20</v>
      </c>
      <c r="D289" s="46">
        <v>94</v>
      </c>
      <c r="E289" s="46">
        <v>17</v>
      </c>
      <c r="F289" s="46">
        <v>53</v>
      </c>
      <c r="G289" s="46">
        <v>39</v>
      </c>
      <c r="H289" s="46">
        <v>42</v>
      </c>
      <c r="I289" s="46">
        <v>30</v>
      </c>
      <c r="J289" s="46">
        <v>32</v>
      </c>
      <c r="K289" s="49">
        <v>0</v>
      </c>
      <c r="L289" s="46">
        <v>72</v>
      </c>
      <c r="M289" s="49">
        <v>0</v>
      </c>
      <c r="N289" s="46">
        <v>57</v>
      </c>
      <c r="O289" s="49">
        <v>0</v>
      </c>
      <c r="P289" s="49">
        <v>0</v>
      </c>
      <c r="Q289" s="46">
        <v>7465</v>
      </c>
      <c r="R289" s="46">
        <v>3</v>
      </c>
      <c r="S289" s="46">
        <v>45</v>
      </c>
      <c r="U289" s="41"/>
      <c r="V289" s="41"/>
      <c r="AI289" s="39">
        <f t="shared" si="128"/>
        <v>7.4649999999999994E-3</v>
      </c>
      <c r="AJ289" s="40">
        <f t="shared" ca="1" si="147"/>
        <v>2.0129861349631613</v>
      </c>
      <c r="AK289" s="40">
        <f t="shared" ca="1" si="148"/>
        <v>2.0861431349631614</v>
      </c>
      <c r="AL289" s="39">
        <f t="shared" ca="1" si="129"/>
        <v>1.8975000000000002E-2</v>
      </c>
      <c r="AM289" s="40">
        <f t="shared" ca="1" si="149"/>
        <v>2.2720981349631613</v>
      </c>
      <c r="AN289" s="50"/>
      <c r="AO289" s="41">
        <f t="shared" si="130"/>
        <v>75</v>
      </c>
      <c r="AP289" s="42">
        <f t="shared" si="156"/>
        <v>41.348814048425986</v>
      </c>
      <c r="AQ289" s="43">
        <f t="shared" si="150"/>
        <v>1.8138367865197575</v>
      </c>
      <c r="AR289" s="41">
        <f t="shared" si="131"/>
        <v>9.5</v>
      </c>
      <c r="AS289" s="42">
        <f t="shared" si="157"/>
        <v>42.426105444776688</v>
      </c>
      <c r="AT289" s="50"/>
      <c r="AU289" s="42">
        <f t="shared" si="132"/>
        <v>42</v>
      </c>
      <c r="AV289" s="42">
        <f t="shared" si="133"/>
        <v>15</v>
      </c>
      <c r="AW289" s="42">
        <f t="shared" si="134"/>
        <v>8.2697628096851972</v>
      </c>
      <c r="AX289" s="42">
        <f t="shared" si="158"/>
        <v>42.806412801453618</v>
      </c>
      <c r="AY289" s="50"/>
      <c r="AZ289" s="42">
        <f t="shared" si="159"/>
        <v>42.806412801453618</v>
      </c>
      <c r="BA289" s="50"/>
      <c r="BB289" s="44">
        <f t="shared" si="135"/>
        <v>1</v>
      </c>
      <c r="BC289" s="41">
        <f t="shared" ca="1" si="136"/>
        <v>1.2799999999999999E-2</v>
      </c>
      <c r="BD289" s="41">
        <f t="shared" ca="1" si="137"/>
        <v>2.0743657294589894</v>
      </c>
      <c r="BE289" s="41">
        <f t="shared" ca="1" si="138"/>
        <v>6.2632239281457339E-3</v>
      </c>
      <c r="BF289" s="41">
        <f t="shared" ca="1" si="139"/>
        <v>6.5162239281457337E-3</v>
      </c>
      <c r="BG289" s="41">
        <f t="shared" ca="1" si="140"/>
        <v>1.332512817365307E-2</v>
      </c>
      <c r="BH289" s="41">
        <f t="shared" si="151"/>
        <v>0.52512817365307085</v>
      </c>
      <c r="BI289" s="41">
        <f t="shared" si="152"/>
        <v>0.52512817365307085</v>
      </c>
      <c r="BJ289" s="42">
        <f t="shared" ca="1" si="141"/>
        <v>51.002703453824523</v>
      </c>
      <c r="BK289" s="42">
        <f t="shared" ca="1" si="142"/>
        <v>39.617204618883363</v>
      </c>
      <c r="BL289" s="42">
        <f t="shared" ca="1" si="143"/>
        <v>10.013778487602181</v>
      </c>
      <c r="BM289" s="42">
        <f t="shared" ca="1" si="144"/>
        <v>64.627047667697155</v>
      </c>
      <c r="BN289" s="42">
        <f t="shared" si="153"/>
        <v>1.1294952849676752</v>
      </c>
      <c r="BO289" s="42">
        <f t="shared" si="154"/>
        <v>1.1294952849676752</v>
      </c>
      <c r="BP289" s="42">
        <f t="shared" ca="1" si="145"/>
        <v>56.864073911517046</v>
      </c>
      <c r="BQ289" s="42">
        <f t="shared" ca="1" si="146"/>
        <v>51.881165081778974</v>
      </c>
      <c r="BR289" s="42">
        <f t="shared" si="155"/>
        <v>64.627047667697155</v>
      </c>
    </row>
    <row r="290" spans="1:70" s="38" customFormat="1">
      <c r="A290" s="46">
        <v>2052</v>
      </c>
      <c r="B290" s="49">
        <v>0</v>
      </c>
      <c r="C290" s="46">
        <v>20</v>
      </c>
      <c r="D290" s="46">
        <v>93</v>
      </c>
      <c r="E290" s="46">
        <v>30</v>
      </c>
      <c r="F290" s="46">
        <v>67</v>
      </c>
      <c r="G290" s="46">
        <v>50</v>
      </c>
      <c r="H290" s="46">
        <v>53</v>
      </c>
      <c r="I290" s="46">
        <v>45</v>
      </c>
      <c r="J290" s="46">
        <v>48</v>
      </c>
      <c r="K290" s="49">
        <v>0</v>
      </c>
      <c r="L290" s="46">
        <v>67</v>
      </c>
      <c r="M290" s="49">
        <v>0</v>
      </c>
      <c r="N290" s="46">
        <v>60</v>
      </c>
      <c r="O290" s="49">
        <v>0</v>
      </c>
      <c r="P290" s="49">
        <v>0</v>
      </c>
      <c r="Q290" s="46">
        <v>7465</v>
      </c>
      <c r="R290" s="46">
        <v>3</v>
      </c>
      <c r="S290" s="46">
        <v>45</v>
      </c>
      <c r="U290" s="41"/>
      <c r="V290" s="41"/>
      <c r="AI290" s="39">
        <f t="shared" si="128"/>
        <v>7.4649999999999994E-3</v>
      </c>
      <c r="AJ290" s="40">
        <f t="shared" ca="1" si="147"/>
        <v>2.0129861349631613</v>
      </c>
      <c r="AK290" s="40">
        <f t="shared" ca="1" si="148"/>
        <v>2.0861431349631614</v>
      </c>
      <c r="AL290" s="39">
        <f t="shared" ca="1" si="129"/>
        <v>1.8722000000000003E-2</v>
      </c>
      <c r="AM290" s="40">
        <f t="shared" ca="1" si="149"/>
        <v>2.2696187349631614</v>
      </c>
      <c r="AN290" s="50"/>
      <c r="AO290" s="41">
        <f t="shared" si="130"/>
        <v>74</v>
      </c>
      <c r="AP290" s="42">
        <f t="shared" si="156"/>
        <v>40.774286864380308</v>
      </c>
      <c r="AQ290" s="43">
        <f t="shared" si="150"/>
        <v>1.8148692642039825</v>
      </c>
      <c r="AR290" s="41">
        <f t="shared" si="131"/>
        <v>5</v>
      </c>
      <c r="AS290" s="42">
        <f t="shared" si="157"/>
        <v>41.079708729478313</v>
      </c>
      <c r="AT290" s="50"/>
      <c r="AU290" s="42">
        <f t="shared" si="132"/>
        <v>43</v>
      </c>
      <c r="AV290" s="42">
        <f t="shared" si="133"/>
        <v>7</v>
      </c>
      <c r="AW290" s="42">
        <f t="shared" si="134"/>
        <v>3.857027135819759</v>
      </c>
      <c r="AX290" s="42">
        <f t="shared" si="158"/>
        <v>43.172637843041862</v>
      </c>
      <c r="AY290" s="50"/>
      <c r="AZ290" s="42">
        <f t="shared" si="159"/>
        <v>43.172637843041862</v>
      </c>
      <c r="BA290" s="50"/>
      <c r="BB290" s="44">
        <f t="shared" si="135"/>
        <v>2</v>
      </c>
      <c r="BC290" s="41">
        <f t="shared" ca="1" si="136"/>
        <v>1.2799999999999999E-2</v>
      </c>
      <c r="BD290" s="41">
        <f t="shared" ca="1" si="137"/>
        <v>2.0743657294589894</v>
      </c>
      <c r="BE290" s="41">
        <f t="shared" ca="1" si="138"/>
        <v>6.2632239281457339E-3</v>
      </c>
      <c r="BF290" s="41">
        <f t="shared" ca="1" si="139"/>
        <v>6.5162239281457337E-3</v>
      </c>
      <c r="BG290" s="41">
        <f t="shared" ca="1" si="140"/>
        <v>1.332512817365307E-2</v>
      </c>
      <c r="BH290" s="41">
        <f t="shared" si="151"/>
        <v>0.52512817365307085</v>
      </c>
      <c r="BI290" s="41">
        <f t="shared" si="152"/>
        <v>0.52512817365307085</v>
      </c>
      <c r="BJ290" s="42">
        <f t="shared" ca="1" si="141"/>
        <v>65.002121193071574</v>
      </c>
      <c r="BK290" s="42">
        <f t="shared" ca="1" si="142"/>
        <v>42.474844139628175</v>
      </c>
      <c r="BL290" s="42">
        <f t="shared" ca="1" si="143"/>
        <v>23.005993992843784</v>
      </c>
      <c r="BM290" s="42">
        <f t="shared" ca="1" si="144"/>
        <v>77.891600747459449</v>
      </c>
      <c r="BN290" s="42">
        <f t="shared" si="153"/>
        <v>1.1294952849676752</v>
      </c>
      <c r="BO290" s="42">
        <f t="shared" si="154"/>
        <v>1.1294952849676752</v>
      </c>
      <c r="BP290" s="42">
        <f t="shared" ca="1" si="145"/>
        <v>55.893759800944736</v>
      </c>
      <c r="BQ290" s="42">
        <f t="shared" ca="1" si="146"/>
        <v>53.61997265013872</v>
      </c>
      <c r="BR290" s="42">
        <f t="shared" si="155"/>
        <v>77.891600747459449</v>
      </c>
    </row>
    <row r="291" spans="1:70" s="38" customFormat="1">
      <c r="A291" s="46">
        <v>1999</v>
      </c>
      <c r="B291" s="49">
        <v>0</v>
      </c>
      <c r="C291" s="46">
        <v>19</v>
      </c>
      <c r="D291" s="46">
        <v>93</v>
      </c>
      <c r="E291" s="46">
        <v>49</v>
      </c>
      <c r="F291" s="46">
        <v>83</v>
      </c>
      <c r="G291" s="46">
        <v>65</v>
      </c>
      <c r="H291" s="46">
        <v>66</v>
      </c>
      <c r="I291" s="46">
        <v>66</v>
      </c>
      <c r="J291" s="46">
        <v>68</v>
      </c>
      <c r="K291" s="49">
        <v>0</v>
      </c>
      <c r="L291" s="46">
        <v>64</v>
      </c>
      <c r="M291" s="49">
        <v>0</v>
      </c>
      <c r="N291" s="46">
        <v>63</v>
      </c>
      <c r="O291" s="49">
        <v>0</v>
      </c>
      <c r="P291" s="49">
        <v>0</v>
      </c>
      <c r="Q291" s="46">
        <v>7465</v>
      </c>
      <c r="R291" s="46">
        <v>3</v>
      </c>
      <c r="S291" s="46">
        <v>45</v>
      </c>
      <c r="U291" s="41"/>
      <c r="V291" s="41"/>
      <c r="AI291" s="39">
        <f t="shared" si="128"/>
        <v>7.4649999999999994E-3</v>
      </c>
      <c r="AJ291" s="40">
        <f t="shared" ca="1" si="147"/>
        <v>2.0129861349631613</v>
      </c>
      <c r="AK291" s="40">
        <f t="shared" ca="1" si="148"/>
        <v>2.0861431349631614</v>
      </c>
      <c r="AL291" s="39">
        <f t="shared" ca="1" si="129"/>
        <v>1.8975000000000002E-2</v>
      </c>
      <c r="AM291" s="40">
        <f t="shared" ca="1" si="149"/>
        <v>2.2720981349631613</v>
      </c>
      <c r="AN291" s="50"/>
      <c r="AO291" s="41">
        <f t="shared" si="130"/>
        <v>75</v>
      </c>
      <c r="AP291" s="42">
        <f t="shared" si="156"/>
        <v>41.348814048425986</v>
      </c>
      <c r="AQ291" s="43">
        <f t="shared" si="150"/>
        <v>1.8138367865197575</v>
      </c>
      <c r="AR291" s="41">
        <f t="shared" si="131"/>
        <v>1.5</v>
      </c>
      <c r="AS291" s="42">
        <f t="shared" si="157"/>
        <v>41.376012654813778</v>
      </c>
      <c r="AT291" s="50"/>
      <c r="AU291" s="42">
        <f t="shared" si="132"/>
        <v>40</v>
      </c>
      <c r="AV291" s="42">
        <f t="shared" si="133"/>
        <v>1</v>
      </c>
      <c r="AW291" s="42">
        <f t="shared" si="134"/>
        <v>0.55131752064567985</v>
      </c>
      <c r="AX291" s="42">
        <f t="shared" si="158"/>
        <v>40.003799207182446</v>
      </c>
      <c r="AY291" s="50"/>
      <c r="AZ291" s="42">
        <f t="shared" si="159"/>
        <v>41.376012654813778</v>
      </c>
      <c r="BA291" s="50"/>
      <c r="BB291" s="44">
        <f t="shared" si="135"/>
        <v>3</v>
      </c>
      <c r="BC291" s="41">
        <f t="shared" ca="1" si="136"/>
        <v>1.2799999999999999E-2</v>
      </c>
      <c r="BD291" s="41">
        <f t="shared" ca="1" si="137"/>
        <v>2.0743657294589894</v>
      </c>
      <c r="BE291" s="41">
        <f t="shared" ca="1" si="138"/>
        <v>6.2632239281457339E-3</v>
      </c>
      <c r="BF291" s="41">
        <f t="shared" ca="1" si="139"/>
        <v>6.5162239281457337E-3</v>
      </c>
      <c r="BG291" s="41">
        <f t="shared" ca="1" si="140"/>
        <v>1.332512817365307E-2</v>
      </c>
      <c r="BH291" s="41">
        <f t="shared" si="151"/>
        <v>0.52512817365307085</v>
      </c>
      <c r="BI291" s="41">
        <f t="shared" si="152"/>
        <v>0.52512817365307085</v>
      </c>
      <c r="BJ291" s="42">
        <f t="shared" ca="1" si="141"/>
        <v>81.001702201859715</v>
      </c>
      <c r="BK291" s="42">
        <f t="shared" ca="1" si="142"/>
        <v>54.121015370914712</v>
      </c>
      <c r="BL291" s="42">
        <f t="shared" ca="1" si="143"/>
        <v>42.003282724077224</v>
      </c>
      <c r="BM291" s="42">
        <f t="shared" ca="1" si="144"/>
        <v>93.265810008481679</v>
      </c>
      <c r="BN291" s="42">
        <f t="shared" si="153"/>
        <v>1.1294952849676752</v>
      </c>
      <c r="BO291" s="42">
        <f t="shared" si="154"/>
        <v>1.1294952849676752</v>
      </c>
      <c r="BP291" s="42">
        <f t="shared" ca="1" si="145"/>
        <v>52.584068925662137</v>
      </c>
      <c r="BQ291" s="42">
        <f t="shared" ca="1" si="146"/>
        <v>52.244725250863397</v>
      </c>
      <c r="BR291" s="42">
        <f t="shared" si="155"/>
        <v>93.265810008481679</v>
      </c>
    </row>
    <row r="292" spans="1:70">
      <c r="A292" s="10">
        <v>2114</v>
      </c>
      <c r="B292" s="49">
        <v>0</v>
      </c>
      <c r="C292" s="10">
        <v>21</v>
      </c>
      <c r="D292" s="10">
        <v>95</v>
      </c>
      <c r="E292" s="10">
        <v>64</v>
      </c>
      <c r="F292" s="10">
        <v>101</v>
      </c>
      <c r="G292" s="10">
        <v>78</v>
      </c>
      <c r="H292" s="10">
        <v>80</v>
      </c>
      <c r="I292" s="10">
        <v>85</v>
      </c>
      <c r="J292" s="10">
        <v>87</v>
      </c>
      <c r="K292" s="49">
        <v>0</v>
      </c>
      <c r="L292" s="10">
        <v>58</v>
      </c>
      <c r="M292" s="49">
        <v>0</v>
      </c>
      <c r="N292" s="10">
        <v>76</v>
      </c>
      <c r="O292" s="49">
        <v>0</v>
      </c>
      <c r="P292" s="49">
        <v>0</v>
      </c>
      <c r="Q292" s="10">
        <v>7370</v>
      </c>
      <c r="R292" s="10">
        <v>3</v>
      </c>
      <c r="S292" s="10">
        <v>45</v>
      </c>
      <c r="AI292" s="2">
        <f t="shared" si="128"/>
        <v>7.3699999999999998E-3</v>
      </c>
      <c r="AJ292" s="3">
        <f t="shared" ca="1" si="147"/>
        <v>2.0398707177747628</v>
      </c>
      <c r="AK292" s="3">
        <f t="shared" ca="1" si="148"/>
        <v>2.1120967177747629</v>
      </c>
      <c r="AL292" s="2">
        <f t="shared" ca="1" si="129"/>
        <v>1.8975000000000002E-2</v>
      </c>
      <c r="AM292" s="3">
        <f t="shared" ca="1" si="149"/>
        <v>2.2980517177747628</v>
      </c>
      <c r="AO292" s="7">
        <f t="shared" si="130"/>
        <v>75</v>
      </c>
      <c r="AP292" s="4">
        <f t="shared" si="156"/>
        <v>41.84128328227613</v>
      </c>
      <c r="AQ292" s="32">
        <f t="shared" si="150"/>
        <v>1.7924880433045853</v>
      </c>
      <c r="AR292" s="1">
        <f t="shared" si="131"/>
        <v>7</v>
      </c>
      <c r="AS292" s="4">
        <f t="shared" si="157"/>
        <v>42.422788530548999</v>
      </c>
      <c r="AU292" s="4">
        <f t="shared" si="132"/>
        <v>43</v>
      </c>
      <c r="AV292" s="4">
        <f t="shared" si="133"/>
        <v>18</v>
      </c>
      <c r="AW292" s="4">
        <f t="shared" si="134"/>
        <v>10.041907987746271</v>
      </c>
      <c r="AX292" s="4">
        <f t="shared" si="158"/>
        <v>44.156991700458519</v>
      </c>
      <c r="AZ292" s="4">
        <f t="shared" si="159"/>
        <v>44.156991700458519</v>
      </c>
      <c r="BB292" s="24">
        <f t="shared" si="135"/>
        <v>0</v>
      </c>
      <c r="BC292" s="1">
        <f t="shared" ca="1" si="136"/>
        <v>1.2799999999999999E-2</v>
      </c>
      <c r="BD292" s="1">
        <f t="shared" ca="1" si="137"/>
        <v>2.1004648402758201</v>
      </c>
      <c r="BE292" s="1">
        <f t="shared" ca="1" si="138"/>
        <v>6.1830737245976864E-3</v>
      </c>
      <c r="BF292" s="1">
        <f t="shared" ca="1" si="139"/>
        <v>6.4360737245976862E-3</v>
      </c>
      <c r="BG292" s="1">
        <f t="shared" ca="1" si="140"/>
        <v>1.3331731248689811E-2</v>
      </c>
      <c r="BH292" s="1">
        <f t="shared" si="151"/>
        <v>0.53173124868981236</v>
      </c>
      <c r="BI292" s="1">
        <f t="shared" si="152"/>
        <v>0.53173124868981236</v>
      </c>
      <c r="BJ292" s="4">
        <f t="shared" ca="1" si="141"/>
        <v>99.001427960008911</v>
      </c>
      <c r="BK292" s="4">
        <f t="shared" ca="1" si="142"/>
        <v>65.06313394404286</v>
      </c>
      <c r="BL292" s="4">
        <f t="shared" ca="1" si="143"/>
        <v>57.002480104999229</v>
      </c>
      <c r="BM292" s="4">
        <f t="shared" ca="1" si="144"/>
        <v>112.70028535199103</v>
      </c>
      <c r="BN292" s="4">
        <f t="shared" si="153"/>
        <v>1.1325802933272444</v>
      </c>
      <c r="BO292" s="4">
        <f t="shared" si="154"/>
        <v>1.1325802933272444</v>
      </c>
      <c r="BP292" s="4">
        <f t="shared" ca="1" si="145"/>
        <v>53.227919352727511</v>
      </c>
      <c r="BQ292" s="4">
        <f t="shared" ca="1" si="146"/>
        <v>59.374694259593483</v>
      </c>
      <c r="BR292" s="4">
        <f t="shared" si="155"/>
        <v>112.70028535199103</v>
      </c>
    </row>
    <row r="293" spans="1:70">
      <c r="A293" s="10">
        <v>2009</v>
      </c>
      <c r="B293" s="49">
        <v>0</v>
      </c>
      <c r="C293" s="10">
        <v>20</v>
      </c>
      <c r="D293" s="10">
        <v>93</v>
      </c>
      <c r="E293" s="10">
        <v>25</v>
      </c>
      <c r="F293" s="10">
        <v>61</v>
      </c>
      <c r="G293" s="10">
        <v>45</v>
      </c>
      <c r="H293" s="10">
        <v>48</v>
      </c>
      <c r="I293" s="10">
        <v>37</v>
      </c>
      <c r="J293" s="10">
        <v>40</v>
      </c>
      <c r="K293" s="49">
        <v>0</v>
      </c>
      <c r="L293" s="10">
        <v>69</v>
      </c>
      <c r="M293" s="49">
        <v>0</v>
      </c>
      <c r="N293" s="10">
        <v>56</v>
      </c>
      <c r="O293" s="49">
        <v>0</v>
      </c>
      <c r="P293" s="49">
        <v>0</v>
      </c>
      <c r="Q293" s="10">
        <v>7370</v>
      </c>
      <c r="R293" s="10">
        <v>3</v>
      </c>
      <c r="S293" s="10">
        <v>45</v>
      </c>
      <c r="AI293" s="2">
        <f t="shared" si="128"/>
        <v>7.3699999999999998E-3</v>
      </c>
      <c r="AJ293" s="3">
        <f t="shared" ca="1" si="147"/>
        <v>2.0398707177747628</v>
      </c>
      <c r="AK293" s="3">
        <f t="shared" ca="1" si="148"/>
        <v>2.1120967177747629</v>
      </c>
      <c r="AL293" s="2">
        <f t="shared" ca="1" si="129"/>
        <v>1.8722000000000003E-2</v>
      </c>
      <c r="AM293" s="3">
        <f t="shared" ca="1" si="149"/>
        <v>2.2955723177747629</v>
      </c>
      <c r="AO293" s="7">
        <f t="shared" si="130"/>
        <v>74</v>
      </c>
      <c r="AP293" s="4">
        <f t="shared" si="156"/>
        <v>41.260189841779123</v>
      </c>
      <c r="AQ293" s="32">
        <f t="shared" si="150"/>
        <v>1.7934963528710983</v>
      </c>
      <c r="AR293" s="1">
        <f t="shared" si="131"/>
        <v>8</v>
      </c>
      <c r="AS293" s="4">
        <f t="shared" si="157"/>
        <v>42.028600568894191</v>
      </c>
      <c r="AU293" s="4">
        <f t="shared" si="132"/>
        <v>42</v>
      </c>
      <c r="AV293" s="4">
        <f t="shared" si="133"/>
        <v>13</v>
      </c>
      <c r="AW293" s="4">
        <f t="shared" si="134"/>
        <v>7.2484117289611971</v>
      </c>
      <c r="AX293" s="4">
        <f t="shared" si="158"/>
        <v>42.620880711131981</v>
      </c>
      <c r="AZ293" s="4">
        <f t="shared" si="159"/>
        <v>42.620880711131981</v>
      </c>
      <c r="BB293" s="24">
        <f t="shared" si="135"/>
        <v>1</v>
      </c>
      <c r="BC293" s="1">
        <f t="shared" ca="1" si="136"/>
        <v>1.2799999999999999E-2</v>
      </c>
      <c r="BD293" s="1">
        <f t="shared" ca="1" si="137"/>
        <v>2.1004648402758201</v>
      </c>
      <c r="BE293" s="1">
        <f t="shared" ca="1" si="138"/>
        <v>6.1830737245976864E-3</v>
      </c>
      <c r="BF293" s="1">
        <f t="shared" ca="1" si="139"/>
        <v>6.4360737245976862E-3</v>
      </c>
      <c r="BG293" s="1">
        <f t="shared" ca="1" si="140"/>
        <v>1.3331731248689811E-2</v>
      </c>
      <c r="BH293" s="1">
        <f t="shared" si="151"/>
        <v>0.53173124868981236</v>
      </c>
      <c r="BI293" s="1">
        <f t="shared" si="152"/>
        <v>0.53173124868981236</v>
      </c>
      <c r="BJ293" s="4">
        <f t="shared" ca="1" si="141"/>
        <v>59.002396037117279</v>
      </c>
      <c r="BK293" s="4">
        <f t="shared" ca="1" si="142"/>
        <v>41.345093930027694</v>
      </c>
      <c r="BL293" s="4">
        <f t="shared" ca="1" si="143"/>
        <v>18.007852124027263</v>
      </c>
      <c r="BM293" s="4">
        <f t="shared" ca="1" si="144"/>
        <v>71.719008321275297</v>
      </c>
      <c r="BN293" s="4">
        <f t="shared" si="153"/>
        <v>1.1325802933272444</v>
      </c>
      <c r="BO293" s="4">
        <f t="shared" si="154"/>
        <v>1.1325802933272444</v>
      </c>
      <c r="BP293" s="4">
        <f t="shared" ca="1" si="145"/>
        <v>56.119664932025501</v>
      </c>
      <c r="BQ293" s="4">
        <f t="shared" ca="1" si="146"/>
        <v>51.793977976084776</v>
      </c>
      <c r="BR293" s="4">
        <f t="shared" si="155"/>
        <v>71.719008321275297</v>
      </c>
    </row>
    <row r="294" spans="1:70">
      <c r="A294" s="10">
        <v>2026</v>
      </c>
      <c r="B294" s="49">
        <v>0</v>
      </c>
      <c r="C294" s="10">
        <v>19</v>
      </c>
      <c r="D294" s="10">
        <v>93</v>
      </c>
      <c r="E294" s="10">
        <v>39</v>
      </c>
      <c r="F294" s="10">
        <v>74</v>
      </c>
      <c r="G294" s="10">
        <v>58</v>
      </c>
      <c r="H294" s="10">
        <v>60</v>
      </c>
      <c r="I294" s="10">
        <v>53</v>
      </c>
      <c r="J294" s="10">
        <v>55</v>
      </c>
      <c r="K294" s="49">
        <v>0</v>
      </c>
      <c r="L294" s="10">
        <v>66</v>
      </c>
      <c r="M294" s="49">
        <v>0</v>
      </c>
      <c r="N294" s="10">
        <v>65</v>
      </c>
      <c r="O294" s="49">
        <v>0</v>
      </c>
      <c r="P294" s="49">
        <v>0</v>
      </c>
      <c r="Q294" s="10">
        <v>7370</v>
      </c>
      <c r="R294" s="10">
        <v>3</v>
      </c>
      <c r="S294" s="10">
        <v>45</v>
      </c>
      <c r="AI294" s="2">
        <f t="shared" si="128"/>
        <v>7.3699999999999998E-3</v>
      </c>
      <c r="AJ294" s="3">
        <f t="shared" ca="1" si="147"/>
        <v>2.0398707177747628</v>
      </c>
      <c r="AK294" s="3">
        <f t="shared" ca="1" si="148"/>
        <v>2.1120967177747629</v>
      </c>
      <c r="AL294" s="2">
        <f t="shared" ca="1" si="129"/>
        <v>1.8975000000000002E-2</v>
      </c>
      <c r="AM294" s="3">
        <f t="shared" ca="1" si="149"/>
        <v>2.2980517177747628</v>
      </c>
      <c r="AO294" s="7">
        <f t="shared" si="130"/>
        <v>75</v>
      </c>
      <c r="AP294" s="4">
        <f t="shared" si="156"/>
        <v>41.84128328227613</v>
      </c>
      <c r="AQ294" s="32">
        <f t="shared" si="150"/>
        <v>1.7924880433045853</v>
      </c>
      <c r="AR294" s="1">
        <f t="shared" si="131"/>
        <v>5</v>
      </c>
      <c r="AS294" s="4">
        <f t="shared" si="157"/>
        <v>42.138972302462243</v>
      </c>
      <c r="AU294" s="4">
        <f t="shared" si="132"/>
        <v>41</v>
      </c>
      <c r="AV294" s="4">
        <f t="shared" si="133"/>
        <v>1</v>
      </c>
      <c r="AW294" s="4">
        <f t="shared" si="134"/>
        <v>0.55788377709701509</v>
      </c>
      <c r="AX294" s="4">
        <f t="shared" si="158"/>
        <v>41.003795364682375</v>
      </c>
      <c r="AZ294" s="4">
        <f t="shared" si="159"/>
        <v>42.138972302462243</v>
      </c>
      <c r="BB294" s="24">
        <f t="shared" si="135"/>
        <v>2</v>
      </c>
      <c r="BC294" s="1">
        <f t="shared" ca="1" si="136"/>
        <v>1.2799999999999999E-2</v>
      </c>
      <c r="BD294" s="1">
        <f t="shared" ca="1" si="137"/>
        <v>2.1004648402758201</v>
      </c>
      <c r="BE294" s="1">
        <f t="shared" ca="1" si="138"/>
        <v>6.1830737245976864E-3</v>
      </c>
      <c r="BF294" s="1">
        <f t="shared" ca="1" si="139"/>
        <v>6.4360737245976862E-3</v>
      </c>
      <c r="BG294" s="1">
        <f t="shared" ca="1" si="140"/>
        <v>1.3331731248689811E-2</v>
      </c>
      <c r="BH294" s="1">
        <f t="shared" si="151"/>
        <v>0.53173124868981236</v>
      </c>
      <c r="BI294" s="1">
        <f t="shared" si="152"/>
        <v>0.53173124868981236</v>
      </c>
      <c r="BJ294" s="4">
        <f t="shared" ca="1" si="141"/>
        <v>72.001963432401155</v>
      </c>
      <c r="BK294" s="4">
        <f t="shared" ca="1" si="142"/>
        <v>47.887487138294865</v>
      </c>
      <c r="BL294" s="4">
        <f t="shared" ca="1" si="143"/>
        <v>32.004417478229989</v>
      </c>
      <c r="BM294" s="4">
        <f t="shared" ca="1" si="144"/>
        <v>85.531323235113916</v>
      </c>
      <c r="BN294" s="4">
        <f t="shared" si="153"/>
        <v>1.1325802933272444</v>
      </c>
      <c r="BO294" s="4">
        <f t="shared" si="154"/>
        <v>1.1325802933272444</v>
      </c>
      <c r="BP294" s="4">
        <f t="shared" ca="1" si="145"/>
        <v>54.315848740679328</v>
      </c>
      <c r="BQ294" s="4">
        <f t="shared" ca="1" si="146"/>
        <v>53.968576545518943</v>
      </c>
      <c r="BR294" s="4">
        <f t="shared" si="155"/>
        <v>85.531323235113916</v>
      </c>
    </row>
    <row r="295" spans="1:70">
      <c r="A295" s="10">
        <v>1948</v>
      </c>
      <c r="B295" s="49">
        <v>0</v>
      </c>
      <c r="C295" s="10">
        <v>19</v>
      </c>
      <c r="D295" s="10">
        <v>92</v>
      </c>
      <c r="E295" s="10">
        <v>53</v>
      </c>
      <c r="F295" s="10">
        <v>87</v>
      </c>
      <c r="G295" s="10">
        <v>68</v>
      </c>
      <c r="H295" s="10">
        <v>70</v>
      </c>
      <c r="I295" s="10">
        <v>69</v>
      </c>
      <c r="J295" s="10">
        <v>73</v>
      </c>
      <c r="K295" s="49">
        <v>0</v>
      </c>
      <c r="L295" s="10">
        <v>64</v>
      </c>
      <c r="M295" s="49">
        <v>0</v>
      </c>
      <c r="N295" s="10">
        <v>59</v>
      </c>
      <c r="O295" s="49">
        <v>0</v>
      </c>
      <c r="P295" s="49">
        <v>0</v>
      </c>
      <c r="Q295" s="10">
        <v>7370</v>
      </c>
      <c r="R295" s="10">
        <v>3</v>
      </c>
      <c r="S295" s="10">
        <v>45</v>
      </c>
      <c r="AH295" s="8"/>
      <c r="AI295" s="2">
        <f t="shared" si="128"/>
        <v>7.3699999999999998E-3</v>
      </c>
      <c r="AJ295" s="3">
        <f t="shared" ca="1" si="147"/>
        <v>2.0398707177747628</v>
      </c>
      <c r="AK295" s="3">
        <f t="shared" ca="1" si="148"/>
        <v>2.1120967177747629</v>
      </c>
      <c r="AL295" s="2">
        <f t="shared" ca="1" si="129"/>
        <v>1.8722000000000003E-2</v>
      </c>
      <c r="AM295" s="3">
        <f t="shared" ca="1" si="149"/>
        <v>2.2955723177747629</v>
      </c>
      <c r="AO295" s="7">
        <f t="shared" si="130"/>
        <v>74</v>
      </c>
      <c r="AP295" s="4">
        <f t="shared" si="156"/>
        <v>41.260189841779123</v>
      </c>
      <c r="AQ295" s="32">
        <f t="shared" si="150"/>
        <v>1.7934963528710983</v>
      </c>
      <c r="AR295" s="1">
        <f t="shared" si="131"/>
        <v>2</v>
      </c>
      <c r="AS295" s="4">
        <f t="shared" si="157"/>
        <v>41.30863427637923</v>
      </c>
      <c r="AU295" s="4">
        <f t="shared" si="132"/>
        <v>40</v>
      </c>
      <c r="AV295" s="4">
        <f t="shared" si="133"/>
        <v>5</v>
      </c>
      <c r="AW295" s="4">
        <f t="shared" si="134"/>
        <v>2.7878506649850761</v>
      </c>
      <c r="AX295" s="4">
        <f t="shared" si="158"/>
        <v>40.097033697397841</v>
      </c>
      <c r="AZ295" s="4">
        <f t="shared" si="159"/>
        <v>41.30863427637923</v>
      </c>
      <c r="BB295" s="24">
        <f t="shared" si="135"/>
        <v>3</v>
      </c>
      <c r="BC295" s="1">
        <f t="shared" ca="1" si="136"/>
        <v>1.2799999999999999E-2</v>
      </c>
      <c r="BD295" s="1">
        <f t="shared" ca="1" si="137"/>
        <v>2.1004648402758201</v>
      </c>
      <c r="BE295" s="1">
        <f t="shared" ca="1" si="138"/>
        <v>6.1830737245976864E-3</v>
      </c>
      <c r="BF295" s="1">
        <f t="shared" ca="1" si="139"/>
        <v>6.4360737245976862E-3</v>
      </c>
      <c r="BG295" s="1">
        <f t="shared" ca="1" si="140"/>
        <v>1.3331731248689811E-2</v>
      </c>
      <c r="BH295" s="1">
        <f t="shared" si="151"/>
        <v>0.53173124868981236</v>
      </c>
      <c r="BI295" s="1">
        <f t="shared" si="152"/>
        <v>0.53173124868981236</v>
      </c>
      <c r="BJ295" s="4">
        <f t="shared" ca="1" si="141"/>
        <v>85.001663149145699</v>
      </c>
      <c r="BK295" s="4">
        <f t="shared" ca="1" si="142"/>
        <v>57.537540445524648</v>
      </c>
      <c r="BL295" s="4">
        <f t="shared" ca="1" si="143"/>
        <v>46.003073137789755</v>
      </c>
      <c r="BM295" s="4">
        <f t="shared" ca="1" si="144"/>
        <v>96.430582467387481</v>
      </c>
      <c r="BN295" s="4">
        <f t="shared" si="153"/>
        <v>1.1325802933272444</v>
      </c>
      <c r="BO295" s="4">
        <f t="shared" si="154"/>
        <v>1.1325802933272444</v>
      </c>
      <c r="BP295" s="4">
        <f t="shared" ca="1" si="145"/>
        <v>52.863679029371241</v>
      </c>
      <c r="BQ295" s="4">
        <f t="shared" ca="1" si="146"/>
        <v>51.165000097719314</v>
      </c>
      <c r="BR295" s="4">
        <f t="shared" si="155"/>
        <v>96.430582467387481</v>
      </c>
    </row>
    <row r="296" spans="1:70" s="38" customFormat="1">
      <c r="A296" s="46">
        <v>2122</v>
      </c>
      <c r="B296" s="49">
        <v>0</v>
      </c>
      <c r="C296" s="46">
        <v>22</v>
      </c>
      <c r="D296" s="46">
        <v>95</v>
      </c>
      <c r="E296" s="46">
        <v>66</v>
      </c>
      <c r="F296" s="46">
        <v>103</v>
      </c>
      <c r="G296" s="46">
        <v>78</v>
      </c>
      <c r="H296" s="46">
        <v>84</v>
      </c>
      <c r="I296" s="46">
        <v>86</v>
      </c>
      <c r="J296" s="46">
        <v>90</v>
      </c>
      <c r="K296" s="49">
        <v>0</v>
      </c>
      <c r="L296" s="46">
        <v>58</v>
      </c>
      <c r="M296" s="49">
        <v>0</v>
      </c>
      <c r="N296" s="46">
        <v>76</v>
      </c>
      <c r="O296" s="49">
        <v>0</v>
      </c>
      <c r="P296" s="49">
        <v>0</v>
      </c>
      <c r="Q296" s="46">
        <v>7449</v>
      </c>
      <c r="R296" s="46">
        <v>3</v>
      </c>
      <c r="S296" s="46">
        <v>45</v>
      </c>
      <c r="U296" s="41"/>
      <c r="V296" s="41"/>
      <c r="AI296" s="39">
        <f t="shared" si="128"/>
        <v>7.4489999999999999E-3</v>
      </c>
      <c r="AJ296" s="40">
        <f t="shared" ca="1" si="147"/>
        <v>2.0174668754329441</v>
      </c>
      <c r="AK296" s="40">
        <f t="shared" ca="1" si="148"/>
        <v>2.0904670754329442</v>
      </c>
      <c r="AL296" s="39">
        <f t="shared" ca="1" si="129"/>
        <v>1.8722000000000003E-2</v>
      </c>
      <c r="AM296" s="40">
        <f t="shared" ca="1" si="149"/>
        <v>2.2739426754329441</v>
      </c>
      <c r="AN296" s="50"/>
      <c r="AO296" s="41">
        <f t="shared" si="130"/>
        <v>74</v>
      </c>
      <c r="AP296" s="42">
        <f t="shared" si="156"/>
        <v>40.855239677855593</v>
      </c>
      <c r="AQ296" s="43">
        <f t="shared" si="150"/>
        <v>1.8112731826686497</v>
      </c>
      <c r="AR296" s="41">
        <f t="shared" si="131"/>
        <v>7</v>
      </c>
      <c r="AS296" s="42">
        <f t="shared" si="157"/>
        <v>41.450580323259963</v>
      </c>
      <c r="AT296" s="50"/>
      <c r="AU296" s="42">
        <f t="shared" si="132"/>
        <v>43</v>
      </c>
      <c r="AV296" s="42">
        <f t="shared" si="133"/>
        <v>18</v>
      </c>
      <c r="AW296" s="42">
        <f t="shared" si="134"/>
        <v>9.9377610027216292</v>
      </c>
      <c r="AX296" s="42">
        <f t="shared" si="158"/>
        <v>44.133423770960881</v>
      </c>
      <c r="AY296" s="50"/>
      <c r="AZ296" s="42">
        <f t="shared" si="159"/>
        <v>44.133423770960881</v>
      </c>
      <c r="BA296" s="50"/>
      <c r="BB296" s="44">
        <f t="shared" si="135"/>
        <v>0</v>
      </c>
      <c r="BC296" s="41">
        <f t="shared" ca="1" si="136"/>
        <v>1.2799999999999999E-2</v>
      </c>
      <c r="BD296" s="41">
        <f t="shared" ca="1" si="137"/>
        <v>2.0787141682947099</v>
      </c>
      <c r="BE296" s="41">
        <f t="shared" ca="1" si="138"/>
        <v>6.2497237614046706E-3</v>
      </c>
      <c r="BF296" s="41">
        <f t="shared" ca="1" si="139"/>
        <v>6.5027237614046704E-3</v>
      </c>
      <c r="BG296" s="41">
        <f t="shared" ca="1" si="140"/>
        <v>1.3326228328678613E-2</v>
      </c>
      <c r="BH296" s="41">
        <f t="shared" si="151"/>
        <v>0.52622832867861391</v>
      </c>
      <c r="BI296" s="41">
        <f t="shared" si="152"/>
        <v>0.52622832867861391</v>
      </c>
      <c r="BJ296" s="42">
        <f t="shared" ca="1" si="141"/>
        <v>101.00137086324078</v>
      </c>
      <c r="BK296" s="42">
        <f t="shared" ca="1" si="142"/>
        <v>66.670424326229025</v>
      </c>
      <c r="BL296" s="42">
        <f t="shared" ca="1" si="143"/>
        <v>59.002346701244889</v>
      </c>
      <c r="BM296" s="42">
        <f t="shared" ca="1" si="144"/>
        <v>114.41519335034202</v>
      </c>
      <c r="BN296" s="42">
        <f t="shared" si="153"/>
        <v>1.1300071919699834</v>
      </c>
      <c r="BO296" s="42">
        <f t="shared" si="154"/>
        <v>1.1300071919699834</v>
      </c>
      <c r="BP296" s="42">
        <f t="shared" ca="1" si="145"/>
        <v>53.037208446895391</v>
      </c>
      <c r="BQ296" s="42">
        <f t="shared" ca="1" si="146"/>
        <v>59.083301104424997</v>
      </c>
      <c r="BR296" s="42">
        <f t="shared" si="155"/>
        <v>114.41519335034202</v>
      </c>
    </row>
    <row r="297" spans="1:70" s="38" customFormat="1">
      <c r="A297" s="46">
        <v>2002</v>
      </c>
      <c r="B297" s="49">
        <v>0</v>
      </c>
      <c r="C297" s="46">
        <v>20</v>
      </c>
      <c r="D297" s="46">
        <v>94</v>
      </c>
      <c r="E297" s="46">
        <v>25</v>
      </c>
      <c r="F297" s="46">
        <v>61</v>
      </c>
      <c r="G297" s="46">
        <v>45</v>
      </c>
      <c r="H297" s="46">
        <v>47</v>
      </c>
      <c r="I297" s="46">
        <v>38</v>
      </c>
      <c r="J297" s="46">
        <v>39</v>
      </c>
      <c r="K297" s="49">
        <v>0</v>
      </c>
      <c r="L297" s="46">
        <v>72</v>
      </c>
      <c r="M297" s="49">
        <v>0</v>
      </c>
      <c r="N297" s="46">
        <v>54</v>
      </c>
      <c r="O297" s="49">
        <v>0</v>
      </c>
      <c r="P297" s="49">
        <v>0</v>
      </c>
      <c r="Q297" s="46">
        <v>7449</v>
      </c>
      <c r="R297" s="46">
        <v>3</v>
      </c>
      <c r="S297" s="46">
        <v>45</v>
      </c>
      <c r="U297" s="41"/>
      <c r="V297" s="41"/>
      <c r="AI297" s="39">
        <f t="shared" si="128"/>
        <v>7.4489999999999999E-3</v>
      </c>
      <c r="AJ297" s="40">
        <f t="shared" ca="1" si="147"/>
        <v>2.0174668754329441</v>
      </c>
      <c r="AK297" s="40">
        <f t="shared" ca="1" si="148"/>
        <v>2.0904670754329442</v>
      </c>
      <c r="AL297" s="39">
        <f t="shared" ca="1" si="129"/>
        <v>1.8975000000000002E-2</v>
      </c>
      <c r="AM297" s="40">
        <f t="shared" ca="1" si="149"/>
        <v>2.2764220754329441</v>
      </c>
      <c r="AN297" s="50"/>
      <c r="AO297" s="41">
        <f t="shared" si="130"/>
        <v>75</v>
      </c>
      <c r="AP297" s="42">
        <f t="shared" si="156"/>
        <v>41.430860818840117</v>
      </c>
      <c r="AQ297" s="43">
        <f t="shared" si="150"/>
        <v>1.8102447913873607</v>
      </c>
      <c r="AR297" s="41">
        <f t="shared" si="131"/>
        <v>7.5</v>
      </c>
      <c r="AS297" s="42">
        <f t="shared" si="157"/>
        <v>42.104230526042166</v>
      </c>
      <c r="AT297" s="50"/>
      <c r="AU297" s="42">
        <f t="shared" si="132"/>
        <v>42</v>
      </c>
      <c r="AV297" s="42">
        <f t="shared" si="133"/>
        <v>18</v>
      </c>
      <c r="AW297" s="42">
        <f t="shared" si="134"/>
        <v>9.9434065965216281</v>
      </c>
      <c r="AX297" s="42">
        <f t="shared" si="158"/>
        <v>43.160993208494979</v>
      </c>
      <c r="AY297" s="50"/>
      <c r="AZ297" s="42">
        <f t="shared" si="159"/>
        <v>43.160993208494979</v>
      </c>
      <c r="BA297" s="50"/>
      <c r="BB297" s="44">
        <f t="shared" si="135"/>
        <v>1</v>
      </c>
      <c r="BC297" s="41">
        <f t="shared" ca="1" si="136"/>
        <v>1.2799999999999999E-2</v>
      </c>
      <c r="BD297" s="41">
        <f t="shared" ca="1" si="137"/>
        <v>2.0787141682947099</v>
      </c>
      <c r="BE297" s="41">
        <f t="shared" ca="1" si="138"/>
        <v>6.2497237614046706E-3</v>
      </c>
      <c r="BF297" s="41">
        <f t="shared" ca="1" si="139"/>
        <v>6.5027237614046704E-3</v>
      </c>
      <c r="BG297" s="41">
        <f t="shared" ca="1" si="140"/>
        <v>1.3326228328678613E-2</v>
      </c>
      <c r="BH297" s="41">
        <f t="shared" si="151"/>
        <v>0.52622832867861391</v>
      </c>
      <c r="BI297" s="41">
        <f t="shared" si="152"/>
        <v>0.52622832867861391</v>
      </c>
      <c r="BJ297" s="42">
        <f t="shared" ca="1" si="141"/>
        <v>59.002346701244889</v>
      </c>
      <c r="BK297" s="42">
        <f t="shared" ca="1" si="142"/>
        <v>42.422714635603121</v>
      </c>
      <c r="BL297" s="42">
        <f t="shared" ca="1" si="143"/>
        <v>18.00769047529149</v>
      </c>
      <c r="BM297" s="42">
        <f t="shared" ca="1" si="144"/>
        <v>71.15245370371467</v>
      </c>
      <c r="BN297" s="42">
        <f t="shared" si="153"/>
        <v>1.1300071919699834</v>
      </c>
      <c r="BO297" s="42">
        <f t="shared" si="154"/>
        <v>1.1300071919699834</v>
      </c>
      <c r="BP297" s="42">
        <f t="shared" ca="1" si="145"/>
        <v>56.91824590633319</v>
      </c>
      <c r="BQ297" s="42">
        <f t="shared" ca="1" si="146"/>
        <v>51.006584555910614</v>
      </c>
      <c r="BR297" s="42">
        <f t="shared" si="155"/>
        <v>71.15245370371467</v>
      </c>
    </row>
    <row r="298" spans="1:70" s="38" customFormat="1">
      <c r="A298" s="46">
        <v>2024</v>
      </c>
      <c r="B298" s="49">
        <v>0</v>
      </c>
      <c r="C298" s="46">
        <v>20</v>
      </c>
      <c r="D298" s="46">
        <v>93</v>
      </c>
      <c r="E298" s="46">
        <v>41</v>
      </c>
      <c r="F298" s="46">
        <v>75</v>
      </c>
      <c r="G298" s="46">
        <v>58</v>
      </c>
      <c r="H298" s="46">
        <v>62</v>
      </c>
      <c r="I298" s="46">
        <v>54</v>
      </c>
      <c r="J298" s="46">
        <v>59</v>
      </c>
      <c r="K298" s="49">
        <v>0</v>
      </c>
      <c r="L298" s="46">
        <v>70</v>
      </c>
      <c r="M298" s="49">
        <v>0</v>
      </c>
      <c r="N298" s="46">
        <v>67</v>
      </c>
      <c r="O298" s="49">
        <v>0</v>
      </c>
      <c r="P298" s="49">
        <v>0</v>
      </c>
      <c r="Q298" s="46">
        <v>7449</v>
      </c>
      <c r="R298" s="46">
        <v>3</v>
      </c>
      <c r="S298" s="46">
        <v>45</v>
      </c>
      <c r="U298" s="41"/>
      <c r="V298" s="41"/>
      <c r="AI298" s="39">
        <f t="shared" si="128"/>
        <v>7.4489999999999999E-3</v>
      </c>
      <c r="AJ298" s="40">
        <f t="shared" ca="1" si="147"/>
        <v>2.0174668754329441</v>
      </c>
      <c r="AK298" s="40">
        <f t="shared" ca="1" si="148"/>
        <v>2.0904670754329442</v>
      </c>
      <c r="AL298" s="39">
        <f t="shared" ca="1" si="129"/>
        <v>1.8722000000000003E-2</v>
      </c>
      <c r="AM298" s="40">
        <f t="shared" ca="1" si="149"/>
        <v>2.2739426754329441</v>
      </c>
      <c r="AN298" s="50"/>
      <c r="AO298" s="41">
        <f t="shared" si="130"/>
        <v>74</v>
      </c>
      <c r="AP298" s="42">
        <f t="shared" si="156"/>
        <v>40.855239677855593</v>
      </c>
      <c r="AQ298" s="43">
        <f t="shared" si="150"/>
        <v>1.8112731826686497</v>
      </c>
      <c r="AR298" s="41">
        <f t="shared" si="131"/>
        <v>3.5</v>
      </c>
      <c r="AS298" s="42">
        <f t="shared" si="157"/>
        <v>41.004885186219283</v>
      </c>
      <c r="AT298" s="50"/>
      <c r="AU298" s="42">
        <f t="shared" si="132"/>
        <v>40</v>
      </c>
      <c r="AV298" s="42">
        <f t="shared" si="133"/>
        <v>3</v>
      </c>
      <c r="AW298" s="42">
        <f t="shared" si="134"/>
        <v>1.656293500453605</v>
      </c>
      <c r="AX298" s="42">
        <f t="shared" si="158"/>
        <v>40.034276665872767</v>
      </c>
      <c r="AY298" s="50"/>
      <c r="AZ298" s="42">
        <f t="shared" si="159"/>
        <v>41.004885186219283</v>
      </c>
      <c r="BA298" s="50"/>
      <c r="BB298" s="44">
        <f t="shared" si="135"/>
        <v>2</v>
      </c>
      <c r="BC298" s="41">
        <f t="shared" ca="1" si="136"/>
        <v>1.2799999999999999E-2</v>
      </c>
      <c r="BD298" s="41">
        <f t="shared" ca="1" si="137"/>
        <v>2.0787141682947099</v>
      </c>
      <c r="BE298" s="41">
        <f t="shared" ca="1" si="138"/>
        <v>6.2497237614046706E-3</v>
      </c>
      <c r="BF298" s="41">
        <f t="shared" ca="1" si="139"/>
        <v>6.5027237614046704E-3</v>
      </c>
      <c r="BG298" s="41">
        <f t="shared" ca="1" si="140"/>
        <v>1.3326228328678613E-2</v>
      </c>
      <c r="BH298" s="41">
        <f t="shared" si="151"/>
        <v>0.52622832867861391</v>
      </c>
      <c r="BI298" s="41">
        <f t="shared" si="152"/>
        <v>0.52622832867861391</v>
      </c>
      <c r="BJ298" s="42">
        <f t="shared" ca="1" si="141"/>
        <v>73.001896662031342</v>
      </c>
      <c r="BK298" s="42">
        <f t="shared" ca="1" si="142"/>
        <v>50.516678789578954</v>
      </c>
      <c r="BL298" s="42">
        <f t="shared" ca="1" si="143"/>
        <v>34.004072054004119</v>
      </c>
      <c r="BM298" s="42">
        <f t="shared" ca="1" si="144"/>
        <v>86.726355613801587</v>
      </c>
      <c r="BN298" s="42">
        <f t="shared" si="153"/>
        <v>1.1300071919699834</v>
      </c>
      <c r="BO298" s="42">
        <f t="shared" si="154"/>
        <v>1.1300071919699834</v>
      </c>
      <c r="BP298" s="42">
        <f t="shared" ca="1" si="145"/>
        <v>54.735133469550398</v>
      </c>
      <c r="BQ298" s="42">
        <f t="shared" ca="1" si="146"/>
        <v>53.669924147995353</v>
      </c>
      <c r="BR298" s="42">
        <f t="shared" si="155"/>
        <v>86.726355613801587</v>
      </c>
    </row>
    <row r="299" spans="1:70" s="38" customFormat="1">
      <c r="A299" s="46">
        <v>1958</v>
      </c>
      <c r="B299" s="49">
        <v>0</v>
      </c>
      <c r="C299" s="46">
        <v>19</v>
      </c>
      <c r="D299" s="46">
        <v>92</v>
      </c>
      <c r="E299" s="46">
        <v>55</v>
      </c>
      <c r="F299" s="46">
        <v>90</v>
      </c>
      <c r="G299" s="46">
        <v>72</v>
      </c>
      <c r="H299" s="46">
        <v>73</v>
      </c>
      <c r="I299" s="46">
        <v>71</v>
      </c>
      <c r="J299" s="46">
        <v>76</v>
      </c>
      <c r="K299" s="49">
        <v>0</v>
      </c>
      <c r="L299" s="46">
        <v>57</v>
      </c>
      <c r="M299" s="49">
        <v>0</v>
      </c>
      <c r="N299" s="46">
        <v>59</v>
      </c>
      <c r="O299" s="49">
        <v>0</v>
      </c>
      <c r="P299" s="49">
        <v>0</v>
      </c>
      <c r="Q299" s="46">
        <v>7449</v>
      </c>
      <c r="R299" s="46">
        <v>3</v>
      </c>
      <c r="S299" s="46">
        <v>45</v>
      </c>
      <c r="U299" s="41"/>
      <c r="V299" s="41"/>
      <c r="AI299" s="39">
        <f t="shared" si="128"/>
        <v>7.4489999999999999E-3</v>
      </c>
      <c r="AJ299" s="40">
        <f t="shared" ca="1" si="147"/>
        <v>2.0174668754329441</v>
      </c>
      <c r="AK299" s="40">
        <f t="shared" ca="1" si="148"/>
        <v>2.0904670754329442</v>
      </c>
      <c r="AL299" s="39">
        <f t="shared" ca="1" si="129"/>
        <v>1.8722000000000003E-2</v>
      </c>
      <c r="AM299" s="40">
        <f t="shared" ca="1" si="149"/>
        <v>2.2739426754329441</v>
      </c>
      <c r="AN299" s="50"/>
      <c r="AO299" s="41">
        <f t="shared" si="130"/>
        <v>74</v>
      </c>
      <c r="AP299" s="42">
        <f t="shared" si="156"/>
        <v>40.855239677855593</v>
      </c>
      <c r="AQ299" s="43">
        <f t="shared" si="150"/>
        <v>1.8112731826686497</v>
      </c>
      <c r="AR299" s="41">
        <f t="shared" si="131"/>
        <v>1</v>
      </c>
      <c r="AS299" s="42">
        <f t="shared" si="157"/>
        <v>40.867476177701825</v>
      </c>
      <c r="AT299" s="50"/>
      <c r="AU299" s="42">
        <f t="shared" si="132"/>
        <v>41</v>
      </c>
      <c r="AV299" s="42">
        <f t="shared" si="133"/>
        <v>2</v>
      </c>
      <c r="AW299" s="42">
        <f t="shared" si="134"/>
        <v>1.10419566696907</v>
      </c>
      <c r="AX299" s="42">
        <f t="shared" si="158"/>
        <v>41.014866183750414</v>
      </c>
      <c r="AY299" s="50"/>
      <c r="AZ299" s="42">
        <f t="shared" si="159"/>
        <v>41.014866183750414</v>
      </c>
      <c r="BA299" s="50"/>
      <c r="BB299" s="44">
        <f t="shared" si="135"/>
        <v>3</v>
      </c>
      <c r="BC299" s="41">
        <f t="shared" ca="1" si="136"/>
        <v>1.2799999999999999E-2</v>
      </c>
      <c r="BD299" s="41">
        <f t="shared" ca="1" si="137"/>
        <v>2.0787141682947099</v>
      </c>
      <c r="BE299" s="41">
        <f t="shared" ca="1" si="138"/>
        <v>6.2497237614046706E-3</v>
      </c>
      <c r="BF299" s="41">
        <f t="shared" ca="1" si="139"/>
        <v>6.5027237614046704E-3</v>
      </c>
      <c r="BG299" s="41">
        <f t="shared" ca="1" si="140"/>
        <v>1.3326228328678613E-2</v>
      </c>
      <c r="BH299" s="41">
        <f t="shared" si="151"/>
        <v>0.52622832867861391</v>
      </c>
      <c r="BI299" s="41">
        <f t="shared" si="152"/>
        <v>0.52622832867861391</v>
      </c>
      <c r="BJ299" s="42">
        <f t="shared" ca="1" si="141"/>
        <v>88.001573373740896</v>
      </c>
      <c r="BK299" s="42">
        <f t="shared" ca="1" si="142"/>
        <v>56.881862470674051</v>
      </c>
      <c r="BL299" s="42">
        <f t="shared" ca="1" si="143"/>
        <v>48.00288445764383</v>
      </c>
      <c r="BM299" s="42">
        <f t="shared" ca="1" si="144"/>
        <v>99.160972736525707</v>
      </c>
      <c r="BN299" s="42">
        <f t="shared" si="153"/>
        <v>1.1300071919699834</v>
      </c>
      <c r="BO299" s="42">
        <f t="shared" si="154"/>
        <v>1.1300071919699834</v>
      </c>
      <c r="BP299" s="42">
        <f t="shared" ca="1" si="145"/>
        <v>51.113073456139155</v>
      </c>
      <c r="BQ299" s="42">
        <f t="shared" ca="1" si="146"/>
        <v>51.748415570469348</v>
      </c>
      <c r="BR299" s="42">
        <f t="shared" si="155"/>
        <v>99.160972736525707</v>
      </c>
    </row>
    <row r="300" spans="1:70">
      <c r="A300" s="10">
        <v>2116</v>
      </c>
      <c r="B300" s="49">
        <v>0</v>
      </c>
      <c r="C300" s="10">
        <v>22</v>
      </c>
      <c r="D300" s="10">
        <v>95</v>
      </c>
      <c r="E300" s="10">
        <v>63</v>
      </c>
      <c r="F300" s="10">
        <v>101</v>
      </c>
      <c r="G300" s="10">
        <v>76</v>
      </c>
      <c r="H300" s="10">
        <v>81</v>
      </c>
      <c r="I300" s="10">
        <v>83</v>
      </c>
      <c r="J300" s="10">
        <v>87</v>
      </c>
      <c r="K300" s="49">
        <v>0</v>
      </c>
      <c r="L300" s="10">
        <v>59</v>
      </c>
      <c r="M300" s="49">
        <v>0</v>
      </c>
      <c r="N300" s="10">
        <v>70</v>
      </c>
      <c r="O300" s="49">
        <v>0</v>
      </c>
      <c r="P300" s="49">
        <v>0</v>
      </c>
      <c r="Q300" s="10">
        <v>7316</v>
      </c>
      <c r="R300" s="10">
        <v>3</v>
      </c>
      <c r="S300" s="10">
        <v>45</v>
      </c>
      <c r="AI300" s="2">
        <f t="shared" si="128"/>
        <v>7.3159999999999996E-3</v>
      </c>
      <c r="AJ300" s="3">
        <f t="shared" ca="1" si="147"/>
        <v>2.0554583249863314</v>
      </c>
      <c r="AK300" s="3">
        <f t="shared" ca="1" si="148"/>
        <v>2.1271551249863316</v>
      </c>
      <c r="AL300" s="2">
        <f t="shared" ca="1" si="129"/>
        <v>1.8722000000000003E-2</v>
      </c>
      <c r="AM300" s="3">
        <f t="shared" ca="1" si="149"/>
        <v>2.3106307249863316</v>
      </c>
      <c r="AO300" s="7">
        <f t="shared" si="130"/>
        <v>74</v>
      </c>
      <c r="AP300" s="4">
        <f t="shared" si="156"/>
        <v>41.542113341594103</v>
      </c>
      <c r="AQ300" s="32">
        <f t="shared" si="150"/>
        <v>1.7813248784795788</v>
      </c>
      <c r="AR300" s="1">
        <f t="shared" si="131"/>
        <v>6.5</v>
      </c>
      <c r="AS300" s="4">
        <f t="shared" si="157"/>
        <v>42.047558560347483</v>
      </c>
      <c r="AU300" s="4">
        <f t="shared" si="132"/>
        <v>44</v>
      </c>
      <c r="AV300" s="4">
        <f t="shared" si="133"/>
        <v>11</v>
      </c>
      <c r="AW300" s="4">
        <f t="shared" si="134"/>
        <v>6.1751790102369615</v>
      </c>
      <c r="AX300" s="4">
        <f t="shared" si="158"/>
        <v>44.431214656010376</v>
      </c>
      <c r="AZ300" s="4">
        <f t="shared" si="159"/>
        <v>44.431214656010376</v>
      </c>
      <c r="BB300" s="24">
        <f t="shared" si="135"/>
        <v>0</v>
      </c>
      <c r="BC300" s="1">
        <f t="shared" ca="1" si="136"/>
        <v>1.2799999999999999E-2</v>
      </c>
      <c r="BD300" s="1">
        <f t="shared" ca="1" si="137"/>
        <v>2.1156060421911298</v>
      </c>
      <c r="BE300" s="1">
        <f t="shared" ca="1" si="138"/>
        <v>6.137522163754937E-3</v>
      </c>
      <c r="BF300" s="1">
        <f t="shared" ca="1" si="139"/>
        <v>6.3905221637549367E-3</v>
      </c>
      <c r="BG300" s="1">
        <f t="shared" ca="1" si="140"/>
        <v>1.3335561972774421E-2</v>
      </c>
      <c r="BH300" s="1">
        <f t="shared" si="151"/>
        <v>0.53556197277442219</v>
      </c>
      <c r="BI300" s="1">
        <f t="shared" si="152"/>
        <v>0.53556197277442219</v>
      </c>
      <c r="BJ300" s="4">
        <f t="shared" ca="1" si="141"/>
        <v>99.001448608728353</v>
      </c>
      <c r="BK300" s="4">
        <f t="shared" ca="1" si="142"/>
        <v>64.564509260547396</v>
      </c>
      <c r="BL300" s="4">
        <f t="shared" ca="1" si="143"/>
        <v>56.002560893468811</v>
      </c>
      <c r="BM300" s="4">
        <f t="shared" ca="1" si="144"/>
        <v>111.67315266036022</v>
      </c>
      <c r="BN300" s="4">
        <f t="shared" si="153"/>
        <v>1.1343838092471308</v>
      </c>
      <c r="BO300" s="4">
        <f t="shared" si="154"/>
        <v>1.1343838092471308</v>
      </c>
      <c r="BP300" s="4">
        <f t="shared" ca="1" si="145"/>
        <v>54.484638716387863</v>
      </c>
      <c r="BQ300" s="4">
        <f t="shared" ca="1" si="146"/>
        <v>58.154045646920544</v>
      </c>
      <c r="BR300" s="4">
        <f t="shared" si="155"/>
        <v>111.67315266036022</v>
      </c>
    </row>
    <row r="301" spans="1:70">
      <c r="A301" s="10">
        <v>1996</v>
      </c>
      <c r="B301" s="49">
        <v>0</v>
      </c>
      <c r="C301" s="10">
        <v>20</v>
      </c>
      <c r="D301" s="10">
        <v>93</v>
      </c>
      <c r="E301" s="10">
        <v>24</v>
      </c>
      <c r="F301" s="10">
        <v>59</v>
      </c>
      <c r="G301" s="10">
        <v>44</v>
      </c>
      <c r="H301" s="10">
        <v>47</v>
      </c>
      <c r="I301" s="10">
        <v>35</v>
      </c>
      <c r="J301" s="10">
        <v>40</v>
      </c>
      <c r="K301" s="49">
        <v>0</v>
      </c>
      <c r="L301" s="10">
        <v>73</v>
      </c>
      <c r="M301" s="49">
        <v>0</v>
      </c>
      <c r="N301" s="10">
        <v>64</v>
      </c>
      <c r="O301" s="49">
        <v>0</v>
      </c>
      <c r="P301" s="49">
        <v>0</v>
      </c>
      <c r="Q301" s="10">
        <v>7316</v>
      </c>
      <c r="R301" s="10">
        <v>3</v>
      </c>
      <c r="S301" s="10">
        <v>45</v>
      </c>
      <c r="AI301" s="2">
        <f t="shared" si="128"/>
        <v>7.3159999999999996E-3</v>
      </c>
      <c r="AJ301" s="3">
        <f t="shared" ca="1" si="147"/>
        <v>2.0554583249863314</v>
      </c>
      <c r="AK301" s="3">
        <f t="shared" ca="1" si="148"/>
        <v>2.1271551249863316</v>
      </c>
      <c r="AL301" s="2">
        <f t="shared" ca="1" si="129"/>
        <v>1.8722000000000003E-2</v>
      </c>
      <c r="AM301" s="3">
        <f t="shared" ca="1" si="149"/>
        <v>2.3106307249863316</v>
      </c>
      <c r="AO301" s="7">
        <f t="shared" si="130"/>
        <v>74</v>
      </c>
      <c r="AP301" s="4">
        <f t="shared" si="156"/>
        <v>41.542113341594103</v>
      </c>
      <c r="AQ301" s="32">
        <f t="shared" si="150"/>
        <v>1.7813248784795788</v>
      </c>
      <c r="AR301" s="1">
        <f t="shared" si="131"/>
        <v>8</v>
      </c>
      <c r="AS301" s="4">
        <f t="shared" si="157"/>
        <v>42.305403684232239</v>
      </c>
      <c r="AU301" s="4">
        <f t="shared" si="132"/>
        <v>41</v>
      </c>
      <c r="AV301" s="4">
        <f t="shared" si="133"/>
        <v>9</v>
      </c>
      <c r="AW301" s="4">
        <f t="shared" si="134"/>
        <v>5.052419190193878</v>
      </c>
      <c r="AX301" s="4">
        <f t="shared" si="158"/>
        <v>41.310131198937619</v>
      </c>
      <c r="AZ301" s="4">
        <f t="shared" si="159"/>
        <v>42.305403684232239</v>
      </c>
      <c r="BB301" s="24">
        <f t="shared" si="135"/>
        <v>1</v>
      </c>
      <c r="BC301" s="1">
        <f t="shared" ca="1" si="136"/>
        <v>1.2799999999999999E-2</v>
      </c>
      <c r="BD301" s="1">
        <f t="shared" ca="1" si="137"/>
        <v>2.1156060421911298</v>
      </c>
      <c r="BE301" s="1">
        <f t="shared" ca="1" si="138"/>
        <v>6.137522163754937E-3</v>
      </c>
      <c r="BF301" s="1">
        <f t="shared" ca="1" si="139"/>
        <v>6.3905221637549367E-3</v>
      </c>
      <c r="BG301" s="1">
        <f t="shared" ca="1" si="140"/>
        <v>1.3335561972774421E-2</v>
      </c>
      <c r="BH301" s="1">
        <f t="shared" si="151"/>
        <v>0.53556197277442219</v>
      </c>
      <c r="BI301" s="1">
        <f t="shared" si="152"/>
        <v>0.53556197277442219</v>
      </c>
      <c r="BJ301" s="4">
        <f t="shared" ca="1" si="141"/>
        <v>57.002515967513943</v>
      </c>
      <c r="BK301" s="4">
        <f t="shared" ca="1" si="142"/>
        <v>43.123805580106229</v>
      </c>
      <c r="BL301" s="4">
        <f t="shared" ca="1" si="143"/>
        <v>17.008433985134612</v>
      </c>
      <c r="BM301" s="4">
        <f t="shared" ca="1" si="144"/>
        <v>71.978069561023801</v>
      </c>
      <c r="BN301" s="4">
        <f t="shared" si="153"/>
        <v>1.1343838092471308</v>
      </c>
      <c r="BO301" s="4">
        <f t="shared" si="154"/>
        <v>1.1343838092471308</v>
      </c>
      <c r="BP301" s="4">
        <f t="shared" ca="1" si="145"/>
        <v>57.023351424752306</v>
      </c>
      <c r="BQ301" s="4">
        <f t="shared" ca="1" si="146"/>
        <v>53.785151275529394</v>
      </c>
      <c r="BR301" s="4">
        <f t="shared" si="155"/>
        <v>71.978069561023801</v>
      </c>
    </row>
    <row r="302" spans="1:70">
      <c r="A302" s="10">
        <v>2021</v>
      </c>
      <c r="B302" s="49">
        <v>0</v>
      </c>
      <c r="C302" s="10">
        <v>20</v>
      </c>
      <c r="D302" s="10">
        <v>93</v>
      </c>
      <c r="E302" s="10">
        <v>37</v>
      </c>
      <c r="F302" s="10">
        <v>72</v>
      </c>
      <c r="G302" s="10">
        <v>54</v>
      </c>
      <c r="H302" s="10">
        <v>59</v>
      </c>
      <c r="I302" s="10">
        <v>50</v>
      </c>
      <c r="J302" s="10">
        <v>53</v>
      </c>
      <c r="K302" s="49">
        <v>0</v>
      </c>
      <c r="L302" s="10">
        <v>68</v>
      </c>
      <c r="M302" s="49">
        <v>0</v>
      </c>
      <c r="N302" s="10">
        <v>59</v>
      </c>
      <c r="O302" s="49">
        <v>0</v>
      </c>
      <c r="P302" s="49">
        <v>0</v>
      </c>
      <c r="Q302" s="10">
        <v>7316</v>
      </c>
      <c r="R302" s="10">
        <v>3</v>
      </c>
      <c r="S302" s="10">
        <v>45</v>
      </c>
      <c r="AI302" s="2">
        <f t="shared" si="128"/>
        <v>7.3159999999999996E-3</v>
      </c>
      <c r="AJ302" s="3">
        <f t="shared" ca="1" si="147"/>
        <v>2.0554583249863314</v>
      </c>
      <c r="AK302" s="3">
        <f t="shared" ca="1" si="148"/>
        <v>2.1271551249863316</v>
      </c>
      <c r="AL302" s="2">
        <f t="shared" ca="1" si="129"/>
        <v>1.8722000000000003E-2</v>
      </c>
      <c r="AM302" s="3">
        <f t="shared" ca="1" si="149"/>
        <v>2.3106307249863316</v>
      </c>
      <c r="AO302" s="7">
        <f t="shared" si="130"/>
        <v>74</v>
      </c>
      <c r="AP302" s="4">
        <f t="shared" si="156"/>
        <v>41.542113341594103</v>
      </c>
      <c r="AQ302" s="32">
        <f t="shared" si="150"/>
        <v>1.7813248784795788</v>
      </c>
      <c r="AR302" s="1">
        <f t="shared" si="131"/>
        <v>5</v>
      </c>
      <c r="AS302" s="4">
        <f t="shared" si="157"/>
        <v>41.841930893373586</v>
      </c>
      <c r="AU302" s="4">
        <f t="shared" si="132"/>
        <v>41</v>
      </c>
      <c r="AV302" s="4">
        <f t="shared" si="133"/>
        <v>9</v>
      </c>
      <c r="AW302" s="4">
        <f t="shared" si="134"/>
        <v>5.052419190193878</v>
      </c>
      <c r="AX302" s="4">
        <f t="shared" si="158"/>
        <v>41.310131198937619</v>
      </c>
      <c r="AZ302" s="4">
        <f t="shared" si="159"/>
        <v>41.841930893373586</v>
      </c>
      <c r="BB302" s="24">
        <f t="shared" si="135"/>
        <v>2</v>
      </c>
      <c r="BC302" s="1">
        <f t="shared" ca="1" si="136"/>
        <v>1.2799999999999999E-2</v>
      </c>
      <c r="BD302" s="1">
        <f t="shared" ca="1" si="137"/>
        <v>2.1156060421911298</v>
      </c>
      <c r="BE302" s="1">
        <f t="shared" ca="1" si="138"/>
        <v>6.137522163754937E-3</v>
      </c>
      <c r="BF302" s="1">
        <f t="shared" ca="1" si="139"/>
        <v>6.3905221637549367E-3</v>
      </c>
      <c r="BG302" s="1">
        <f t="shared" ca="1" si="140"/>
        <v>1.3335561972774421E-2</v>
      </c>
      <c r="BH302" s="1">
        <f t="shared" si="151"/>
        <v>0.53556197277442219</v>
      </c>
      <c r="BI302" s="1">
        <f t="shared" si="152"/>
        <v>0.53556197277442219</v>
      </c>
      <c r="BJ302" s="4">
        <f t="shared" ca="1" si="141"/>
        <v>70.002048731638439</v>
      </c>
      <c r="BK302" s="4">
        <f t="shared" ca="1" si="142"/>
        <v>47.598125694539164</v>
      </c>
      <c r="BL302" s="4">
        <f t="shared" ca="1" si="143"/>
        <v>30.004780062961334</v>
      </c>
      <c r="BM302" s="4">
        <f t="shared" ca="1" si="144"/>
        <v>82.514094893268449</v>
      </c>
      <c r="BN302" s="4">
        <f t="shared" si="153"/>
        <v>1.1343838092471308</v>
      </c>
      <c r="BO302" s="4">
        <f t="shared" si="154"/>
        <v>1.1343838092471308</v>
      </c>
      <c r="BP302" s="4">
        <f t="shared" ca="1" si="145"/>
        <v>55.195847394828078</v>
      </c>
      <c r="BQ302" s="4">
        <f t="shared" ca="1" si="146"/>
        <v>52.091994164701653</v>
      </c>
      <c r="BR302" s="4">
        <f t="shared" si="155"/>
        <v>82.514094893268449</v>
      </c>
    </row>
    <row r="303" spans="1:70">
      <c r="A303" s="10">
        <v>2000</v>
      </c>
      <c r="B303" s="49">
        <v>0</v>
      </c>
      <c r="C303" s="10">
        <v>19</v>
      </c>
      <c r="D303" s="10">
        <v>93</v>
      </c>
      <c r="E303" s="10">
        <v>50</v>
      </c>
      <c r="F303" s="10">
        <v>84</v>
      </c>
      <c r="G303" s="10">
        <v>66</v>
      </c>
      <c r="H303" s="10">
        <v>67</v>
      </c>
      <c r="I303" s="10">
        <v>68</v>
      </c>
      <c r="J303" s="10">
        <v>69</v>
      </c>
      <c r="K303" s="49">
        <v>0</v>
      </c>
      <c r="L303" s="10">
        <v>67</v>
      </c>
      <c r="M303" s="49">
        <v>0</v>
      </c>
      <c r="N303" s="10">
        <v>68</v>
      </c>
      <c r="O303" s="49">
        <v>0</v>
      </c>
      <c r="P303" s="49">
        <v>0</v>
      </c>
      <c r="Q303" s="10">
        <v>7316</v>
      </c>
      <c r="R303" s="10">
        <v>3</v>
      </c>
      <c r="S303" s="10">
        <v>45</v>
      </c>
      <c r="AH303" s="8"/>
      <c r="AI303" s="2">
        <f t="shared" si="128"/>
        <v>7.3159999999999996E-3</v>
      </c>
      <c r="AJ303" s="3">
        <f t="shared" ca="1" si="147"/>
        <v>2.0554583249863314</v>
      </c>
      <c r="AK303" s="3">
        <f t="shared" ca="1" si="148"/>
        <v>2.1271551249863316</v>
      </c>
      <c r="AL303" s="2">
        <f t="shared" ca="1" si="129"/>
        <v>1.8975000000000002E-2</v>
      </c>
      <c r="AM303" s="3">
        <f t="shared" ca="1" si="149"/>
        <v>2.3131101249863315</v>
      </c>
      <c r="AO303" s="7">
        <f t="shared" si="130"/>
        <v>75</v>
      </c>
      <c r="AP303" s="4">
        <f t="shared" si="156"/>
        <v>42.127016559115646</v>
      </c>
      <c r="AQ303" s="32">
        <f t="shared" si="150"/>
        <v>1.78033020436552</v>
      </c>
      <c r="AR303" s="1">
        <f t="shared" si="131"/>
        <v>2</v>
      </c>
      <c r="AS303" s="4">
        <f t="shared" si="157"/>
        <v>42.174465309853119</v>
      </c>
      <c r="AU303" s="4">
        <f t="shared" si="132"/>
        <v>40</v>
      </c>
      <c r="AV303" s="4">
        <f t="shared" si="133"/>
        <v>1</v>
      </c>
      <c r="AW303" s="4">
        <f t="shared" si="134"/>
        <v>0.56169355412154198</v>
      </c>
      <c r="AX303" s="4">
        <f t="shared" si="158"/>
        <v>40.00394355121432</v>
      </c>
      <c r="AZ303" s="4">
        <f t="shared" si="159"/>
        <v>42.174465309853119</v>
      </c>
      <c r="BB303" s="24">
        <f t="shared" si="135"/>
        <v>3</v>
      </c>
      <c r="BC303" s="1">
        <f t="shared" ca="1" si="136"/>
        <v>1.2799999999999999E-2</v>
      </c>
      <c r="BD303" s="1">
        <f t="shared" ca="1" si="137"/>
        <v>2.1156060421911298</v>
      </c>
      <c r="BE303" s="1">
        <f t="shared" ca="1" si="138"/>
        <v>6.137522163754937E-3</v>
      </c>
      <c r="BF303" s="1">
        <f t="shared" ca="1" si="139"/>
        <v>6.3905221637549367E-3</v>
      </c>
      <c r="BG303" s="1">
        <f t="shared" ca="1" si="140"/>
        <v>1.3335561972774421E-2</v>
      </c>
      <c r="BH303" s="1">
        <f t="shared" si="151"/>
        <v>0.53556197277442219</v>
      </c>
      <c r="BI303" s="1">
        <f t="shared" si="152"/>
        <v>0.53556197277442219</v>
      </c>
      <c r="BJ303" s="4">
        <f t="shared" ca="1" si="141"/>
        <v>82.0017489241948</v>
      </c>
      <c r="BK303" s="4">
        <f t="shared" ca="1" si="142"/>
        <v>56.34967898557818</v>
      </c>
      <c r="BL303" s="4">
        <f t="shared" ca="1" si="143"/>
        <v>43.003335064000353</v>
      </c>
      <c r="BM303" s="4">
        <f t="shared" ca="1" si="144"/>
        <v>95.444127999752553</v>
      </c>
      <c r="BN303" s="4">
        <f t="shared" si="153"/>
        <v>1.1343838092471308</v>
      </c>
      <c r="BO303" s="4">
        <f t="shared" si="154"/>
        <v>1.1343838092471308</v>
      </c>
      <c r="BP303" s="4">
        <f t="shared" ca="1" si="145"/>
        <v>54.095159873852957</v>
      </c>
      <c r="BQ303" s="4">
        <f t="shared" ca="1" si="146"/>
        <v>54.457153521214721</v>
      </c>
      <c r="BR303" s="4">
        <f t="shared" si="155"/>
        <v>95.444127999752553</v>
      </c>
    </row>
    <row r="304" spans="1:70" s="38" customFormat="1">
      <c r="A304" s="46">
        <v>2115</v>
      </c>
      <c r="B304" s="49">
        <v>0</v>
      </c>
      <c r="C304" s="46">
        <v>21</v>
      </c>
      <c r="D304" s="46">
        <v>94</v>
      </c>
      <c r="E304" s="46">
        <v>63</v>
      </c>
      <c r="F304" s="46">
        <v>100</v>
      </c>
      <c r="G304" s="46">
        <v>76</v>
      </c>
      <c r="H304" s="46">
        <v>80</v>
      </c>
      <c r="I304" s="46">
        <v>82</v>
      </c>
      <c r="J304" s="46">
        <v>87</v>
      </c>
      <c r="K304" s="49">
        <v>0</v>
      </c>
      <c r="L304" s="46">
        <v>61</v>
      </c>
      <c r="M304" s="49">
        <v>0</v>
      </c>
      <c r="N304" s="46">
        <v>72</v>
      </c>
      <c r="O304" s="49">
        <v>0</v>
      </c>
      <c r="P304" s="49">
        <v>0</v>
      </c>
      <c r="Q304" s="46">
        <v>7310</v>
      </c>
      <c r="R304" s="46">
        <v>3</v>
      </c>
      <c r="S304" s="46">
        <v>46</v>
      </c>
      <c r="U304" s="41"/>
      <c r="V304" s="41"/>
      <c r="AI304" s="39">
        <f t="shared" si="128"/>
        <v>7.3099999999999997E-3</v>
      </c>
      <c r="AJ304" s="40">
        <f t="shared" ca="1" si="147"/>
        <v>2.0572042558139536</v>
      </c>
      <c r="AK304" s="40">
        <f t="shared" ca="1" si="148"/>
        <v>2.1288422558139537</v>
      </c>
      <c r="AL304" s="39">
        <f t="shared" ca="1" si="129"/>
        <v>1.8722000000000003E-2</v>
      </c>
      <c r="AM304" s="40">
        <f t="shared" ca="1" si="149"/>
        <v>2.3123178558139537</v>
      </c>
      <c r="AN304" s="50"/>
      <c r="AO304" s="41">
        <f t="shared" si="130"/>
        <v>74</v>
      </c>
      <c r="AP304" s="42">
        <f t="shared" si="156"/>
        <v>41.573699804948845</v>
      </c>
      <c r="AQ304" s="43">
        <f t="shared" si="150"/>
        <v>1.7799714807001901</v>
      </c>
      <c r="AR304" s="41">
        <f t="shared" si="131"/>
        <v>6.5</v>
      </c>
      <c r="AS304" s="42">
        <f t="shared" si="157"/>
        <v>42.07876561250346</v>
      </c>
      <c r="AT304" s="50"/>
      <c r="AU304" s="42">
        <f t="shared" si="132"/>
        <v>43</v>
      </c>
      <c r="AV304" s="42">
        <f t="shared" si="133"/>
        <v>11</v>
      </c>
      <c r="AW304" s="42">
        <f t="shared" si="134"/>
        <v>6.179874295330233</v>
      </c>
      <c r="AX304" s="42">
        <f t="shared" si="158"/>
        <v>43.441809887550534</v>
      </c>
      <c r="AY304" s="50"/>
      <c r="AZ304" s="42">
        <f t="shared" si="159"/>
        <v>43.441809887550534</v>
      </c>
      <c r="BA304" s="50"/>
      <c r="BB304" s="44">
        <f t="shared" si="135"/>
        <v>0</v>
      </c>
      <c r="BC304" s="41">
        <f t="shared" ca="1" si="136"/>
        <v>1.2799999999999999E-2</v>
      </c>
      <c r="BD304" s="41">
        <f t="shared" ca="1" si="137"/>
        <v>2.1173023756986251</v>
      </c>
      <c r="BE304" s="41">
        <f t="shared" ca="1" si="138"/>
        <v>6.1324612127215822E-3</v>
      </c>
      <c r="BF304" s="41">
        <f t="shared" ca="1" si="139"/>
        <v>6.3854612127215819E-3</v>
      </c>
      <c r="BG304" s="41">
        <f t="shared" ca="1" si="140"/>
        <v>1.333599114515171E-2</v>
      </c>
      <c r="BH304" s="41">
        <f t="shared" si="151"/>
        <v>0.53599114515171142</v>
      </c>
      <c r="BI304" s="41">
        <f t="shared" si="152"/>
        <v>0.53599114515171142</v>
      </c>
      <c r="BJ304" s="42">
        <f t="shared" ca="1" si="141"/>
        <v>98.001465736527024</v>
      </c>
      <c r="BK304" s="42">
        <f t="shared" ca="1" si="142"/>
        <v>65.11781120036153</v>
      </c>
      <c r="BL304" s="42">
        <f t="shared" ca="1" si="143"/>
        <v>56.002564999361248</v>
      </c>
      <c r="BM304" s="42">
        <f t="shared" ca="1" si="144"/>
        <v>111.11682950585063</v>
      </c>
      <c r="BN304" s="42">
        <f t="shared" si="153"/>
        <v>1.1345864919348558</v>
      </c>
      <c r="BO304" s="42">
        <f t="shared" si="154"/>
        <v>1.1345864919348558</v>
      </c>
      <c r="BP304" s="42">
        <f t="shared" ca="1" si="145"/>
        <v>54.344542831142938</v>
      </c>
      <c r="BQ304" s="42">
        <f t="shared" ca="1" si="146"/>
        <v>58.137335675384008</v>
      </c>
      <c r="BR304" s="42">
        <f t="shared" si="155"/>
        <v>111.11682950585063</v>
      </c>
    </row>
    <row r="305" spans="1:70" s="38" customFormat="1">
      <c r="A305" s="46">
        <v>2009</v>
      </c>
      <c r="B305" s="49">
        <v>0</v>
      </c>
      <c r="C305" s="46">
        <v>19</v>
      </c>
      <c r="D305" s="46">
        <v>93</v>
      </c>
      <c r="E305" s="46">
        <v>27</v>
      </c>
      <c r="F305" s="46">
        <v>62</v>
      </c>
      <c r="G305" s="46">
        <v>48</v>
      </c>
      <c r="H305" s="46">
        <v>49</v>
      </c>
      <c r="I305" s="46">
        <v>40</v>
      </c>
      <c r="J305" s="46">
        <v>41</v>
      </c>
      <c r="K305" s="49">
        <v>0</v>
      </c>
      <c r="L305" s="46">
        <v>74</v>
      </c>
      <c r="M305" s="49">
        <v>0</v>
      </c>
      <c r="N305" s="46">
        <v>60</v>
      </c>
      <c r="O305" s="49">
        <v>0</v>
      </c>
      <c r="P305" s="49">
        <v>0</v>
      </c>
      <c r="Q305" s="46">
        <v>7310</v>
      </c>
      <c r="R305" s="46">
        <v>3</v>
      </c>
      <c r="S305" s="46">
        <v>46</v>
      </c>
      <c r="U305" s="41"/>
      <c r="V305" s="41"/>
      <c r="AI305" s="39">
        <f t="shared" si="128"/>
        <v>7.3099999999999997E-3</v>
      </c>
      <c r="AJ305" s="40">
        <f t="shared" ca="1" si="147"/>
        <v>2.0572042558139536</v>
      </c>
      <c r="AK305" s="40">
        <f t="shared" ca="1" si="148"/>
        <v>2.1288422558139537</v>
      </c>
      <c r="AL305" s="39">
        <f t="shared" ca="1" si="129"/>
        <v>1.8975000000000002E-2</v>
      </c>
      <c r="AM305" s="40">
        <f t="shared" ca="1" si="149"/>
        <v>2.3147972558139536</v>
      </c>
      <c r="AN305" s="50"/>
      <c r="AO305" s="41">
        <f t="shared" si="130"/>
        <v>75</v>
      </c>
      <c r="AP305" s="42">
        <f t="shared" si="156"/>
        <v>42.159029866569774</v>
      </c>
      <c r="AQ305" s="43">
        <f t="shared" si="150"/>
        <v>1.778978317038354</v>
      </c>
      <c r="AR305" s="41">
        <f t="shared" si="131"/>
        <v>8</v>
      </c>
      <c r="AS305" s="42">
        <f t="shared" si="157"/>
        <v>42.911348141142362</v>
      </c>
      <c r="AT305" s="50"/>
      <c r="AU305" s="42">
        <f t="shared" si="132"/>
        <v>41</v>
      </c>
      <c r="AV305" s="42">
        <f t="shared" si="133"/>
        <v>14</v>
      </c>
      <c r="AW305" s="42">
        <f t="shared" si="134"/>
        <v>7.8696855750930244</v>
      </c>
      <c r="AX305" s="42">
        <f t="shared" si="158"/>
        <v>41.748436510255409</v>
      </c>
      <c r="AY305" s="50"/>
      <c r="AZ305" s="42">
        <f t="shared" si="159"/>
        <v>42.911348141142362</v>
      </c>
      <c r="BA305" s="50"/>
      <c r="BB305" s="44">
        <f t="shared" si="135"/>
        <v>1</v>
      </c>
      <c r="BC305" s="41">
        <f t="shared" ca="1" si="136"/>
        <v>1.2799999999999999E-2</v>
      </c>
      <c r="BD305" s="41">
        <f t="shared" ca="1" si="137"/>
        <v>2.1173023756986251</v>
      </c>
      <c r="BE305" s="41">
        <f t="shared" ca="1" si="138"/>
        <v>6.1324612127215822E-3</v>
      </c>
      <c r="BF305" s="41">
        <f t="shared" ca="1" si="139"/>
        <v>6.3854612127215819E-3</v>
      </c>
      <c r="BG305" s="41">
        <f t="shared" ca="1" si="140"/>
        <v>1.333599114515171E-2</v>
      </c>
      <c r="BH305" s="41">
        <f t="shared" si="151"/>
        <v>0.53599114515171142</v>
      </c>
      <c r="BI305" s="41">
        <f t="shared" si="152"/>
        <v>0.53599114515171142</v>
      </c>
      <c r="BJ305" s="42">
        <f t="shared" ca="1" si="141"/>
        <v>60.002394006470119</v>
      </c>
      <c r="BK305" s="42">
        <f t="shared" ca="1" si="142"/>
        <v>44.899739483719358</v>
      </c>
      <c r="BL305" s="42">
        <f t="shared" ca="1" si="143"/>
        <v>20.007180873568394</v>
      </c>
      <c r="BM305" s="42">
        <f t="shared" ca="1" si="144"/>
        <v>73.654552439622904</v>
      </c>
      <c r="BN305" s="42">
        <f t="shared" si="153"/>
        <v>1.1345864919348558</v>
      </c>
      <c r="BO305" s="42">
        <f t="shared" si="154"/>
        <v>1.1345864919348558</v>
      </c>
      <c r="BP305" s="42">
        <f t="shared" ca="1" si="145"/>
        <v>57.419392244309478</v>
      </c>
      <c r="BQ305" s="42">
        <f t="shared" ca="1" si="146"/>
        <v>52.440376572648304</v>
      </c>
      <c r="BR305" s="42">
        <f t="shared" si="155"/>
        <v>73.654552439622904</v>
      </c>
    </row>
    <row r="306" spans="1:70" s="38" customFormat="1">
      <c r="A306" s="46">
        <v>2016</v>
      </c>
      <c r="B306" s="49">
        <v>0</v>
      </c>
      <c r="C306" s="46">
        <v>19</v>
      </c>
      <c r="D306" s="46">
        <v>92</v>
      </c>
      <c r="E306" s="46">
        <v>40</v>
      </c>
      <c r="F306" s="46">
        <v>75</v>
      </c>
      <c r="G306" s="46">
        <v>57</v>
      </c>
      <c r="H306" s="46">
        <v>61</v>
      </c>
      <c r="I306" s="46">
        <v>53</v>
      </c>
      <c r="J306" s="46">
        <v>57</v>
      </c>
      <c r="K306" s="49">
        <v>0</v>
      </c>
      <c r="L306" s="46">
        <v>62</v>
      </c>
      <c r="M306" s="49">
        <v>0</v>
      </c>
      <c r="N306" s="46">
        <v>57</v>
      </c>
      <c r="O306" s="49">
        <v>0</v>
      </c>
      <c r="P306" s="49">
        <v>0</v>
      </c>
      <c r="Q306" s="46">
        <v>7310</v>
      </c>
      <c r="R306" s="46">
        <v>3</v>
      </c>
      <c r="S306" s="46">
        <v>46</v>
      </c>
      <c r="U306" s="41"/>
      <c r="V306" s="41"/>
      <c r="AI306" s="39">
        <f t="shared" si="128"/>
        <v>7.3099999999999997E-3</v>
      </c>
      <c r="AJ306" s="40">
        <f t="shared" ca="1" si="147"/>
        <v>2.0572042558139536</v>
      </c>
      <c r="AK306" s="40">
        <f t="shared" ca="1" si="148"/>
        <v>2.1288422558139537</v>
      </c>
      <c r="AL306" s="39">
        <f t="shared" ca="1" si="129"/>
        <v>1.8722000000000003E-2</v>
      </c>
      <c r="AM306" s="40">
        <f t="shared" ca="1" si="149"/>
        <v>2.3123178558139537</v>
      </c>
      <c r="AN306" s="50"/>
      <c r="AO306" s="41">
        <f t="shared" si="130"/>
        <v>74</v>
      </c>
      <c r="AP306" s="42">
        <f t="shared" si="156"/>
        <v>41.573699804948845</v>
      </c>
      <c r="AQ306" s="43">
        <f t="shared" si="150"/>
        <v>1.7799714807001901</v>
      </c>
      <c r="AR306" s="41">
        <f t="shared" si="131"/>
        <v>4</v>
      </c>
      <c r="AS306" s="42">
        <f t="shared" si="157"/>
        <v>41.765685861386302</v>
      </c>
      <c r="AT306" s="50"/>
      <c r="AU306" s="42">
        <f t="shared" si="132"/>
        <v>41</v>
      </c>
      <c r="AV306" s="42">
        <f t="shared" si="133"/>
        <v>5</v>
      </c>
      <c r="AW306" s="42">
        <f t="shared" si="134"/>
        <v>2.8090337706046515</v>
      </c>
      <c r="AX306" s="42">
        <f t="shared" si="158"/>
        <v>41.09611503201242</v>
      </c>
      <c r="AY306" s="50"/>
      <c r="AZ306" s="42">
        <f t="shared" si="159"/>
        <v>41.765685861386302</v>
      </c>
      <c r="BA306" s="50"/>
      <c r="BB306" s="44">
        <f t="shared" si="135"/>
        <v>2</v>
      </c>
      <c r="BC306" s="41">
        <f t="shared" ca="1" si="136"/>
        <v>1.2799999999999999E-2</v>
      </c>
      <c r="BD306" s="41">
        <f t="shared" ca="1" si="137"/>
        <v>2.1173023756986251</v>
      </c>
      <c r="BE306" s="41">
        <f t="shared" ca="1" si="138"/>
        <v>6.1324612127215822E-3</v>
      </c>
      <c r="BF306" s="41">
        <f t="shared" ca="1" si="139"/>
        <v>6.3854612127215819E-3</v>
      </c>
      <c r="BG306" s="41">
        <f t="shared" ca="1" si="140"/>
        <v>1.333599114515171E-2</v>
      </c>
      <c r="BH306" s="41">
        <f t="shared" si="151"/>
        <v>0.53599114515171142</v>
      </c>
      <c r="BI306" s="41">
        <f t="shared" si="152"/>
        <v>0.53599114515171142</v>
      </c>
      <c r="BJ306" s="42">
        <f t="shared" ca="1" si="141"/>
        <v>73.001967689286843</v>
      </c>
      <c r="BK306" s="42">
        <f t="shared" ca="1" si="142"/>
        <v>47.214829757037769</v>
      </c>
      <c r="BL306" s="42">
        <f t="shared" ca="1" si="143"/>
        <v>33.004352538834645</v>
      </c>
      <c r="BM306" s="42">
        <f t="shared" ca="1" si="144"/>
        <v>84.896594818867896</v>
      </c>
      <c r="BN306" s="42">
        <f t="shared" si="153"/>
        <v>1.1345864919348558</v>
      </c>
      <c r="BO306" s="42">
        <f t="shared" si="154"/>
        <v>1.1345864919348558</v>
      </c>
      <c r="BP306" s="42">
        <f t="shared" ca="1" si="145"/>
        <v>53.115347584159323</v>
      </c>
      <c r="BQ306" s="42">
        <f t="shared" ca="1" si="146"/>
        <v>51.453200209890042</v>
      </c>
      <c r="BR306" s="42">
        <f t="shared" si="155"/>
        <v>84.896594818867896</v>
      </c>
    </row>
    <row r="307" spans="1:70" s="38" customFormat="1">
      <c r="A307" s="46">
        <v>1953</v>
      </c>
      <c r="B307" s="49">
        <v>0</v>
      </c>
      <c r="C307" s="46">
        <v>19</v>
      </c>
      <c r="D307" s="46">
        <v>92</v>
      </c>
      <c r="E307" s="46">
        <v>52</v>
      </c>
      <c r="F307" s="46">
        <v>86</v>
      </c>
      <c r="G307" s="46">
        <v>67</v>
      </c>
      <c r="H307" s="46">
        <v>71</v>
      </c>
      <c r="I307" s="46">
        <v>70</v>
      </c>
      <c r="J307" s="46">
        <v>72</v>
      </c>
      <c r="K307" s="49">
        <v>0</v>
      </c>
      <c r="L307" s="46">
        <v>60</v>
      </c>
      <c r="M307" s="49">
        <v>0</v>
      </c>
      <c r="N307" s="46">
        <v>63</v>
      </c>
      <c r="O307" s="49">
        <v>0</v>
      </c>
      <c r="P307" s="49">
        <v>0</v>
      </c>
      <c r="Q307" s="46">
        <v>7310</v>
      </c>
      <c r="R307" s="46">
        <v>3</v>
      </c>
      <c r="S307" s="46">
        <v>46</v>
      </c>
      <c r="U307" s="41"/>
      <c r="V307" s="41"/>
      <c r="AI307" s="39">
        <f t="shared" si="128"/>
        <v>7.3099999999999997E-3</v>
      </c>
      <c r="AJ307" s="40">
        <f t="shared" ca="1" si="147"/>
        <v>2.0572042558139536</v>
      </c>
      <c r="AK307" s="40">
        <f t="shared" ca="1" si="148"/>
        <v>2.1288422558139537</v>
      </c>
      <c r="AL307" s="39">
        <f t="shared" ca="1" si="129"/>
        <v>1.8722000000000003E-2</v>
      </c>
      <c r="AM307" s="40">
        <f t="shared" ca="1" si="149"/>
        <v>2.3123178558139537</v>
      </c>
      <c r="AN307" s="50"/>
      <c r="AO307" s="41">
        <f t="shared" si="130"/>
        <v>74</v>
      </c>
      <c r="AP307" s="42">
        <f t="shared" si="156"/>
        <v>41.573699804948845</v>
      </c>
      <c r="AQ307" s="43">
        <f t="shared" si="150"/>
        <v>1.7799714807001901</v>
      </c>
      <c r="AR307" s="41">
        <f t="shared" si="131"/>
        <v>2</v>
      </c>
      <c r="AS307" s="42">
        <f t="shared" si="157"/>
        <v>41.621779340532811</v>
      </c>
      <c r="AT307" s="50"/>
      <c r="AU307" s="42">
        <f t="shared" si="132"/>
        <v>40</v>
      </c>
      <c r="AV307" s="42">
        <f t="shared" si="133"/>
        <v>3</v>
      </c>
      <c r="AW307" s="42">
        <f t="shared" si="134"/>
        <v>1.6854202623627907</v>
      </c>
      <c r="AX307" s="42">
        <f t="shared" si="158"/>
        <v>40.035492271992645</v>
      </c>
      <c r="AY307" s="50"/>
      <c r="AZ307" s="42">
        <f t="shared" si="159"/>
        <v>41.621779340532811</v>
      </c>
      <c r="BA307" s="50"/>
      <c r="BB307" s="44">
        <f t="shared" si="135"/>
        <v>3</v>
      </c>
      <c r="BC307" s="41">
        <f t="shared" ca="1" si="136"/>
        <v>1.2799999999999999E-2</v>
      </c>
      <c r="BD307" s="41">
        <f t="shared" ca="1" si="137"/>
        <v>2.1173023756986251</v>
      </c>
      <c r="BE307" s="41">
        <f t="shared" ca="1" si="138"/>
        <v>6.1324612127215822E-3</v>
      </c>
      <c r="BF307" s="41">
        <f t="shared" ca="1" si="139"/>
        <v>6.3854612127215819E-3</v>
      </c>
      <c r="BG307" s="41">
        <f t="shared" ca="1" si="140"/>
        <v>1.333599114515171E-2</v>
      </c>
      <c r="BH307" s="41">
        <f t="shared" si="151"/>
        <v>0.53599114515171142</v>
      </c>
      <c r="BI307" s="41">
        <f t="shared" si="152"/>
        <v>0.53599114515171142</v>
      </c>
      <c r="BJ307" s="42">
        <f t="shared" ca="1" si="141"/>
        <v>84.001710021330396</v>
      </c>
      <c r="BK307" s="42">
        <f t="shared" ca="1" si="142"/>
        <v>55.623673872562222</v>
      </c>
      <c r="BL307" s="42">
        <f t="shared" ca="1" si="143"/>
        <v>45.003191959100867</v>
      </c>
      <c r="BM307" s="42">
        <f t="shared" ca="1" si="144"/>
        <v>96.315759538413815</v>
      </c>
      <c r="BN307" s="42">
        <f t="shared" si="153"/>
        <v>1.1345864919348558</v>
      </c>
      <c r="BO307" s="42">
        <f t="shared" si="154"/>
        <v>1.1345864919348558</v>
      </c>
      <c r="BP307" s="42">
        <f t="shared" ca="1" si="145"/>
        <v>51.66229858495614</v>
      </c>
      <c r="BQ307" s="42">
        <f t="shared" ca="1" si="146"/>
        <v>52.694644276829045</v>
      </c>
      <c r="BR307" s="42">
        <f t="shared" si="155"/>
        <v>96.315759538413815</v>
      </c>
    </row>
    <row r="308" spans="1:70">
      <c r="A308" s="10">
        <v>2105</v>
      </c>
      <c r="B308" s="49">
        <v>0</v>
      </c>
      <c r="C308" s="10">
        <v>22</v>
      </c>
      <c r="D308" s="10">
        <v>95</v>
      </c>
      <c r="E308" s="10">
        <v>65</v>
      </c>
      <c r="F308" s="10">
        <v>102</v>
      </c>
      <c r="G308" s="10">
        <v>77</v>
      </c>
      <c r="H308" s="10">
        <v>82</v>
      </c>
      <c r="I308" s="10">
        <v>84</v>
      </c>
      <c r="J308" s="10">
        <v>89</v>
      </c>
      <c r="K308" s="49">
        <v>0</v>
      </c>
      <c r="L308" s="10">
        <v>60</v>
      </c>
      <c r="M308" s="49">
        <v>0</v>
      </c>
      <c r="N308" s="10">
        <v>63</v>
      </c>
      <c r="O308" s="49">
        <v>0</v>
      </c>
      <c r="P308" s="49">
        <v>0</v>
      </c>
      <c r="Q308" s="10">
        <v>7329</v>
      </c>
      <c r="R308" s="10">
        <v>3</v>
      </c>
      <c r="S308" s="10">
        <v>45</v>
      </c>
      <c r="AI308" s="2">
        <f t="shared" si="128"/>
        <v>7.3289999999999996E-3</v>
      </c>
      <c r="AJ308" s="3">
        <f t="shared" ca="1" si="147"/>
        <v>2.0516851165370444</v>
      </c>
      <c r="AK308" s="3">
        <f t="shared" ca="1" si="148"/>
        <v>2.1235093165370444</v>
      </c>
      <c r="AL308" s="2">
        <f t="shared" ca="1" si="129"/>
        <v>1.8722000000000003E-2</v>
      </c>
      <c r="AM308" s="3">
        <f t="shared" ca="1" si="149"/>
        <v>2.3069849165370444</v>
      </c>
      <c r="AO308" s="7">
        <f t="shared" si="130"/>
        <v>74</v>
      </c>
      <c r="AP308" s="4">
        <f t="shared" si="156"/>
        <v>41.47385651580656</v>
      </c>
      <c r="AQ308" s="32">
        <f t="shared" si="150"/>
        <v>1.7842565465740337</v>
      </c>
      <c r="AR308" s="1">
        <f t="shared" si="131"/>
        <v>7</v>
      </c>
      <c r="AS308" s="4">
        <f t="shared" si="157"/>
        <v>42.06044191748002</v>
      </c>
      <c r="AU308" s="4">
        <f t="shared" si="132"/>
        <v>43</v>
      </c>
      <c r="AV308" s="4">
        <f t="shared" si="133"/>
        <v>3</v>
      </c>
      <c r="AW308" s="4">
        <f t="shared" si="134"/>
        <v>1.6813725614516173</v>
      </c>
      <c r="AX308" s="4">
        <f t="shared" si="158"/>
        <v>43.032859696868883</v>
      </c>
      <c r="AZ308" s="4">
        <f t="shared" si="159"/>
        <v>43.032859696868883</v>
      </c>
      <c r="BB308" s="24">
        <f t="shared" si="135"/>
        <v>0</v>
      </c>
      <c r="BC308" s="1">
        <f t="shared" ca="1" si="136"/>
        <v>1.2799999999999999E-2</v>
      </c>
      <c r="BD308" s="1">
        <f t="shared" ca="1" si="137"/>
        <v>2.1119402968407099</v>
      </c>
      <c r="BE308" s="1">
        <f t="shared" ca="1" si="138"/>
        <v>6.1484877860883162E-3</v>
      </c>
      <c r="BF308" s="1">
        <f t="shared" ca="1" si="139"/>
        <v>6.4014877860883159E-3</v>
      </c>
      <c r="BG308" s="1">
        <f t="shared" ca="1" si="140"/>
        <v>1.3334634539200719E-2</v>
      </c>
      <c r="BH308" s="1">
        <f t="shared" si="151"/>
        <v>0.53463453920071968</v>
      </c>
      <c r="BI308" s="1">
        <f t="shared" si="152"/>
        <v>0.53463453920071968</v>
      </c>
      <c r="BJ308" s="4">
        <f t="shared" ca="1" si="141"/>
        <v>100.00142916024004</v>
      </c>
      <c r="BK308" s="4">
        <f t="shared" ca="1" si="142"/>
        <v>66.540128124119107</v>
      </c>
      <c r="BL308" s="4">
        <f t="shared" ca="1" si="143"/>
        <v>58.002464034646891</v>
      </c>
      <c r="BM308" s="4">
        <f t="shared" ca="1" si="144"/>
        <v>111.38571019082329</v>
      </c>
      <c r="BN308" s="4">
        <f t="shared" si="153"/>
        <v>1.1339462467446884</v>
      </c>
      <c r="BO308" s="4">
        <f t="shared" si="154"/>
        <v>1.1339462467446884</v>
      </c>
      <c r="BP308" s="4">
        <f t="shared" ca="1" si="145"/>
        <v>53.968404189619946</v>
      </c>
      <c r="BQ308" s="4">
        <f t="shared" ca="1" si="146"/>
        <v>54.952492525035431</v>
      </c>
      <c r="BR308" s="4">
        <f t="shared" si="155"/>
        <v>111.38571019082329</v>
      </c>
    </row>
    <row r="309" spans="1:70">
      <c r="A309" s="10">
        <v>2013</v>
      </c>
      <c r="B309" s="49">
        <v>0</v>
      </c>
      <c r="C309" s="10">
        <v>20</v>
      </c>
      <c r="D309" s="10">
        <v>94</v>
      </c>
      <c r="E309" s="10">
        <v>27</v>
      </c>
      <c r="F309" s="10">
        <v>62</v>
      </c>
      <c r="G309" s="10">
        <v>47</v>
      </c>
      <c r="H309" s="10">
        <v>49</v>
      </c>
      <c r="I309" s="10">
        <v>40</v>
      </c>
      <c r="J309" s="10">
        <v>41</v>
      </c>
      <c r="K309" s="49">
        <v>0</v>
      </c>
      <c r="L309" s="10">
        <v>74</v>
      </c>
      <c r="M309" s="49">
        <v>0</v>
      </c>
      <c r="N309" s="10">
        <v>62</v>
      </c>
      <c r="O309" s="49">
        <v>0</v>
      </c>
      <c r="P309" s="49">
        <v>0</v>
      </c>
      <c r="Q309" s="10">
        <v>7329</v>
      </c>
      <c r="R309" s="10">
        <v>3</v>
      </c>
      <c r="S309" s="10">
        <v>45</v>
      </c>
      <c r="AI309" s="2">
        <f t="shared" si="128"/>
        <v>7.3289999999999996E-3</v>
      </c>
      <c r="AJ309" s="3">
        <f t="shared" ca="1" si="147"/>
        <v>2.0516851165370444</v>
      </c>
      <c r="AK309" s="3">
        <f t="shared" ca="1" si="148"/>
        <v>2.1235093165370444</v>
      </c>
      <c r="AL309" s="2">
        <f t="shared" ca="1" si="129"/>
        <v>1.8975000000000002E-2</v>
      </c>
      <c r="AM309" s="3">
        <f t="shared" ca="1" si="149"/>
        <v>2.3094643165370443</v>
      </c>
      <c r="AO309" s="7">
        <f t="shared" si="130"/>
        <v>75</v>
      </c>
      <c r="AP309" s="4">
        <f t="shared" si="156"/>
        <v>42.057837343790425</v>
      </c>
      <c r="AQ309" s="32">
        <f t="shared" si="150"/>
        <v>1.78325859665424</v>
      </c>
      <c r="AR309" s="1">
        <f t="shared" si="131"/>
        <v>7.5</v>
      </c>
      <c r="AS309" s="4">
        <f t="shared" si="157"/>
        <v>42.7213258459605</v>
      </c>
      <c r="AU309" s="4">
        <f t="shared" si="132"/>
        <v>41</v>
      </c>
      <c r="AV309" s="4">
        <f t="shared" si="133"/>
        <v>12</v>
      </c>
      <c r="AW309" s="4">
        <f t="shared" si="134"/>
        <v>6.7292539750064684</v>
      </c>
      <c r="AX309" s="4">
        <f t="shared" si="158"/>
        <v>41.54856025255436</v>
      </c>
      <c r="AZ309" s="4">
        <f t="shared" si="159"/>
        <v>42.7213258459605</v>
      </c>
      <c r="BB309" s="24">
        <f t="shared" si="135"/>
        <v>1</v>
      </c>
      <c r="BC309" s="1">
        <f t="shared" ca="1" si="136"/>
        <v>1.2799999999999999E-2</v>
      </c>
      <c r="BD309" s="1">
        <f t="shared" ca="1" si="137"/>
        <v>2.1119402968407099</v>
      </c>
      <c r="BE309" s="1">
        <f t="shared" ca="1" si="138"/>
        <v>6.1484877860883162E-3</v>
      </c>
      <c r="BF309" s="1">
        <f t="shared" ca="1" si="139"/>
        <v>6.4014877860883159E-3</v>
      </c>
      <c r="BG309" s="1">
        <f t="shared" ca="1" si="140"/>
        <v>1.3334634539200719E-2</v>
      </c>
      <c r="BH309" s="1">
        <f t="shared" si="151"/>
        <v>0.53463453920071968</v>
      </c>
      <c r="BI309" s="1">
        <f t="shared" si="152"/>
        <v>0.53463453920071968</v>
      </c>
      <c r="BJ309" s="4">
        <f t="shared" ca="1" si="141"/>
        <v>60.002381903475353</v>
      </c>
      <c r="BK309" s="4">
        <f t="shared" ca="1" si="142"/>
        <v>44.808668347746156</v>
      </c>
      <c r="BL309" s="4">
        <f t="shared" ca="1" si="143"/>
        <v>20.007144576138455</v>
      </c>
      <c r="BM309" s="4">
        <f t="shared" ca="1" si="144"/>
        <v>74.097742915825492</v>
      </c>
      <c r="BN309" s="4">
        <f t="shared" si="153"/>
        <v>1.1339462467446884</v>
      </c>
      <c r="BO309" s="4">
        <f t="shared" si="154"/>
        <v>1.1339462467446884</v>
      </c>
      <c r="BP309" s="4">
        <f t="shared" ca="1" si="145"/>
        <v>57.348206241331631</v>
      </c>
      <c r="BQ309" s="4">
        <f t="shared" ca="1" si="146"/>
        <v>53.061054505350398</v>
      </c>
      <c r="BR309" s="4">
        <f t="shared" si="155"/>
        <v>74.097742915825492</v>
      </c>
    </row>
    <row r="310" spans="1:70">
      <c r="A310" s="10">
        <v>2012</v>
      </c>
      <c r="B310" s="49">
        <v>0</v>
      </c>
      <c r="C310" s="10">
        <v>20</v>
      </c>
      <c r="D310" s="10">
        <v>93</v>
      </c>
      <c r="E310" s="10">
        <v>42</v>
      </c>
      <c r="F310" s="10">
        <v>76</v>
      </c>
      <c r="G310" s="10">
        <v>59</v>
      </c>
      <c r="H310" s="10">
        <v>64</v>
      </c>
      <c r="I310" s="10">
        <v>54</v>
      </c>
      <c r="J310" s="10">
        <v>59</v>
      </c>
      <c r="K310" s="49">
        <v>0</v>
      </c>
      <c r="L310" s="10">
        <v>69</v>
      </c>
      <c r="M310" s="49">
        <v>0</v>
      </c>
      <c r="N310" s="10">
        <v>61</v>
      </c>
      <c r="O310" s="49">
        <v>0</v>
      </c>
      <c r="P310" s="49">
        <v>0</v>
      </c>
      <c r="Q310" s="10">
        <v>7329</v>
      </c>
      <c r="R310" s="10">
        <v>3</v>
      </c>
      <c r="S310" s="10">
        <v>45</v>
      </c>
      <c r="AI310" s="2">
        <f t="shared" si="128"/>
        <v>7.3289999999999996E-3</v>
      </c>
      <c r="AJ310" s="3">
        <f t="shared" ca="1" si="147"/>
        <v>2.0516851165370444</v>
      </c>
      <c r="AK310" s="3">
        <f t="shared" ca="1" si="148"/>
        <v>2.1235093165370444</v>
      </c>
      <c r="AL310" s="2">
        <f t="shared" ca="1" si="129"/>
        <v>1.8722000000000003E-2</v>
      </c>
      <c r="AM310" s="3">
        <f t="shared" ca="1" si="149"/>
        <v>2.3069849165370444</v>
      </c>
      <c r="AO310" s="7">
        <f t="shared" si="130"/>
        <v>74</v>
      </c>
      <c r="AP310" s="4">
        <f t="shared" si="156"/>
        <v>41.47385651580656</v>
      </c>
      <c r="AQ310" s="32">
        <f t="shared" si="150"/>
        <v>1.7842565465740337</v>
      </c>
      <c r="AR310" s="1">
        <f t="shared" si="131"/>
        <v>5</v>
      </c>
      <c r="AS310" s="4">
        <f t="shared" si="157"/>
        <v>41.774163956849094</v>
      </c>
      <c r="AU310" s="4">
        <f t="shared" si="132"/>
        <v>40</v>
      </c>
      <c r="AV310" s="4">
        <f t="shared" si="133"/>
        <v>8</v>
      </c>
      <c r="AW310" s="4">
        <f t="shared" si="134"/>
        <v>4.4836601638709794</v>
      </c>
      <c r="AX310" s="4">
        <f t="shared" si="158"/>
        <v>40.250505692041727</v>
      </c>
      <c r="AZ310" s="4">
        <f t="shared" si="159"/>
        <v>41.774163956849094</v>
      </c>
      <c r="BB310" s="24">
        <f t="shared" si="135"/>
        <v>2</v>
      </c>
      <c r="BC310" s="1">
        <f t="shared" ca="1" si="136"/>
        <v>1.2799999999999999E-2</v>
      </c>
      <c r="BD310" s="1">
        <f t="shared" ca="1" si="137"/>
        <v>2.1119402968407099</v>
      </c>
      <c r="BE310" s="1">
        <f t="shared" ca="1" si="138"/>
        <v>6.1484877860883162E-3</v>
      </c>
      <c r="BF310" s="1">
        <f t="shared" ca="1" si="139"/>
        <v>6.4014877860883159E-3</v>
      </c>
      <c r="BG310" s="1">
        <f t="shared" ca="1" si="140"/>
        <v>1.3334634539200719E-2</v>
      </c>
      <c r="BH310" s="1">
        <f t="shared" si="151"/>
        <v>0.53463453920071968</v>
      </c>
      <c r="BI310" s="1">
        <f t="shared" si="152"/>
        <v>0.53463453920071968</v>
      </c>
      <c r="BJ310" s="4">
        <f t="shared" ca="1" si="141"/>
        <v>74.00193128622054</v>
      </c>
      <c r="BK310" s="4">
        <f t="shared" ca="1" si="142"/>
        <v>51.240482467295266</v>
      </c>
      <c r="BL310" s="4">
        <f t="shared" ca="1" si="143"/>
        <v>35.004083105982168</v>
      </c>
      <c r="BM310" s="4">
        <f t="shared" ca="1" si="144"/>
        <v>86.595301511724472</v>
      </c>
      <c r="BN310" s="4">
        <f t="shared" si="153"/>
        <v>1.1339462467446884</v>
      </c>
      <c r="BO310" s="4">
        <f t="shared" si="154"/>
        <v>1.1339462467446884</v>
      </c>
      <c r="BP310" s="4">
        <f t="shared" ca="1" si="145"/>
        <v>54.777614437662336</v>
      </c>
      <c r="BQ310" s="4">
        <f t="shared" ca="1" si="146"/>
        <v>51.949458552582335</v>
      </c>
      <c r="BR310" s="4">
        <f t="shared" si="155"/>
        <v>86.595301511724472</v>
      </c>
    </row>
    <row r="311" spans="1:70">
      <c r="A311" s="10">
        <v>1972</v>
      </c>
      <c r="B311" s="49">
        <v>0</v>
      </c>
      <c r="C311" s="10">
        <v>19</v>
      </c>
      <c r="D311" s="10">
        <v>93</v>
      </c>
      <c r="E311" s="10">
        <v>54</v>
      </c>
      <c r="F311" s="10">
        <v>89</v>
      </c>
      <c r="G311" s="10">
        <v>71</v>
      </c>
      <c r="H311" s="10">
        <v>72</v>
      </c>
      <c r="I311" s="10">
        <v>73</v>
      </c>
      <c r="J311" s="10">
        <v>74</v>
      </c>
      <c r="K311" s="49">
        <v>0</v>
      </c>
      <c r="L311" s="10">
        <v>60</v>
      </c>
      <c r="M311" s="49">
        <v>0</v>
      </c>
      <c r="N311" s="10">
        <v>59</v>
      </c>
      <c r="O311" s="49">
        <v>0</v>
      </c>
      <c r="P311" s="49">
        <v>0</v>
      </c>
      <c r="Q311" s="10">
        <v>7329</v>
      </c>
      <c r="R311" s="10">
        <v>3</v>
      </c>
      <c r="S311" s="10">
        <v>45</v>
      </c>
      <c r="AH311" s="8"/>
      <c r="AI311" s="2">
        <f t="shared" si="128"/>
        <v>7.3289999999999996E-3</v>
      </c>
      <c r="AJ311" s="3">
        <f t="shared" ca="1" si="147"/>
        <v>2.0516851165370444</v>
      </c>
      <c r="AK311" s="3">
        <f t="shared" ca="1" si="148"/>
        <v>2.1235093165370444</v>
      </c>
      <c r="AL311" s="2">
        <f t="shared" ca="1" si="129"/>
        <v>1.8975000000000002E-2</v>
      </c>
      <c r="AM311" s="3">
        <f t="shared" ca="1" si="149"/>
        <v>2.3094643165370443</v>
      </c>
      <c r="AO311" s="7">
        <f t="shared" si="130"/>
        <v>75</v>
      </c>
      <c r="AP311" s="4">
        <f t="shared" si="156"/>
        <v>42.057837343790425</v>
      </c>
      <c r="AQ311" s="32">
        <f t="shared" si="150"/>
        <v>1.78325859665424</v>
      </c>
      <c r="AR311" s="1">
        <f t="shared" si="131"/>
        <v>2</v>
      </c>
      <c r="AS311" s="4">
        <f t="shared" si="157"/>
        <v>42.105364053012678</v>
      </c>
      <c r="AU311" s="4">
        <f t="shared" si="132"/>
        <v>41</v>
      </c>
      <c r="AV311" s="4">
        <f t="shared" si="133"/>
        <v>1</v>
      </c>
      <c r="AW311" s="4">
        <f t="shared" si="134"/>
        <v>0.56077116458387233</v>
      </c>
      <c r="AX311" s="4">
        <f t="shared" si="158"/>
        <v>41.003834751142833</v>
      </c>
      <c r="AZ311" s="4">
        <f t="shared" si="159"/>
        <v>42.105364053012678</v>
      </c>
      <c r="BB311" s="24">
        <f t="shared" si="135"/>
        <v>3</v>
      </c>
      <c r="BC311" s="1">
        <f t="shared" ca="1" si="136"/>
        <v>1.2799999999999999E-2</v>
      </c>
      <c r="BD311" s="1">
        <f t="shared" ca="1" si="137"/>
        <v>2.1119402968407099</v>
      </c>
      <c r="BE311" s="1">
        <f t="shared" ca="1" si="138"/>
        <v>6.1484877860883162E-3</v>
      </c>
      <c r="BF311" s="1">
        <f t="shared" ca="1" si="139"/>
        <v>6.4014877860883159E-3</v>
      </c>
      <c r="BG311" s="1">
        <f t="shared" ca="1" si="140"/>
        <v>1.3334634539200719E-2</v>
      </c>
      <c r="BH311" s="1">
        <f t="shared" si="151"/>
        <v>0.53463453920071968</v>
      </c>
      <c r="BI311" s="1">
        <f t="shared" si="152"/>
        <v>0.53463453920071968</v>
      </c>
      <c r="BJ311" s="4">
        <f t="shared" ca="1" si="141"/>
        <v>87.001642709149507</v>
      </c>
      <c r="BK311" s="4">
        <f t="shared" ca="1" si="142"/>
        <v>57.206543775814559</v>
      </c>
      <c r="BL311" s="4">
        <f t="shared" ca="1" si="143"/>
        <v>47.003040689837356</v>
      </c>
      <c r="BM311" s="4">
        <f t="shared" ca="1" si="144"/>
        <v>98.376840393574938</v>
      </c>
      <c r="BN311" s="4">
        <f t="shared" si="153"/>
        <v>1.1339462467446884</v>
      </c>
      <c r="BO311" s="4">
        <f t="shared" si="154"/>
        <v>1.1339462467446884</v>
      </c>
      <c r="BP311" s="4">
        <f t="shared" ca="1" si="145"/>
        <v>52.388821811281339</v>
      </c>
      <c r="BQ311" s="4">
        <f t="shared" ca="1" si="146"/>
        <v>52.057686520079983</v>
      </c>
      <c r="BR311" s="4">
        <f t="shared" si="155"/>
        <v>98.376840393574938</v>
      </c>
    </row>
    <row r="312" spans="1:70" s="38" customFormat="1">
      <c r="A312" s="46">
        <v>2112</v>
      </c>
      <c r="B312" s="49">
        <v>0</v>
      </c>
      <c r="C312" s="46">
        <v>22</v>
      </c>
      <c r="D312" s="46">
        <v>95</v>
      </c>
      <c r="E312" s="46">
        <v>66</v>
      </c>
      <c r="F312" s="46">
        <v>102</v>
      </c>
      <c r="G312" s="46">
        <v>77</v>
      </c>
      <c r="H312" s="46">
        <v>82</v>
      </c>
      <c r="I312" s="46">
        <v>84</v>
      </c>
      <c r="J312" s="46">
        <v>90</v>
      </c>
      <c r="K312" s="49">
        <v>0</v>
      </c>
      <c r="L312" s="46">
        <v>66</v>
      </c>
      <c r="M312" s="49">
        <v>0</v>
      </c>
      <c r="N312" s="46">
        <v>74</v>
      </c>
      <c r="O312" s="49">
        <v>0</v>
      </c>
      <c r="P312" s="49">
        <v>0</v>
      </c>
      <c r="Q312" s="46">
        <v>7401</v>
      </c>
      <c r="R312" s="46">
        <v>3</v>
      </c>
      <c r="S312" s="46">
        <v>45</v>
      </c>
      <c r="U312" s="41"/>
      <c r="V312" s="41"/>
      <c r="AI312" s="39">
        <f t="shared" si="128"/>
        <v>7.4009999999999996E-3</v>
      </c>
      <c r="AJ312" s="40">
        <f t="shared" ca="1" si="147"/>
        <v>2.031023304296717</v>
      </c>
      <c r="AK312" s="40">
        <f t="shared" ca="1" si="148"/>
        <v>2.1035531042967168</v>
      </c>
      <c r="AL312" s="39">
        <f t="shared" ca="1" si="129"/>
        <v>1.8722000000000003E-2</v>
      </c>
      <c r="AM312" s="40">
        <f t="shared" ca="1" si="149"/>
        <v>2.2870287042967168</v>
      </c>
      <c r="AN312" s="50"/>
      <c r="AO312" s="41">
        <f t="shared" si="130"/>
        <v>74</v>
      </c>
      <c r="AP312" s="42">
        <f t="shared" si="156"/>
        <v>41.100236310243133</v>
      </c>
      <c r="AQ312" s="43">
        <f t="shared" si="150"/>
        <v>1.8004762659127944</v>
      </c>
      <c r="AR312" s="41">
        <f t="shared" si="131"/>
        <v>7.5</v>
      </c>
      <c r="AS312" s="42">
        <f t="shared" si="157"/>
        <v>41.778935179798779</v>
      </c>
      <c r="AT312" s="50"/>
      <c r="AU312" s="42">
        <f t="shared" si="132"/>
        <v>42</v>
      </c>
      <c r="AV312" s="42">
        <f t="shared" si="133"/>
        <v>8</v>
      </c>
      <c r="AW312" s="42">
        <f t="shared" si="134"/>
        <v>4.4432687902965551</v>
      </c>
      <c r="AX312" s="42">
        <f t="shared" si="158"/>
        <v>42.234377437613823</v>
      </c>
      <c r="AY312" s="50"/>
      <c r="AZ312" s="42">
        <f t="shared" si="159"/>
        <v>42.234377437613823</v>
      </c>
      <c r="BA312" s="50"/>
      <c r="BB312" s="44">
        <f t="shared" si="135"/>
        <v>0</v>
      </c>
      <c r="BC312" s="41">
        <f t="shared" ca="1" si="136"/>
        <v>1.2799999999999999E-2</v>
      </c>
      <c r="BD312" s="41">
        <f t="shared" ca="1" si="137"/>
        <v>2.0918737205186058</v>
      </c>
      <c r="BE312" s="41">
        <f t="shared" ca="1" si="138"/>
        <v>6.2092261450906938E-3</v>
      </c>
      <c r="BF312" s="41">
        <f t="shared" ca="1" si="139"/>
        <v>6.4622261450906935E-3</v>
      </c>
      <c r="BG312" s="41">
        <f t="shared" ca="1" si="140"/>
        <v>1.3329557695391176E-2</v>
      </c>
      <c r="BH312" s="41">
        <f t="shared" si="151"/>
        <v>0.52955769539117692</v>
      </c>
      <c r="BI312" s="41">
        <f t="shared" si="152"/>
        <v>0.52955769539117692</v>
      </c>
      <c r="BJ312" s="42">
        <f t="shared" ca="1" si="141"/>
        <v>100.00140214693366</v>
      </c>
      <c r="BK312" s="42">
        <f t="shared" ca="1" si="142"/>
        <v>68.846614604393125</v>
      </c>
      <c r="BL312" s="42">
        <f t="shared" ca="1" si="143"/>
        <v>59.002376489025828</v>
      </c>
      <c r="BM312" s="42">
        <f t="shared" ca="1" si="144"/>
        <v>113.19640612319625</v>
      </c>
      <c r="BN312" s="42">
        <f t="shared" si="153"/>
        <v>1.1315614666238925</v>
      </c>
      <c r="BO312" s="42">
        <f t="shared" si="154"/>
        <v>1.1315614666238925</v>
      </c>
      <c r="BP312" s="42">
        <f t="shared" ca="1" si="145"/>
        <v>54.980508750700345</v>
      </c>
      <c r="BQ312" s="42">
        <f t="shared" ca="1" si="146"/>
        <v>57.805072088940271</v>
      </c>
      <c r="BR312" s="42">
        <f t="shared" si="155"/>
        <v>113.19640612319625</v>
      </c>
    </row>
    <row r="313" spans="1:70" s="38" customFormat="1">
      <c r="A313" s="46">
        <v>2002</v>
      </c>
      <c r="B313" s="49">
        <v>0</v>
      </c>
      <c r="C313" s="46">
        <v>20</v>
      </c>
      <c r="D313" s="46">
        <v>94</v>
      </c>
      <c r="E313" s="46">
        <v>25</v>
      </c>
      <c r="F313" s="46">
        <v>61</v>
      </c>
      <c r="G313" s="46">
        <v>46</v>
      </c>
      <c r="H313" s="46">
        <v>47</v>
      </c>
      <c r="I313" s="46">
        <v>38</v>
      </c>
      <c r="J313" s="46">
        <v>39</v>
      </c>
      <c r="K313" s="49">
        <v>0</v>
      </c>
      <c r="L313" s="46">
        <v>67</v>
      </c>
      <c r="M313" s="49">
        <v>0</v>
      </c>
      <c r="N313" s="46">
        <v>57</v>
      </c>
      <c r="O313" s="49">
        <v>0</v>
      </c>
      <c r="P313" s="49">
        <v>0</v>
      </c>
      <c r="Q313" s="46">
        <v>7401</v>
      </c>
      <c r="R313" s="46">
        <v>3</v>
      </c>
      <c r="S313" s="46">
        <v>45</v>
      </c>
      <c r="U313" s="41"/>
      <c r="V313" s="41"/>
      <c r="AI313" s="39">
        <f t="shared" si="128"/>
        <v>7.4009999999999996E-3</v>
      </c>
      <c r="AJ313" s="40">
        <f t="shared" ca="1" si="147"/>
        <v>2.031023304296717</v>
      </c>
      <c r="AK313" s="40">
        <f t="shared" ca="1" si="148"/>
        <v>2.1035531042967168</v>
      </c>
      <c r="AL313" s="39">
        <f t="shared" ca="1" si="129"/>
        <v>1.8975000000000002E-2</v>
      </c>
      <c r="AM313" s="40">
        <f t="shared" ca="1" si="149"/>
        <v>2.2895081042967167</v>
      </c>
      <c r="AN313" s="50"/>
      <c r="AO313" s="41">
        <f t="shared" si="130"/>
        <v>75</v>
      </c>
      <c r="AP313" s="42">
        <f t="shared" si="156"/>
        <v>41.679168216530208</v>
      </c>
      <c r="AQ313" s="43">
        <f t="shared" si="150"/>
        <v>1.7994600950374664</v>
      </c>
      <c r="AR313" s="41">
        <f t="shared" si="131"/>
        <v>8</v>
      </c>
      <c r="AS313" s="42">
        <f t="shared" si="157"/>
        <v>42.439993676034184</v>
      </c>
      <c r="AT313" s="50"/>
      <c r="AU313" s="42">
        <f t="shared" si="132"/>
        <v>42</v>
      </c>
      <c r="AV313" s="42">
        <f t="shared" si="133"/>
        <v>10</v>
      </c>
      <c r="AW313" s="42">
        <f t="shared" si="134"/>
        <v>5.557222428870694</v>
      </c>
      <c r="AX313" s="42">
        <f t="shared" si="158"/>
        <v>42.36605623755819</v>
      </c>
      <c r="AY313" s="50"/>
      <c r="AZ313" s="42">
        <f t="shared" si="159"/>
        <v>42.439993676034184</v>
      </c>
      <c r="BA313" s="50"/>
      <c r="BB313" s="44">
        <f t="shared" si="135"/>
        <v>1</v>
      </c>
      <c r="BC313" s="41">
        <f t="shared" ca="1" si="136"/>
        <v>1.2799999999999999E-2</v>
      </c>
      <c r="BD313" s="41">
        <f t="shared" ca="1" si="137"/>
        <v>2.0918737205186058</v>
      </c>
      <c r="BE313" s="41">
        <f t="shared" ca="1" si="138"/>
        <v>6.2092261450906938E-3</v>
      </c>
      <c r="BF313" s="41">
        <f t="shared" ca="1" si="139"/>
        <v>6.4622261450906935E-3</v>
      </c>
      <c r="BG313" s="41">
        <f t="shared" ca="1" si="140"/>
        <v>1.3329557695391176E-2</v>
      </c>
      <c r="BH313" s="41">
        <f t="shared" si="151"/>
        <v>0.52955769539117692</v>
      </c>
      <c r="BI313" s="41">
        <f t="shared" si="152"/>
        <v>0.52955769539117692</v>
      </c>
      <c r="BJ313" s="42">
        <f t="shared" ca="1" si="141"/>
        <v>59.002376489025828</v>
      </c>
      <c r="BK313" s="42">
        <f t="shared" ca="1" si="142"/>
        <v>40.258099496956127</v>
      </c>
      <c r="BL313" s="42">
        <f t="shared" ca="1" si="143"/>
        <v>18.007788074962122</v>
      </c>
      <c r="BM313" s="42">
        <f t="shared" ca="1" si="144"/>
        <v>71.891383841489102</v>
      </c>
      <c r="BN313" s="42">
        <f t="shared" si="153"/>
        <v>1.1315614666238925</v>
      </c>
      <c r="BO313" s="42">
        <f t="shared" si="154"/>
        <v>1.1315614666238925</v>
      </c>
      <c r="BP313" s="42">
        <f t="shared" ca="1" si="145"/>
        <v>55.323725246107742</v>
      </c>
      <c r="BQ313" s="42">
        <f t="shared" ca="1" si="146"/>
        <v>52.032404044444462</v>
      </c>
      <c r="BR313" s="42">
        <f t="shared" si="155"/>
        <v>71.891383841489102</v>
      </c>
    </row>
    <row r="314" spans="1:70" s="38" customFormat="1">
      <c r="A314" s="46">
        <v>2030</v>
      </c>
      <c r="B314" s="49">
        <v>0</v>
      </c>
      <c r="C314" s="46">
        <v>20</v>
      </c>
      <c r="D314" s="46">
        <v>93</v>
      </c>
      <c r="E314" s="46">
        <v>41</v>
      </c>
      <c r="F314" s="46">
        <v>75</v>
      </c>
      <c r="G314" s="46">
        <v>57</v>
      </c>
      <c r="H314" s="46">
        <v>62</v>
      </c>
      <c r="I314" s="46">
        <v>53</v>
      </c>
      <c r="J314" s="46">
        <v>58</v>
      </c>
      <c r="K314" s="49">
        <v>0</v>
      </c>
      <c r="L314" s="46">
        <v>74</v>
      </c>
      <c r="M314" s="49">
        <v>0</v>
      </c>
      <c r="N314" s="46">
        <v>62</v>
      </c>
      <c r="O314" s="49">
        <v>0</v>
      </c>
      <c r="P314" s="49">
        <v>0</v>
      </c>
      <c r="Q314" s="46">
        <v>7401</v>
      </c>
      <c r="R314" s="46">
        <v>3</v>
      </c>
      <c r="S314" s="46">
        <v>45</v>
      </c>
      <c r="U314" s="41"/>
      <c r="V314" s="41"/>
      <c r="AI314" s="39">
        <f t="shared" si="128"/>
        <v>7.4009999999999996E-3</v>
      </c>
      <c r="AJ314" s="40">
        <f t="shared" ca="1" si="147"/>
        <v>2.031023304296717</v>
      </c>
      <c r="AK314" s="40">
        <f t="shared" ca="1" si="148"/>
        <v>2.1035531042967168</v>
      </c>
      <c r="AL314" s="39">
        <f t="shared" ca="1" si="129"/>
        <v>1.8722000000000003E-2</v>
      </c>
      <c r="AM314" s="40">
        <f t="shared" ca="1" si="149"/>
        <v>2.2870287042967168</v>
      </c>
      <c r="AN314" s="50"/>
      <c r="AO314" s="41">
        <f t="shared" si="130"/>
        <v>74</v>
      </c>
      <c r="AP314" s="42">
        <f t="shared" si="156"/>
        <v>41.100236310243133</v>
      </c>
      <c r="AQ314" s="43">
        <f t="shared" si="150"/>
        <v>1.8004762659127944</v>
      </c>
      <c r="AR314" s="41">
        <f t="shared" si="131"/>
        <v>4</v>
      </c>
      <c r="AS314" s="42">
        <f t="shared" si="157"/>
        <v>41.294423652084404</v>
      </c>
      <c r="AT314" s="50"/>
      <c r="AU314" s="42">
        <f t="shared" si="132"/>
        <v>40</v>
      </c>
      <c r="AV314" s="42">
        <f t="shared" si="133"/>
        <v>12</v>
      </c>
      <c r="AW314" s="42">
        <f t="shared" si="134"/>
        <v>6.6649031854448326</v>
      </c>
      <c r="AX314" s="42">
        <f t="shared" si="158"/>
        <v>40.551460324769472</v>
      </c>
      <c r="AY314" s="50"/>
      <c r="AZ314" s="42">
        <f t="shared" si="159"/>
        <v>41.294423652084404</v>
      </c>
      <c r="BA314" s="50"/>
      <c r="BB314" s="44">
        <f t="shared" si="135"/>
        <v>2</v>
      </c>
      <c r="BC314" s="41">
        <f t="shared" ca="1" si="136"/>
        <v>1.2799999999999999E-2</v>
      </c>
      <c r="BD314" s="41">
        <f t="shared" ca="1" si="137"/>
        <v>2.0918737205186058</v>
      </c>
      <c r="BE314" s="41">
        <f t="shared" ca="1" si="138"/>
        <v>6.2092261450906938E-3</v>
      </c>
      <c r="BF314" s="41">
        <f t="shared" ca="1" si="139"/>
        <v>6.4622261450906935E-3</v>
      </c>
      <c r="BG314" s="41">
        <f t="shared" ca="1" si="140"/>
        <v>1.3329557695391176E-2</v>
      </c>
      <c r="BH314" s="41">
        <f t="shared" si="151"/>
        <v>0.52955769539117692</v>
      </c>
      <c r="BI314" s="41">
        <f t="shared" si="152"/>
        <v>0.52955769539117692</v>
      </c>
      <c r="BJ314" s="42">
        <f t="shared" ca="1" si="141"/>
        <v>73.001920737421344</v>
      </c>
      <c r="BK314" s="42">
        <f t="shared" ca="1" si="142"/>
        <v>52.282180130591165</v>
      </c>
      <c r="BL314" s="42">
        <f t="shared" ca="1" si="143"/>
        <v>34.004123740404609</v>
      </c>
      <c r="BM314" s="42">
        <f t="shared" ca="1" si="144"/>
        <v>85.755653102619831</v>
      </c>
      <c r="BN314" s="42">
        <f t="shared" si="153"/>
        <v>1.1315614666238925</v>
      </c>
      <c r="BO314" s="42">
        <f t="shared" si="154"/>
        <v>1.1315614666238925</v>
      </c>
      <c r="BP314" s="42">
        <f t="shared" ca="1" si="145"/>
        <v>56.368664692429796</v>
      </c>
      <c r="BQ314" s="42">
        <f t="shared" ca="1" si="146"/>
        <v>52.086774127957561</v>
      </c>
      <c r="BR314" s="42">
        <f t="shared" si="155"/>
        <v>85.755653102619831</v>
      </c>
    </row>
    <row r="315" spans="1:70" s="38" customFormat="1">
      <c r="A315" s="46">
        <v>1982</v>
      </c>
      <c r="B315" s="49">
        <v>0</v>
      </c>
      <c r="C315" s="46">
        <v>20</v>
      </c>
      <c r="D315" s="46">
        <v>93</v>
      </c>
      <c r="E315" s="46">
        <v>54</v>
      </c>
      <c r="F315" s="46">
        <v>88</v>
      </c>
      <c r="G315" s="46">
        <v>68</v>
      </c>
      <c r="H315" s="46">
        <v>73</v>
      </c>
      <c r="I315" s="46">
        <v>71</v>
      </c>
      <c r="J315" s="46">
        <v>74</v>
      </c>
      <c r="K315" s="49">
        <v>0</v>
      </c>
      <c r="L315" s="46">
        <v>65</v>
      </c>
      <c r="M315" s="49">
        <v>0</v>
      </c>
      <c r="N315" s="46">
        <v>70</v>
      </c>
      <c r="O315" s="49">
        <v>0</v>
      </c>
      <c r="P315" s="49">
        <v>0</v>
      </c>
      <c r="Q315" s="46">
        <v>7401</v>
      </c>
      <c r="R315" s="46">
        <v>3</v>
      </c>
      <c r="S315" s="46">
        <v>45</v>
      </c>
      <c r="U315" s="41"/>
      <c r="V315" s="41"/>
      <c r="AI315" s="39">
        <f t="shared" si="128"/>
        <v>7.4009999999999996E-3</v>
      </c>
      <c r="AJ315" s="40">
        <f t="shared" ca="1" si="147"/>
        <v>2.031023304296717</v>
      </c>
      <c r="AK315" s="40">
        <f t="shared" ca="1" si="148"/>
        <v>2.1035531042967168</v>
      </c>
      <c r="AL315" s="39">
        <f t="shared" ca="1" si="129"/>
        <v>1.8722000000000003E-2</v>
      </c>
      <c r="AM315" s="40">
        <f t="shared" ca="1" si="149"/>
        <v>2.2870287042967168</v>
      </c>
      <c r="AN315" s="50"/>
      <c r="AO315" s="41">
        <f t="shared" si="130"/>
        <v>74</v>
      </c>
      <c r="AP315" s="42">
        <f t="shared" si="156"/>
        <v>41.100236310243133</v>
      </c>
      <c r="AQ315" s="43">
        <f t="shared" si="150"/>
        <v>1.8004762659127944</v>
      </c>
      <c r="AR315" s="41">
        <f t="shared" si="131"/>
        <v>2</v>
      </c>
      <c r="AS315" s="42">
        <f t="shared" si="157"/>
        <v>41.148869058065593</v>
      </c>
      <c r="AT315" s="50"/>
      <c r="AU315" s="42">
        <f t="shared" si="132"/>
        <v>40</v>
      </c>
      <c r="AV315" s="42">
        <f t="shared" si="133"/>
        <v>5</v>
      </c>
      <c r="AW315" s="42">
        <f t="shared" si="134"/>
        <v>2.7770429939353471</v>
      </c>
      <c r="AX315" s="42">
        <f t="shared" si="158"/>
        <v>40.096283715453794</v>
      </c>
      <c r="AY315" s="50"/>
      <c r="AZ315" s="42">
        <f t="shared" si="159"/>
        <v>41.148869058065593</v>
      </c>
      <c r="BA315" s="50"/>
      <c r="BB315" s="44">
        <f t="shared" si="135"/>
        <v>3</v>
      </c>
      <c r="BC315" s="41">
        <f t="shared" ca="1" si="136"/>
        <v>1.2799999999999999E-2</v>
      </c>
      <c r="BD315" s="41">
        <f t="shared" ca="1" si="137"/>
        <v>2.0918737205186058</v>
      </c>
      <c r="BE315" s="41">
        <f t="shared" ca="1" si="138"/>
        <v>6.2092261450906938E-3</v>
      </c>
      <c r="BF315" s="41">
        <f t="shared" ca="1" si="139"/>
        <v>6.4622261450906935E-3</v>
      </c>
      <c r="BG315" s="41">
        <f t="shared" ca="1" si="140"/>
        <v>1.3329557695391176E-2</v>
      </c>
      <c r="BH315" s="41">
        <f t="shared" si="151"/>
        <v>0.52955769539117692</v>
      </c>
      <c r="BI315" s="41">
        <f t="shared" si="152"/>
        <v>0.52955769539117692</v>
      </c>
      <c r="BJ315" s="42">
        <f t="shared" ca="1" si="141"/>
        <v>86.001630399386897</v>
      </c>
      <c r="BK315" s="42">
        <f t="shared" ca="1" si="142"/>
        <v>58.570973805890844</v>
      </c>
      <c r="BL315" s="42">
        <f t="shared" ca="1" si="143"/>
        <v>47.002983217586817</v>
      </c>
      <c r="BM315" s="42">
        <f t="shared" ca="1" si="144"/>
        <v>99.386389657753156</v>
      </c>
      <c r="BN315" s="42">
        <f t="shared" si="153"/>
        <v>1.1315614666238925</v>
      </c>
      <c r="BO315" s="42">
        <f t="shared" si="154"/>
        <v>1.1315614666238925</v>
      </c>
      <c r="BP315" s="42">
        <f t="shared" ca="1" si="145"/>
        <v>53.118348737233454</v>
      </c>
      <c r="BQ315" s="42">
        <f t="shared" ca="1" si="146"/>
        <v>54.896761736943475</v>
      </c>
      <c r="BR315" s="42">
        <f t="shared" si="155"/>
        <v>99.386389657753156</v>
      </c>
    </row>
    <row r="316" spans="1:70">
      <c r="A316" s="10">
        <v>2111</v>
      </c>
      <c r="B316" s="49">
        <v>0</v>
      </c>
      <c r="C316" s="10">
        <v>21</v>
      </c>
      <c r="D316" s="10">
        <v>95</v>
      </c>
      <c r="E316" s="10">
        <v>64</v>
      </c>
      <c r="F316" s="10">
        <v>101</v>
      </c>
      <c r="G316" s="10">
        <v>78</v>
      </c>
      <c r="H316" s="10">
        <v>79</v>
      </c>
      <c r="I316" s="10">
        <v>84</v>
      </c>
      <c r="J316" s="10">
        <v>87</v>
      </c>
      <c r="K316" s="49">
        <v>0</v>
      </c>
      <c r="L316" s="10">
        <v>61</v>
      </c>
      <c r="M316" s="49">
        <v>0</v>
      </c>
      <c r="N316" s="10">
        <v>73</v>
      </c>
      <c r="O316" s="49">
        <v>0</v>
      </c>
      <c r="P316" s="49">
        <v>0</v>
      </c>
      <c r="Q316" s="10">
        <v>7322</v>
      </c>
      <c r="R316" s="10">
        <v>3</v>
      </c>
      <c r="S316" s="10">
        <v>45</v>
      </c>
      <c r="AI316" s="2">
        <f t="shared" si="128"/>
        <v>7.3219999999999995E-3</v>
      </c>
      <c r="AJ316" s="3">
        <f t="shared" ca="1" si="147"/>
        <v>2.053715207375034</v>
      </c>
      <c r="AK316" s="3">
        <f t="shared" ca="1" si="148"/>
        <v>2.1254708073750339</v>
      </c>
      <c r="AL316" s="2">
        <f t="shared" ca="1" si="129"/>
        <v>1.8975000000000002E-2</v>
      </c>
      <c r="AM316" s="3">
        <f t="shared" ca="1" si="149"/>
        <v>2.3114258073750338</v>
      </c>
      <c r="AO316" s="7">
        <f t="shared" si="130"/>
        <v>75</v>
      </c>
      <c r="AP316" s="4">
        <f t="shared" si="156"/>
        <v>42.09505663244127</v>
      </c>
      <c r="AQ316" s="32">
        <f t="shared" si="150"/>
        <v>1.7816818885617076</v>
      </c>
      <c r="AR316" s="1">
        <f t="shared" si="131"/>
        <v>7</v>
      </c>
      <c r="AS316" s="4">
        <f t="shared" si="157"/>
        <v>42.67310385814978</v>
      </c>
      <c r="AU316" s="4">
        <f t="shared" si="132"/>
        <v>43</v>
      </c>
      <c r="AV316" s="4">
        <f t="shared" si="133"/>
        <v>12</v>
      </c>
      <c r="AW316" s="4">
        <f t="shared" si="134"/>
        <v>6.7352090611906039</v>
      </c>
      <c r="AX316" s="4">
        <f t="shared" si="158"/>
        <v>43.524281052051208</v>
      </c>
      <c r="AZ316" s="4">
        <f t="shared" si="159"/>
        <v>43.524281052051208</v>
      </c>
      <c r="BB316" s="24">
        <f t="shared" si="135"/>
        <v>0</v>
      </c>
      <c r="BC316" s="1">
        <f t="shared" ca="1" si="136"/>
        <v>1.2799999999999999E-2</v>
      </c>
      <c r="BD316" s="1">
        <f t="shared" ca="1" si="137"/>
        <v>2.1139125225523121</v>
      </c>
      <c r="BE316" s="1">
        <f t="shared" ca="1" si="138"/>
        <v>6.1425831813549086E-3</v>
      </c>
      <c r="BF316" s="1">
        <f t="shared" ca="1" si="139"/>
        <v>6.3955831813549083E-3</v>
      </c>
      <c r="BG316" s="1">
        <f t="shared" ca="1" si="140"/>
        <v>1.3335133512305761E-2</v>
      </c>
      <c r="BH316" s="1">
        <f t="shared" si="151"/>
        <v>0.53513351230576223</v>
      </c>
      <c r="BI316" s="1">
        <f t="shared" si="152"/>
        <v>0.53513351230576223</v>
      </c>
      <c r="BJ316" s="4">
        <f t="shared" ca="1" si="141"/>
        <v>99.001446291839557</v>
      </c>
      <c r="BK316" s="4">
        <f t="shared" ca="1" si="142"/>
        <v>65.952999289766524</v>
      </c>
      <c r="BL316" s="4">
        <f t="shared" ca="1" si="143"/>
        <v>57.002511943562567</v>
      </c>
      <c r="BM316" s="4">
        <f t="shared" ca="1" si="144"/>
        <v>112.21920730844623</v>
      </c>
      <c r="BN316" s="4">
        <f t="shared" si="153"/>
        <v>1.134181588632394</v>
      </c>
      <c r="BO316" s="4">
        <f t="shared" si="154"/>
        <v>1.134181588632394</v>
      </c>
      <c r="BP316" s="4">
        <f t="shared" ca="1" si="145"/>
        <v>54.312043925044321</v>
      </c>
      <c r="BQ316" s="4">
        <f t="shared" ca="1" si="146"/>
        <v>58.456398186477699</v>
      </c>
      <c r="BR316" s="4">
        <f t="shared" si="155"/>
        <v>112.21920730844623</v>
      </c>
    </row>
    <row r="317" spans="1:70">
      <c r="A317" s="10">
        <v>2000</v>
      </c>
      <c r="B317" s="49">
        <v>0</v>
      </c>
      <c r="C317" s="10">
        <v>20</v>
      </c>
      <c r="D317" s="10">
        <v>93</v>
      </c>
      <c r="E317" s="10">
        <v>25</v>
      </c>
      <c r="F317" s="10">
        <v>61</v>
      </c>
      <c r="G317" s="10">
        <v>45</v>
      </c>
      <c r="H317" s="10">
        <v>48</v>
      </c>
      <c r="I317" s="10">
        <v>37</v>
      </c>
      <c r="J317" s="10">
        <v>40</v>
      </c>
      <c r="K317" s="49">
        <v>0</v>
      </c>
      <c r="L317" s="10">
        <v>72</v>
      </c>
      <c r="M317" s="49">
        <v>0</v>
      </c>
      <c r="N317" s="10">
        <v>54</v>
      </c>
      <c r="O317" s="49">
        <v>0</v>
      </c>
      <c r="P317" s="49">
        <v>0</v>
      </c>
      <c r="Q317" s="10">
        <v>7322</v>
      </c>
      <c r="R317" s="10">
        <v>3</v>
      </c>
      <c r="S317" s="10">
        <v>45</v>
      </c>
      <c r="AI317" s="2">
        <f t="shared" si="128"/>
        <v>7.3219999999999995E-3</v>
      </c>
      <c r="AJ317" s="3">
        <f t="shared" ca="1" si="147"/>
        <v>2.053715207375034</v>
      </c>
      <c r="AK317" s="3">
        <f t="shared" ca="1" si="148"/>
        <v>2.1254708073750339</v>
      </c>
      <c r="AL317" s="2">
        <f t="shared" ca="1" si="129"/>
        <v>1.8722000000000003E-2</v>
      </c>
      <c r="AM317" s="3">
        <f t="shared" ca="1" si="149"/>
        <v>2.3089464073750339</v>
      </c>
      <c r="AO317" s="7">
        <f t="shared" si="130"/>
        <v>74</v>
      </c>
      <c r="AP317" s="4">
        <f t="shared" si="156"/>
        <v>41.510579547275398</v>
      </c>
      <c r="AQ317" s="32">
        <f t="shared" si="150"/>
        <v>1.7826780740491273</v>
      </c>
      <c r="AR317" s="1">
        <f t="shared" si="131"/>
        <v>8</v>
      </c>
      <c r="AS317" s="4">
        <f t="shared" si="157"/>
        <v>42.274439255307442</v>
      </c>
      <c r="AU317" s="4">
        <f t="shared" si="132"/>
        <v>42</v>
      </c>
      <c r="AV317" s="4">
        <f t="shared" si="133"/>
        <v>18</v>
      </c>
      <c r="AW317" s="4">
        <f t="shared" si="134"/>
        <v>10.097167997985906</v>
      </c>
      <c r="AX317" s="4">
        <f t="shared" si="158"/>
        <v>43.196675816311959</v>
      </c>
      <c r="AZ317" s="4">
        <f t="shared" si="159"/>
        <v>43.196675816311959</v>
      </c>
      <c r="BB317" s="24">
        <f t="shared" si="135"/>
        <v>1</v>
      </c>
      <c r="BC317" s="1">
        <f t="shared" ca="1" si="136"/>
        <v>1.2799999999999999E-2</v>
      </c>
      <c r="BD317" s="1">
        <f t="shared" ca="1" si="137"/>
        <v>2.1139125225523121</v>
      </c>
      <c r="BE317" s="1">
        <f t="shared" ca="1" si="138"/>
        <v>6.1425831813549086E-3</v>
      </c>
      <c r="BF317" s="1">
        <f t="shared" ca="1" si="139"/>
        <v>6.3955831813549083E-3</v>
      </c>
      <c r="BG317" s="1">
        <f t="shared" ca="1" si="140"/>
        <v>1.3335133512305761E-2</v>
      </c>
      <c r="BH317" s="1">
        <f t="shared" si="151"/>
        <v>0.53513351230576223</v>
      </c>
      <c r="BI317" s="1">
        <f t="shared" si="152"/>
        <v>0.53513351230576223</v>
      </c>
      <c r="BJ317" s="4">
        <f t="shared" ca="1" si="141"/>
        <v>59.002426796497048</v>
      </c>
      <c r="BK317" s="4">
        <f t="shared" ca="1" si="142"/>
        <v>43.012258847508875</v>
      </c>
      <c r="BL317" s="4">
        <f t="shared" ca="1" si="143"/>
        <v>18.007952906313164</v>
      </c>
      <c r="BM317" s="4">
        <f t="shared" ca="1" si="144"/>
        <v>71.353085601660723</v>
      </c>
      <c r="BN317" s="4">
        <f t="shared" si="153"/>
        <v>1.134181588632394</v>
      </c>
      <c r="BO317" s="4">
        <f t="shared" si="154"/>
        <v>1.134181588632394</v>
      </c>
      <c r="BP317" s="4">
        <f t="shared" ca="1" si="145"/>
        <v>57.358995904436</v>
      </c>
      <c r="BQ317" s="4">
        <f t="shared" ca="1" si="146"/>
        <v>51.286088024706288</v>
      </c>
      <c r="BR317" s="4">
        <f t="shared" si="155"/>
        <v>71.353085601660723</v>
      </c>
    </row>
    <row r="318" spans="1:70">
      <c r="A318" s="10">
        <v>2032</v>
      </c>
      <c r="B318" s="49">
        <v>0</v>
      </c>
      <c r="C318" s="10">
        <v>19</v>
      </c>
      <c r="D318" s="10">
        <v>93</v>
      </c>
      <c r="E318" s="10">
        <v>38</v>
      </c>
      <c r="F318" s="10">
        <v>74</v>
      </c>
      <c r="G318" s="10">
        <v>57</v>
      </c>
      <c r="H318" s="10">
        <v>59</v>
      </c>
      <c r="I318" s="10">
        <v>52</v>
      </c>
      <c r="J318" s="10">
        <v>54</v>
      </c>
      <c r="K318" s="49">
        <v>0</v>
      </c>
      <c r="L318" s="10">
        <v>65</v>
      </c>
      <c r="M318" s="49">
        <v>0</v>
      </c>
      <c r="N318" s="10">
        <v>61</v>
      </c>
      <c r="O318" s="49">
        <v>0</v>
      </c>
      <c r="P318" s="49">
        <v>0</v>
      </c>
      <c r="Q318" s="10">
        <v>7322</v>
      </c>
      <c r="R318" s="10">
        <v>3</v>
      </c>
      <c r="S318" s="10">
        <v>45</v>
      </c>
      <c r="AI318" s="2">
        <f t="shared" si="128"/>
        <v>7.3219999999999995E-3</v>
      </c>
      <c r="AJ318" s="3">
        <f t="shared" ca="1" si="147"/>
        <v>2.053715207375034</v>
      </c>
      <c r="AK318" s="3">
        <f t="shared" ca="1" si="148"/>
        <v>2.1254708073750339</v>
      </c>
      <c r="AL318" s="2">
        <f t="shared" ca="1" si="129"/>
        <v>1.8975000000000002E-2</v>
      </c>
      <c r="AM318" s="3">
        <f t="shared" ca="1" si="149"/>
        <v>2.3114258073750338</v>
      </c>
      <c r="AO318" s="7">
        <f t="shared" si="130"/>
        <v>75</v>
      </c>
      <c r="AP318" s="4">
        <f t="shared" si="156"/>
        <v>42.09505663244127</v>
      </c>
      <c r="AQ318" s="32">
        <f t="shared" si="150"/>
        <v>1.7816818885617076</v>
      </c>
      <c r="AR318" s="1">
        <f t="shared" si="131"/>
        <v>5</v>
      </c>
      <c r="AS318" s="4">
        <f t="shared" si="157"/>
        <v>42.390963575842882</v>
      </c>
      <c r="AU318" s="4">
        <f t="shared" si="132"/>
        <v>42</v>
      </c>
      <c r="AV318" s="4">
        <f t="shared" si="133"/>
        <v>4</v>
      </c>
      <c r="AW318" s="4">
        <f t="shared" si="134"/>
        <v>2.2450696870635345</v>
      </c>
      <c r="AX318" s="4">
        <f t="shared" si="158"/>
        <v>42.059961220854348</v>
      </c>
      <c r="AZ318" s="4">
        <f t="shared" si="159"/>
        <v>42.390963575842882</v>
      </c>
      <c r="BB318" s="24">
        <f t="shared" si="135"/>
        <v>2</v>
      </c>
      <c r="BC318" s="1">
        <f t="shared" ca="1" si="136"/>
        <v>1.2799999999999999E-2</v>
      </c>
      <c r="BD318" s="1">
        <f t="shared" ca="1" si="137"/>
        <v>2.1139125225523121</v>
      </c>
      <c r="BE318" s="1">
        <f t="shared" ca="1" si="138"/>
        <v>6.1425831813549086E-3</v>
      </c>
      <c r="BF318" s="1">
        <f t="shared" ca="1" si="139"/>
        <v>6.3955831813549083E-3</v>
      </c>
      <c r="BG318" s="1">
        <f t="shared" ca="1" si="140"/>
        <v>1.3335133512305761E-2</v>
      </c>
      <c r="BH318" s="1">
        <f t="shared" si="151"/>
        <v>0.53513351230576223</v>
      </c>
      <c r="BI318" s="1">
        <f t="shared" si="152"/>
        <v>0.53513351230576223</v>
      </c>
      <c r="BJ318" s="4">
        <f t="shared" ca="1" si="141"/>
        <v>72.001988638342425</v>
      </c>
      <c r="BK318" s="4">
        <f t="shared" ca="1" si="142"/>
        <v>46.993813080279061</v>
      </c>
      <c r="BL318" s="4">
        <f t="shared" ca="1" si="143"/>
        <v>31.004618492669646</v>
      </c>
      <c r="BM318" s="4">
        <f t="shared" ca="1" si="144"/>
        <v>84.763188444724889</v>
      </c>
      <c r="BN318" s="4">
        <f t="shared" si="153"/>
        <v>1.134181588632394</v>
      </c>
      <c r="BO318" s="4">
        <f t="shared" si="154"/>
        <v>1.134181588632394</v>
      </c>
      <c r="BP318" s="4">
        <f t="shared" ca="1" si="145"/>
        <v>54.876392627651896</v>
      </c>
      <c r="BQ318" s="4">
        <f t="shared" ca="1" si="146"/>
        <v>53.523808864055482</v>
      </c>
      <c r="BR318" s="4">
        <f t="shared" si="155"/>
        <v>84.763188444724889</v>
      </c>
    </row>
    <row r="319" spans="1:70">
      <c r="A319" s="10">
        <v>1969</v>
      </c>
      <c r="B319" s="49">
        <v>0</v>
      </c>
      <c r="C319" s="10">
        <v>19</v>
      </c>
      <c r="D319" s="10">
        <v>92</v>
      </c>
      <c r="E319" s="10">
        <v>51</v>
      </c>
      <c r="F319" s="10">
        <v>86</v>
      </c>
      <c r="G319" s="10">
        <v>68</v>
      </c>
      <c r="H319" s="10">
        <v>70</v>
      </c>
      <c r="I319" s="10">
        <v>68</v>
      </c>
      <c r="J319" s="10">
        <v>72</v>
      </c>
      <c r="K319" s="49">
        <v>0</v>
      </c>
      <c r="L319" s="10">
        <v>60</v>
      </c>
      <c r="M319" s="49">
        <v>0</v>
      </c>
      <c r="N319" s="10">
        <v>59</v>
      </c>
      <c r="O319" s="49">
        <v>0</v>
      </c>
      <c r="P319" s="49">
        <v>0</v>
      </c>
      <c r="Q319" s="10">
        <v>7322</v>
      </c>
      <c r="R319" s="10">
        <v>3</v>
      </c>
      <c r="S319" s="10">
        <v>45</v>
      </c>
      <c r="AH319" s="8"/>
      <c r="AI319" s="2">
        <f t="shared" si="128"/>
        <v>7.3219999999999995E-3</v>
      </c>
      <c r="AJ319" s="3">
        <f t="shared" ca="1" si="147"/>
        <v>2.053715207375034</v>
      </c>
      <c r="AK319" s="3">
        <f t="shared" ca="1" si="148"/>
        <v>2.1254708073750339</v>
      </c>
      <c r="AL319" s="2">
        <f t="shared" ca="1" si="129"/>
        <v>1.8722000000000003E-2</v>
      </c>
      <c r="AM319" s="3">
        <f t="shared" ca="1" si="149"/>
        <v>2.3089464073750339</v>
      </c>
      <c r="AO319" s="7">
        <f t="shared" si="130"/>
        <v>74</v>
      </c>
      <c r="AP319" s="4">
        <f t="shared" si="156"/>
        <v>41.510579547275398</v>
      </c>
      <c r="AQ319" s="32">
        <f t="shared" si="150"/>
        <v>1.7826780740491273</v>
      </c>
      <c r="AR319" s="1">
        <f t="shared" si="131"/>
        <v>1</v>
      </c>
      <c r="AS319" s="4">
        <f t="shared" si="157"/>
        <v>41.522622922338115</v>
      </c>
      <c r="AU319" s="4">
        <f t="shared" si="132"/>
        <v>41</v>
      </c>
      <c r="AV319" s="4">
        <f t="shared" si="133"/>
        <v>1</v>
      </c>
      <c r="AW319" s="4">
        <f t="shared" si="134"/>
        <v>0.56095377766588372</v>
      </c>
      <c r="AX319" s="4">
        <f t="shared" si="158"/>
        <v>41.003837248978023</v>
      </c>
      <c r="AZ319" s="4">
        <f t="shared" si="159"/>
        <v>41.522622922338115</v>
      </c>
      <c r="BB319" s="24">
        <f t="shared" si="135"/>
        <v>3</v>
      </c>
      <c r="BC319" s="1">
        <f t="shared" ca="1" si="136"/>
        <v>1.2799999999999999E-2</v>
      </c>
      <c r="BD319" s="1">
        <f t="shared" ca="1" si="137"/>
        <v>2.1139125225523121</v>
      </c>
      <c r="BE319" s="1">
        <f t="shared" ca="1" si="138"/>
        <v>6.1425831813549086E-3</v>
      </c>
      <c r="BF319" s="1">
        <f t="shared" ca="1" si="139"/>
        <v>6.3955831813549083E-3</v>
      </c>
      <c r="BG319" s="1">
        <f t="shared" ca="1" si="140"/>
        <v>1.3335133512305761E-2</v>
      </c>
      <c r="BH319" s="1">
        <f t="shared" si="151"/>
        <v>0.53513351230576223</v>
      </c>
      <c r="BI319" s="1">
        <f t="shared" si="152"/>
        <v>0.53513351230576223</v>
      </c>
      <c r="BJ319" s="4">
        <f t="shared" ca="1" si="141"/>
        <v>84.001704553395768</v>
      </c>
      <c r="BK319" s="4">
        <f t="shared" ca="1" si="142"/>
        <v>54.786630363336286</v>
      </c>
      <c r="BL319" s="4">
        <f t="shared" ca="1" si="143"/>
        <v>44.003254060080522</v>
      </c>
      <c r="BM319" s="4">
        <f t="shared" ca="1" si="144"/>
        <v>95.55587032502882</v>
      </c>
      <c r="BN319" s="4">
        <f t="shared" si="153"/>
        <v>1.134181588632394</v>
      </c>
      <c r="BO319" s="4">
        <f t="shared" si="154"/>
        <v>1.134181588632394</v>
      </c>
      <c r="BP319" s="4">
        <f t="shared" ca="1" si="145"/>
        <v>52.407774867559887</v>
      </c>
      <c r="BQ319" s="4">
        <f t="shared" ca="1" si="146"/>
        <v>52.076139964226662</v>
      </c>
      <c r="BR319" s="4">
        <f t="shared" si="155"/>
        <v>95.55587032502882</v>
      </c>
    </row>
    <row r="320" spans="1:70" s="38" customFormat="1">
      <c r="A320" s="46">
        <v>2123</v>
      </c>
      <c r="B320" s="49">
        <v>0</v>
      </c>
      <c r="C320" s="46">
        <v>22</v>
      </c>
      <c r="D320" s="46">
        <v>95</v>
      </c>
      <c r="E320" s="46">
        <v>63</v>
      </c>
      <c r="F320" s="46">
        <v>101</v>
      </c>
      <c r="G320" s="46">
        <v>76</v>
      </c>
      <c r="H320" s="46">
        <v>81</v>
      </c>
      <c r="I320" s="46">
        <v>82</v>
      </c>
      <c r="J320" s="46">
        <v>88</v>
      </c>
      <c r="K320" s="49">
        <v>0</v>
      </c>
      <c r="L320" s="46">
        <v>59</v>
      </c>
      <c r="M320" s="49">
        <v>0</v>
      </c>
      <c r="N320" s="46">
        <v>70</v>
      </c>
      <c r="O320" s="49">
        <v>0</v>
      </c>
      <c r="P320" s="49">
        <v>0</v>
      </c>
      <c r="Q320" s="46">
        <v>7341</v>
      </c>
      <c r="R320" s="46">
        <v>3</v>
      </c>
      <c r="S320" s="46">
        <v>46</v>
      </c>
      <c r="U320" s="41"/>
      <c r="V320" s="41"/>
      <c r="AI320" s="39">
        <f t="shared" si="128"/>
        <v>7.3409999999999994E-3</v>
      </c>
      <c r="AJ320" s="40">
        <f t="shared" ca="1" si="147"/>
        <v>2.0482138159787495</v>
      </c>
      <c r="AK320" s="40">
        <f t="shared" ca="1" si="148"/>
        <v>2.1201556159787494</v>
      </c>
      <c r="AL320" s="39">
        <f t="shared" ca="1" si="129"/>
        <v>1.8722000000000003E-2</v>
      </c>
      <c r="AM320" s="40">
        <f t="shared" ca="1" si="149"/>
        <v>2.3036312159787493</v>
      </c>
      <c r="AN320" s="50"/>
      <c r="AO320" s="41">
        <f t="shared" si="130"/>
        <v>74</v>
      </c>
      <c r="AP320" s="42">
        <f t="shared" si="156"/>
        <v>41.411068533954143</v>
      </c>
      <c r="AQ320" s="43">
        <f t="shared" si="150"/>
        <v>1.7869618587437617</v>
      </c>
      <c r="AR320" s="41">
        <f t="shared" si="131"/>
        <v>6.5</v>
      </c>
      <c r="AS320" s="42">
        <f t="shared" si="157"/>
        <v>41.918093910909725</v>
      </c>
      <c r="AT320" s="50"/>
      <c r="AU320" s="42">
        <f t="shared" si="132"/>
        <v>44</v>
      </c>
      <c r="AV320" s="42">
        <f t="shared" si="133"/>
        <v>11</v>
      </c>
      <c r="AW320" s="42">
        <f t="shared" si="134"/>
        <v>6.155699376668859</v>
      </c>
      <c r="AX320" s="42">
        <f t="shared" si="158"/>
        <v>44.428511507993619</v>
      </c>
      <c r="AY320" s="50"/>
      <c r="AZ320" s="42">
        <f t="shared" si="159"/>
        <v>44.428511507993619</v>
      </c>
      <c r="BA320" s="50"/>
      <c r="BB320" s="44">
        <f t="shared" si="135"/>
        <v>0</v>
      </c>
      <c r="BC320" s="41">
        <f t="shared" ca="1" si="136"/>
        <v>1.2799999999999999E-2</v>
      </c>
      <c r="BD320" s="41">
        <f t="shared" ca="1" si="137"/>
        <v>2.108568195711543</v>
      </c>
      <c r="BE320" s="41">
        <f t="shared" ca="1" si="138"/>
        <v>6.1586101768156577E-3</v>
      </c>
      <c r="BF320" s="41">
        <f t="shared" ca="1" si="139"/>
        <v>6.4116101768156575E-3</v>
      </c>
      <c r="BG320" s="41">
        <f t="shared" ca="1" si="140"/>
        <v>1.3333781397615069E-2</v>
      </c>
      <c r="BH320" s="41">
        <f t="shared" si="151"/>
        <v>0.53378139761506982</v>
      </c>
      <c r="BI320" s="41">
        <f t="shared" si="152"/>
        <v>0.53378139761506982</v>
      </c>
      <c r="BJ320" s="42">
        <f t="shared" ca="1" si="141"/>
        <v>99.001438992473439</v>
      </c>
      <c r="BK320" s="42">
        <f t="shared" ca="1" si="142"/>
        <v>64.511404337400919</v>
      </c>
      <c r="BL320" s="42">
        <f t="shared" ca="1" si="143"/>
        <v>56.002543893830747</v>
      </c>
      <c r="BM320" s="42">
        <f t="shared" ca="1" si="144"/>
        <v>111.63016943460008</v>
      </c>
      <c r="BN320" s="42">
        <f t="shared" si="153"/>
        <v>1.1335442560570352</v>
      </c>
      <c r="BO320" s="42">
        <f t="shared" si="154"/>
        <v>1.1335442560570352</v>
      </c>
      <c r="BP320" s="42">
        <f t="shared" ca="1" si="145"/>
        <v>54.421698701746074</v>
      </c>
      <c r="BQ320" s="42">
        <f t="shared" ca="1" si="146"/>
        <v>58.071462251242835</v>
      </c>
      <c r="BR320" s="42">
        <f t="shared" si="155"/>
        <v>111.63016943460008</v>
      </c>
    </row>
    <row r="321" spans="1:70" s="38" customFormat="1">
      <c r="A321" s="46">
        <v>1996</v>
      </c>
      <c r="B321" s="49">
        <v>0</v>
      </c>
      <c r="C321" s="46">
        <v>20</v>
      </c>
      <c r="D321" s="46">
        <v>94</v>
      </c>
      <c r="E321" s="46">
        <v>19</v>
      </c>
      <c r="F321" s="46">
        <v>55</v>
      </c>
      <c r="G321" s="46">
        <v>41</v>
      </c>
      <c r="H321" s="46">
        <v>43</v>
      </c>
      <c r="I321" s="46">
        <v>32</v>
      </c>
      <c r="J321" s="46">
        <v>34</v>
      </c>
      <c r="K321" s="49">
        <v>0</v>
      </c>
      <c r="L321" s="46">
        <v>73</v>
      </c>
      <c r="M321" s="49">
        <v>0</v>
      </c>
      <c r="N321" s="46">
        <v>60</v>
      </c>
      <c r="O321" s="49">
        <v>0</v>
      </c>
      <c r="P321" s="49">
        <v>0</v>
      </c>
      <c r="Q321" s="46">
        <v>7341</v>
      </c>
      <c r="R321" s="46">
        <v>3</v>
      </c>
      <c r="S321" s="46">
        <v>46</v>
      </c>
      <c r="U321" s="41"/>
      <c r="V321" s="41"/>
      <c r="AI321" s="39">
        <f t="shared" si="128"/>
        <v>7.3409999999999994E-3</v>
      </c>
      <c r="AJ321" s="40">
        <f t="shared" ca="1" si="147"/>
        <v>2.0482138159787495</v>
      </c>
      <c r="AK321" s="40">
        <f t="shared" ca="1" si="148"/>
        <v>2.1201556159787494</v>
      </c>
      <c r="AL321" s="39">
        <f t="shared" ca="1" si="129"/>
        <v>1.8975000000000002E-2</v>
      </c>
      <c r="AM321" s="40">
        <f t="shared" ca="1" si="149"/>
        <v>2.3061106159787492</v>
      </c>
      <c r="AN321" s="50"/>
      <c r="AO321" s="41">
        <f t="shared" si="130"/>
        <v>75</v>
      </c>
      <c r="AP321" s="42">
        <f t="shared" si="156"/>
        <v>41.99420087569677</v>
      </c>
      <c r="AQ321" s="43">
        <f t="shared" si="150"/>
        <v>1.7859608811702528</v>
      </c>
      <c r="AR321" s="41">
        <f t="shared" si="131"/>
        <v>9</v>
      </c>
      <c r="AS321" s="42">
        <f t="shared" si="157"/>
        <v>42.94779280927451</v>
      </c>
      <c r="AT321" s="50"/>
      <c r="AU321" s="42">
        <f t="shared" si="132"/>
        <v>42</v>
      </c>
      <c r="AV321" s="42">
        <f t="shared" si="133"/>
        <v>13</v>
      </c>
      <c r="AW321" s="42">
        <f t="shared" si="134"/>
        <v>7.2789948184541062</v>
      </c>
      <c r="AX321" s="42">
        <f t="shared" si="158"/>
        <v>42.626092543969847</v>
      </c>
      <c r="AY321" s="50"/>
      <c r="AZ321" s="42">
        <f t="shared" si="159"/>
        <v>42.94779280927451</v>
      </c>
      <c r="BA321" s="50"/>
      <c r="BB321" s="44">
        <f t="shared" si="135"/>
        <v>1</v>
      </c>
      <c r="BC321" s="41">
        <f t="shared" ca="1" si="136"/>
        <v>1.2799999999999999E-2</v>
      </c>
      <c r="BD321" s="41">
        <f t="shared" ca="1" si="137"/>
        <v>2.108568195711543</v>
      </c>
      <c r="BE321" s="41">
        <f t="shared" ca="1" si="138"/>
        <v>6.1586101768156577E-3</v>
      </c>
      <c r="BF321" s="41">
        <f t="shared" ca="1" si="139"/>
        <v>6.4116101768156575E-3</v>
      </c>
      <c r="BG321" s="41">
        <f t="shared" ca="1" si="140"/>
        <v>1.3333781397615069E-2</v>
      </c>
      <c r="BH321" s="41">
        <f t="shared" si="151"/>
        <v>0.53378139761506982</v>
      </c>
      <c r="BI321" s="41">
        <f t="shared" si="152"/>
        <v>0.53378139761506982</v>
      </c>
      <c r="BJ321" s="42">
        <f t="shared" ca="1" si="141"/>
        <v>53.002687880714504</v>
      </c>
      <c r="BK321" s="42">
        <f t="shared" ca="1" si="142"/>
        <v>41.282393952978033</v>
      </c>
      <c r="BL321" s="42">
        <f t="shared" ca="1" si="143"/>
        <v>12.011865907528268</v>
      </c>
      <c r="BM321" s="42">
        <f t="shared" ca="1" si="144"/>
        <v>67.388403466893749</v>
      </c>
      <c r="BN321" s="42">
        <f t="shared" si="153"/>
        <v>1.1335442560570352</v>
      </c>
      <c r="BO321" s="42">
        <f t="shared" si="154"/>
        <v>1.1335442560570352</v>
      </c>
      <c r="BP321" s="42">
        <f t="shared" ca="1" si="145"/>
        <v>57.656188310439646</v>
      </c>
      <c r="BQ321" s="42">
        <f t="shared" ca="1" si="146"/>
        <v>53.143173802632994</v>
      </c>
      <c r="BR321" s="42">
        <f t="shared" si="155"/>
        <v>67.388403466893749</v>
      </c>
    </row>
    <row r="322" spans="1:70" s="38" customFormat="1">
      <c r="A322" s="46">
        <v>2057</v>
      </c>
      <c r="B322" s="49">
        <v>0</v>
      </c>
      <c r="C322" s="46">
        <v>20</v>
      </c>
      <c r="D322" s="46">
        <v>93</v>
      </c>
      <c r="E322" s="46">
        <v>30</v>
      </c>
      <c r="F322" s="46">
        <v>66</v>
      </c>
      <c r="G322" s="46">
        <v>49</v>
      </c>
      <c r="H322" s="46">
        <v>52</v>
      </c>
      <c r="I322" s="46">
        <v>44</v>
      </c>
      <c r="J322" s="46">
        <v>48</v>
      </c>
      <c r="K322" s="49">
        <v>0</v>
      </c>
      <c r="L322" s="46">
        <v>73</v>
      </c>
      <c r="M322" s="49">
        <v>0</v>
      </c>
      <c r="N322" s="46">
        <v>60</v>
      </c>
      <c r="O322" s="49">
        <v>0</v>
      </c>
      <c r="P322" s="49">
        <v>0</v>
      </c>
      <c r="Q322" s="46">
        <v>7341</v>
      </c>
      <c r="R322" s="46">
        <v>3</v>
      </c>
      <c r="S322" s="46">
        <v>46</v>
      </c>
      <c r="U322" s="41"/>
      <c r="V322" s="41"/>
      <c r="AI322" s="39">
        <f t="shared" si="128"/>
        <v>7.3409999999999994E-3</v>
      </c>
      <c r="AJ322" s="40">
        <f t="shared" ca="1" si="147"/>
        <v>2.0482138159787495</v>
      </c>
      <c r="AK322" s="40">
        <f t="shared" ca="1" si="148"/>
        <v>2.1201556159787494</v>
      </c>
      <c r="AL322" s="39">
        <f t="shared" ca="1" si="129"/>
        <v>1.8722000000000003E-2</v>
      </c>
      <c r="AM322" s="40">
        <f t="shared" ca="1" si="149"/>
        <v>2.3036312159787493</v>
      </c>
      <c r="AN322" s="50"/>
      <c r="AO322" s="41">
        <f t="shared" si="130"/>
        <v>74</v>
      </c>
      <c r="AP322" s="42">
        <f t="shared" si="156"/>
        <v>41.411068533954143</v>
      </c>
      <c r="AQ322" s="43">
        <f t="shared" si="150"/>
        <v>1.7869618587437617</v>
      </c>
      <c r="AR322" s="41">
        <f t="shared" si="131"/>
        <v>4.5</v>
      </c>
      <c r="AS322" s="42">
        <f t="shared" si="157"/>
        <v>41.654850823449685</v>
      </c>
      <c r="AT322" s="50"/>
      <c r="AU322" s="42">
        <f t="shared" si="132"/>
        <v>42</v>
      </c>
      <c r="AV322" s="42">
        <f t="shared" si="133"/>
        <v>13</v>
      </c>
      <c r="AW322" s="42">
        <f t="shared" si="134"/>
        <v>7.2749174451541059</v>
      </c>
      <c r="AX322" s="42">
        <f t="shared" si="158"/>
        <v>42.62539646541493</v>
      </c>
      <c r="AY322" s="50"/>
      <c r="AZ322" s="42">
        <f t="shared" si="159"/>
        <v>42.62539646541493</v>
      </c>
      <c r="BA322" s="50"/>
      <c r="BB322" s="44">
        <f t="shared" si="135"/>
        <v>2</v>
      </c>
      <c r="BC322" s="41">
        <f t="shared" ca="1" si="136"/>
        <v>1.2799999999999999E-2</v>
      </c>
      <c r="BD322" s="41">
        <f t="shared" ca="1" si="137"/>
        <v>2.108568195711543</v>
      </c>
      <c r="BE322" s="41">
        <f t="shared" ca="1" si="138"/>
        <v>6.1586101768156577E-3</v>
      </c>
      <c r="BF322" s="41">
        <f t="shared" ca="1" si="139"/>
        <v>6.4116101768156575E-3</v>
      </c>
      <c r="BG322" s="41">
        <f t="shared" ca="1" si="140"/>
        <v>1.3333781397615069E-2</v>
      </c>
      <c r="BH322" s="41">
        <f t="shared" si="151"/>
        <v>0.53378139761506982</v>
      </c>
      <c r="BI322" s="41">
        <f t="shared" si="152"/>
        <v>0.53378139761506982</v>
      </c>
      <c r="BJ322" s="42">
        <f t="shared" ca="1" si="141"/>
        <v>64.002225918950984</v>
      </c>
      <c r="BK322" s="42">
        <f t="shared" ca="1" si="142"/>
        <v>45.708161749176455</v>
      </c>
      <c r="BL322" s="42">
        <f t="shared" ca="1" si="143"/>
        <v>23.006193135337274</v>
      </c>
      <c r="BM322" s="42">
        <f t="shared" ca="1" si="144"/>
        <v>77.202311635189119</v>
      </c>
      <c r="BN322" s="42">
        <f t="shared" si="153"/>
        <v>1.1335442560570352</v>
      </c>
      <c r="BO322" s="42">
        <f t="shared" si="154"/>
        <v>1.1335442560570352</v>
      </c>
      <c r="BP322" s="42">
        <f t="shared" ca="1" si="145"/>
        <v>57.656188310439646</v>
      </c>
      <c r="BQ322" s="42">
        <f t="shared" ca="1" si="146"/>
        <v>53.143173802632994</v>
      </c>
      <c r="BR322" s="42">
        <f t="shared" si="155"/>
        <v>77.202311635189119</v>
      </c>
    </row>
    <row r="323" spans="1:70" s="38" customFormat="1">
      <c r="A323" s="46">
        <v>2037</v>
      </c>
      <c r="B323" s="49">
        <v>0</v>
      </c>
      <c r="C323" s="46">
        <v>20</v>
      </c>
      <c r="D323" s="46">
        <v>93</v>
      </c>
      <c r="E323" s="46">
        <v>45</v>
      </c>
      <c r="F323" s="46">
        <v>80</v>
      </c>
      <c r="G323" s="46">
        <v>60</v>
      </c>
      <c r="H323" s="46">
        <v>65</v>
      </c>
      <c r="I323" s="46">
        <v>62</v>
      </c>
      <c r="J323" s="46">
        <v>66</v>
      </c>
      <c r="K323" s="49">
        <v>0</v>
      </c>
      <c r="L323" s="46">
        <v>56</v>
      </c>
      <c r="M323" s="49">
        <v>0</v>
      </c>
      <c r="N323" s="46">
        <v>71</v>
      </c>
      <c r="O323" s="49">
        <v>0</v>
      </c>
      <c r="P323" s="49">
        <v>0</v>
      </c>
      <c r="Q323" s="46">
        <v>7341</v>
      </c>
      <c r="R323" s="46">
        <v>3</v>
      </c>
      <c r="S323" s="46">
        <v>46</v>
      </c>
      <c r="U323" s="41"/>
      <c r="V323" s="41"/>
      <c r="AI323" s="39">
        <f t="shared" si="128"/>
        <v>7.3409999999999994E-3</v>
      </c>
      <c r="AJ323" s="40">
        <f t="shared" ca="1" si="147"/>
        <v>2.0482138159787495</v>
      </c>
      <c r="AK323" s="40">
        <f t="shared" ca="1" si="148"/>
        <v>2.1201556159787494</v>
      </c>
      <c r="AL323" s="39">
        <f t="shared" ca="1" si="129"/>
        <v>1.8722000000000003E-2</v>
      </c>
      <c r="AM323" s="40">
        <f t="shared" ca="1" si="149"/>
        <v>2.3036312159787493</v>
      </c>
      <c r="AN323" s="50"/>
      <c r="AO323" s="41">
        <f t="shared" si="130"/>
        <v>74</v>
      </c>
      <c r="AP323" s="42">
        <f t="shared" si="156"/>
        <v>41.411068533954143</v>
      </c>
      <c r="AQ323" s="43">
        <f t="shared" si="150"/>
        <v>1.7869618587437617</v>
      </c>
      <c r="AR323" s="41">
        <f t="shared" si="131"/>
        <v>1.5</v>
      </c>
      <c r="AS323" s="42">
        <f t="shared" si="157"/>
        <v>41.438226278689186</v>
      </c>
      <c r="AT323" s="50"/>
      <c r="AU323" s="42">
        <f t="shared" si="132"/>
        <v>41</v>
      </c>
      <c r="AV323" s="42">
        <f t="shared" si="133"/>
        <v>15</v>
      </c>
      <c r="AW323" s="42">
        <f t="shared" si="134"/>
        <v>8.3941355136393536</v>
      </c>
      <c r="AX323" s="42">
        <f t="shared" si="158"/>
        <v>41.850466078902173</v>
      </c>
      <c r="AY323" s="50"/>
      <c r="AZ323" s="42">
        <f t="shared" si="159"/>
        <v>41.850466078902173</v>
      </c>
      <c r="BA323" s="50"/>
      <c r="BB323" s="44">
        <f t="shared" si="135"/>
        <v>3</v>
      </c>
      <c r="BC323" s="41">
        <f t="shared" ca="1" si="136"/>
        <v>1.2799999999999999E-2</v>
      </c>
      <c r="BD323" s="41">
        <f t="shared" ca="1" si="137"/>
        <v>2.108568195711543</v>
      </c>
      <c r="BE323" s="41">
        <f t="shared" ca="1" si="138"/>
        <v>6.1586101768156577E-3</v>
      </c>
      <c r="BF323" s="41">
        <f t="shared" ca="1" si="139"/>
        <v>6.4116101768156575E-3</v>
      </c>
      <c r="BG323" s="41">
        <f t="shared" ca="1" si="140"/>
        <v>1.3333781397615069E-2</v>
      </c>
      <c r="BH323" s="41">
        <f t="shared" si="151"/>
        <v>0.53378139761506982</v>
      </c>
      <c r="BI323" s="41">
        <f t="shared" si="152"/>
        <v>0.53378139761506982</v>
      </c>
      <c r="BJ323" s="42">
        <f t="shared" ca="1" si="141"/>
        <v>78.001826405414633</v>
      </c>
      <c r="BK323" s="42">
        <f t="shared" ca="1" si="142"/>
        <v>48.679702791299235</v>
      </c>
      <c r="BL323" s="42">
        <f t="shared" ca="1" si="143"/>
        <v>38.003748796407436</v>
      </c>
      <c r="BM323" s="42">
        <f t="shared" ca="1" si="144"/>
        <v>92.37444807413155</v>
      </c>
      <c r="BN323" s="42">
        <f t="shared" si="153"/>
        <v>1.1335442560570352</v>
      </c>
      <c r="BO323" s="42">
        <f t="shared" si="154"/>
        <v>1.1335442560570352</v>
      </c>
      <c r="BP323" s="42">
        <f t="shared" ca="1" si="145"/>
        <v>51.055983624343448</v>
      </c>
      <c r="BQ323" s="42">
        <f t="shared" ca="1" si="146"/>
        <v>56.196429219305628</v>
      </c>
      <c r="BR323" s="42">
        <f t="shared" si="155"/>
        <v>92.37444807413155</v>
      </c>
    </row>
    <row r="324" spans="1:70">
      <c r="A324" s="10">
        <v>2121</v>
      </c>
      <c r="B324" s="49">
        <v>0</v>
      </c>
      <c r="C324" s="10">
        <v>22</v>
      </c>
      <c r="D324" s="10">
        <v>95</v>
      </c>
      <c r="E324" s="10">
        <v>64</v>
      </c>
      <c r="F324" s="10">
        <v>101</v>
      </c>
      <c r="G324" s="10">
        <v>77</v>
      </c>
      <c r="H324" s="10">
        <v>82</v>
      </c>
      <c r="I324" s="10">
        <v>83</v>
      </c>
      <c r="J324" s="10">
        <v>88</v>
      </c>
      <c r="K324" s="49">
        <v>0</v>
      </c>
      <c r="L324" s="10">
        <v>61</v>
      </c>
      <c r="M324" s="49">
        <v>0</v>
      </c>
      <c r="N324" s="10">
        <v>75</v>
      </c>
      <c r="O324" s="49">
        <v>0</v>
      </c>
      <c r="P324" s="49">
        <v>0</v>
      </c>
      <c r="Q324" s="10">
        <v>7346</v>
      </c>
      <c r="R324" s="10">
        <v>3</v>
      </c>
      <c r="S324" s="10">
        <v>45</v>
      </c>
      <c r="AI324" s="2">
        <f t="shared" ref="AI324:AI387" si="160">Q324*0.000001</f>
        <v>7.3460000000000001E-3</v>
      </c>
      <c r="AJ324" s="3">
        <f t="shared" ca="1" si="147"/>
        <v>2.0467707312278791</v>
      </c>
      <c r="AK324" s="3">
        <f t="shared" ca="1" si="148"/>
        <v>2.1187615312278791</v>
      </c>
      <c r="AL324" s="2">
        <f t="shared" ref="AL324:AL387" ca="1" si="161">(1+D324-C324)*LineDuration</f>
        <v>1.8722000000000003E-2</v>
      </c>
      <c r="AM324" s="3">
        <f t="shared" ca="1" si="149"/>
        <v>2.3022371312278791</v>
      </c>
      <c r="AO324" s="7">
        <f t="shared" ref="AO324:AO387" si="162">D324-C324+1</f>
        <v>74</v>
      </c>
      <c r="AP324" s="4">
        <f t="shared" si="156"/>
        <v>41.384968479248364</v>
      </c>
      <c r="AQ324" s="32">
        <f t="shared" si="150"/>
        <v>1.7880888331981155</v>
      </c>
      <c r="AR324" s="1">
        <f t="shared" ref="AR324:AR387" si="163">ABS(J324+I324-H324-G324)/2</f>
        <v>6</v>
      </c>
      <c r="AS324" s="4">
        <f t="shared" si="157"/>
        <v>41.81764718427354</v>
      </c>
      <c r="AU324" s="4">
        <f t="shared" ref="AU324:AU387" si="164">1+(F324-3)-(E324-8)</f>
        <v>43</v>
      </c>
      <c r="AV324" s="4">
        <f t="shared" ref="AV324:AV387" si="165">ABS(N324-L324)</f>
        <v>14</v>
      </c>
      <c r="AW324" s="4">
        <f t="shared" ref="AW324:AW387" si="166">AP324/(1+D324-C324)*ABS(N324-L324)</f>
        <v>7.8295886312091509</v>
      </c>
      <c r="AX324" s="4">
        <f t="shared" si="158"/>
        <v>43.707006968379332</v>
      </c>
      <c r="AZ324" s="4">
        <f t="shared" si="159"/>
        <v>43.707006968379332</v>
      </c>
      <c r="BB324" s="24">
        <f t="shared" ref="BB324:BB387" si="167">MOD(ROW(),4)</f>
        <v>0</v>
      </c>
      <c r="BC324" s="1">
        <f t="shared" ref="BC324:BC387" ca="1" si="168">H_1-d_</f>
        <v>1.2799999999999999E-2</v>
      </c>
      <c r="BD324" s="1">
        <f t="shared" ref="BD324:BD387" ca="1" si="169">(AJ324^2+2*G_*BC324)^(1/2)</f>
        <v>2.1071664448284824</v>
      </c>
      <c r="BE324" s="1">
        <f t="shared" ref="BE324:BE387" ca="1" si="170">(BD324-AJ324)/G_</f>
        <v>6.1628279184289024E-3</v>
      </c>
      <c r="BF324" s="1">
        <f t="shared" ref="BF324:BF387" ca="1" si="171">BE324+LineDuration*(U324-T324+1)</f>
        <v>6.4158279184289022E-3</v>
      </c>
      <c r="BG324" s="1">
        <f t="shared" ref="BG324:BG387" ca="1" si="172">AJ324*BF324+0.5*G_*BF324^2</f>
        <v>1.3333426754641536E-2</v>
      </c>
      <c r="BH324" s="1">
        <f t="shared" si="151"/>
        <v>0.53342675464153677</v>
      </c>
      <c r="BI324" s="1">
        <f t="shared" si="152"/>
        <v>0.53342675464153677</v>
      </c>
      <c r="BJ324" s="4">
        <f t="shared" ref="BJ324:BJ387" ca="1" si="173">((ABS(X324-F324+Xmax_correction)+1)^2+((ABS(U324-AA324)+1)*BI324)^2)^(1/2)</f>
        <v>99.001437080996794</v>
      </c>
      <c r="BK324" s="4">
        <f t="shared" ref="BK324:BK387" ca="1" si="174">((ABS(E324-Xmin_correction-W324)+1)^2+((ABS(L324-T324)+1)*BI324)^2)^(1/2)</f>
        <v>65.899829516236949</v>
      </c>
      <c r="BL324" s="4">
        <f t="shared" ref="BL324:BL387" ca="1" si="175">((ABS(E324-Xmin_correction-Y324)+1)^2+((ABS(Z324-U324)+1)*BI324)^2)^(1/2)</f>
        <v>57.002495946252807</v>
      </c>
      <c r="BM324" s="4">
        <f t="shared" ref="BM324:BM387" ca="1" si="176">((ABS(V324-F324-Xmax_correction)+1)^2+((ABS(T324-N324)+1)*BI324)^2)^(1/2)</f>
        <v>112.55455004765163</v>
      </c>
      <c r="BN324" s="4">
        <f t="shared" si="153"/>
        <v>1.1333772992994884</v>
      </c>
      <c r="BO324" s="4">
        <f t="shared" si="154"/>
        <v>1.1333772992994884</v>
      </c>
      <c r="BP324" s="4">
        <f t="shared" ref="BP324:BP387" ca="1" si="177">((ABS(E324-Xmin_correction-F324+Xmax_correction)+1)^2+((ABS(L324-AA324)+1)*BI324)^2)^(1/2)</f>
        <v>54.247465657568689</v>
      </c>
      <c r="BQ324" s="4">
        <f t="shared" ref="BQ324:BQ387" ca="1" si="178">((ABS(E324-Xmin_correction-F324+Xmax_correction)+1)^2+((ABS(V324-N324)+1)*BI324)^2)^(1/2)</f>
        <v>59.097603474500687</v>
      </c>
      <c r="BR324" s="4">
        <f t="shared" si="155"/>
        <v>112.55455004765163</v>
      </c>
    </row>
    <row r="325" spans="1:70">
      <c r="A325" s="10">
        <v>2018</v>
      </c>
      <c r="B325" s="49">
        <v>0</v>
      </c>
      <c r="C325" s="10">
        <v>20</v>
      </c>
      <c r="D325" s="10">
        <v>94</v>
      </c>
      <c r="E325" s="10">
        <v>23</v>
      </c>
      <c r="F325" s="10">
        <v>59</v>
      </c>
      <c r="G325" s="10">
        <v>44</v>
      </c>
      <c r="H325" s="10">
        <v>46</v>
      </c>
      <c r="I325" s="10">
        <v>36</v>
      </c>
      <c r="J325" s="10">
        <v>38</v>
      </c>
      <c r="K325" s="49">
        <v>0</v>
      </c>
      <c r="L325" s="10">
        <v>71</v>
      </c>
      <c r="M325" s="49">
        <v>0</v>
      </c>
      <c r="N325" s="10">
        <v>63</v>
      </c>
      <c r="O325" s="49">
        <v>0</v>
      </c>
      <c r="P325" s="49">
        <v>0</v>
      </c>
      <c r="Q325" s="10">
        <v>7346</v>
      </c>
      <c r="R325" s="10">
        <v>3</v>
      </c>
      <c r="S325" s="10">
        <v>45</v>
      </c>
      <c r="AI325" s="2">
        <f t="shared" si="160"/>
        <v>7.3460000000000001E-3</v>
      </c>
      <c r="AJ325" s="3">
        <f t="shared" ref="AJ325:AJ388" ca="1" si="179">H_1 / AI325 - G_ * AI325 / 2</f>
        <v>2.0467707312278791</v>
      </c>
      <c r="AK325" s="3">
        <f t="shared" ref="AK325:AK388" ca="1" si="180">AJ325 + G_ * AI325</f>
        <v>2.1187615312278791</v>
      </c>
      <c r="AL325" s="2">
        <f t="shared" ca="1" si="161"/>
        <v>1.8975000000000002E-2</v>
      </c>
      <c r="AM325" s="3">
        <f t="shared" ref="AM325:AM388" ca="1" si="181">AK325 + G_ * AL325</f>
        <v>2.304716531227879</v>
      </c>
      <c r="AO325" s="7">
        <f t="shared" si="162"/>
        <v>75</v>
      </c>
      <c r="AP325" s="4">
        <f t="shared" si="156"/>
        <v>41.967748117549007</v>
      </c>
      <c r="AQ325" s="32">
        <f t="shared" ref="AQ325:AQ388" si="182">AO325/AP325</f>
        <v>1.7870865930173272</v>
      </c>
      <c r="AR325" s="1">
        <f t="shared" si="163"/>
        <v>8</v>
      </c>
      <c r="AS325" s="4">
        <f t="shared" si="157"/>
        <v>42.723434811096801</v>
      </c>
      <c r="AU325" s="4">
        <f t="shared" si="164"/>
        <v>42</v>
      </c>
      <c r="AV325" s="4">
        <f t="shared" si="165"/>
        <v>8</v>
      </c>
      <c r="AW325" s="4">
        <f t="shared" si="166"/>
        <v>4.4765597992052273</v>
      </c>
      <c r="AX325" s="4">
        <f t="shared" si="158"/>
        <v>42.237892793507825</v>
      </c>
      <c r="AZ325" s="4">
        <f t="shared" si="159"/>
        <v>42.723434811096801</v>
      </c>
      <c r="BB325" s="24">
        <f t="shared" si="167"/>
        <v>1</v>
      </c>
      <c r="BC325" s="1">
        <f t="shared" ca="1" si="168"/>
        <v>1.2799999999999999E-2</v>
      </c>
      <c r="BD325" s="1">
        <f t="shared" ca="1" si="169"/>
        <v>2.1071664448284824</v>
      </c>
      <c r="BE325" s="1">
        <f t="shared" ca="1" si="170"/>
        <v>6.1628279184289024E-3</v>
      </c>
      <c r="BF325" s="1">
        <f t="shared" ca="1" si="171"/>
        <v>6.4158279184289022E-3</v>
      </c>
      <c r="BG325" s="1">
        <f t="shared" ca="1" si="172"/>
        <v>1.3333426754641536E-2</v>
      </c>
      <c r="BH325" s="1">
        <f t="shared" ref="BH325:BH388" si="183">(BG325-BC325)*1000</f>
        <v>0.53342675464153677</v>
      </c>
      <c r="BI325" s="1">
        <f t="shared" ref="BI325:BI388" si="184">BH325/(U325-T325+1)</f>
        <v>0.53342675464153677</v>
      </c>
      <c r="BJ325" s="4">
        <f t="shared" ca="1" si="173"/>
        <v>57.002495946252807</v>
      </c>
      <c r="BK325" s="4">
        <f t="shared" ca="1" si="174"/>
        <v>41.606209004299032</v>
      </c>
      <c r="BL325" s="4">
        <f t="shared" ca="1" si="175"/>
        <v>16.00888953371118</v>
      </c>
      <c r="BM325" s="4">
        <f t="shared" ca="1" si="176"/>
        <v>71.655374146787338</v>
      </c>
      <c r="BN325" s="4">
        <f t="shared" ref="BN325:BN388" si="185">((ABS(V325-Y325)+1)^2+((ABS(T325-U325)+1)*BI325)^2)^(1/2)</f>
        <v>1.1333772992994884</v>
      </c>
      <c r="BO325" s="4">
        <f t="shared" ref="BO325:BO388" si="186">((ABS(W325-X325)+1)^2+((ABS(T325-U325)+1)*BI325)^2)^(1/2)</f>
        <v>1.1333772992994884</v>
      </c>
      <c r="BP325" s="4">
        <f t="shared" ca="1" si="177"/>
        <v>56.9128863062612</v>
      </c>
      <c r="BQ325" s="4">
        <f t="shared" ca="1" si="178"/>
        <v>54.124787705043978</v>
      </c>
      <c r="BR325" s="4">
        <f t="shared" ref="BR325:BR388" si="187">MAX(BJ325:BQ325)</f>
        <v>71.655374146787338</v>
      </c>
    </row>
    <row r="326" spans="1:70">
      <c r="A326" s="10">
        <v>2025</v>
      </c>
      <c r="B326" s="49">
        <v>0</v>
      </c>
      <c r="C326" s="10">
        <v>20</v>
      </c>
      <c r="D326" s="10">
        <v>93</v>
      </c>
      <c r="E326" s="10">
        <v>37</v>
      </c>
      <c r="F326" s="10">
        <v>72</v>
      </c>
      <c r="G326" s="10">
        <v>54</v>
      </c>
      <c r="H326" s="10">
        <v>59</v>
      </c>
      <c r="I326" s="10">
        <v>49</v>
      </c>
      <c r="J326" s="10">
        <v>54</v>
      </c>
      <c r="K326" s="49">
        <v>0</v>
      </c>
      <c r="L326" s="10">
        <v>65</v>
      </c>
      <c r="M326" s="49">
        <v>0</v>
      </c>
      <c r="N326" s="10">
        <v>60</v>
      </c>
      <c r="O326" s="49">
        <v>0</v>
      </c>
      <c r="P326" s="49">
        <v>0</v>
      </c>
      <c r="Q326" s="10">
        <v>7346</v>
      </c>
      <c r="R326" s="10">
        <v>3</v>
      </c>
      <c r="S326" s="10">
        <v>45</v>
      </c>
      <c r="AI326" s="2">
        <f t="shared" si="160"/>
        <v>7.3460000000000001E-3</v>
      </c>
      <c r="AJ326" s="3">
        <f t="shared" ca="1" si="179"/>
        <v>2.0467707312278791</v>
      </c>
      <c r="AK326" s="3">
        <f t="shared" ca="1" si="180"/>
        <v>2.1187615312278791</v>
      </c>
      <c r="AL326" s="2">
        <f t="shared" ca="1" si="161"/>
        <v>1.8722000000000003E-2</v>
      </c>
      <c r="AM326" s="3">
        <f t="shared" ca="1" si="181"/>
        <v>2.3022371312278791</v>
      </c>
      <c r="AO326" s="7">
        <f t="shared" si="162"/>
        <v>74</v>
      </c>
      <c r="AP326" s="4">
        <f t="shared" ref="AP326:AP389" si="188">1000*(AM326+AK326)*AL326/2</f>
        <v>41.384968479248364</v>
      </c>
      <c r="AQ326" s="32">
        <f t="shared" si="182"/>
        <v>1.7880888331981155</v>
      </c>
      <c r="AR326" s="1">
        <f t="shared" si="163"/>
        <v>5</v>
      </c>
      <c r="AS326" s="4">
        <f t="shared" ref="AS326:AS389" si="189">SQRT(AP326^2+AR326^2)</f>
        <v>41.685916279102955</v>
      </c>
      <c r="AU326" s="4">
        <f t="shared" si="164"/>
        <v>41</v>
      </c>
      <c r="AV326" s="4">
        <f t="shared" si="165"/>
        <v>5</v>
      </c>
      <c r="AW326" s="4">
        <f t="shared" si="166"/>
        <v>2.796281654003268</v>
      </c>
      <c r="AX326" s="4">
        <f t="shared" ref="AX326:AX389" si="190">SQRT(AU326^2+AW326^2)</f>
        <v>41.095245358660598</v>
      </c>
      <c r="AZ326" s="4">
        <f t="shared" ref="AZ326:AZ389" si="191">MAX(AS326,AX326)</f>
        <v>41.685916279102955</v>
      </c>
      <c r="BB326" s="24">
        <f t="shared" si="167"/>
        <v>2</v>
      </c>
      <c r="BC326" s="1">
        <f t="shared" ca="1" si="168"/>
        <v>1.2799999999999999E-2</v>
      </c>
      <c r="BD326" s="1">
        <f t="shared" ca="1" si="169"/>
        <v>2.1071664448284824</v>
      </c>
      <c r="BE326" s="1">
        <f t="shared" ca="1" si="170"/>
        <v>6.1628279184289024E-3</v>
      </c>
      <c r="BF326" s="1">
        <f t="shared" ca="1" si="171"/>
        <v>6.4158279184289022E-3</v>
      </c>
      <c r="BG326" s="1">
        <f t="shared" ca="1" si="172"/>
        <v>1.3333426754641536E-2</v>
      </c>
      <c r="BH326" s="1">
        <f t="shared" si="183"/>
        <v>0.53342675464153677</v>
      </c>
      <c r="BI326" s="1">
        <f t="shared" si="184"/>
        <v>0.53342675464153677</v>
      </c>
      <c r="BJ326" s="4">
        <f t="shared" ca="1" si="173"/>
        <v>70.002032428370015</v>
      </c>
      <c r="BK326" s="4">
        <f t="shared" ca="1" si="174"/>
        <v>46.254449632263537</v>
      </c>
      <c r="BL326" s="4">
        <f t="shared" ca="1" si="175"/>
        <v>30.004742026929133</v>
      </c>
      <c r="BM326" s="4">
        <f t="shared" ca="1" si="176"/>
        <v>82.672780318877045</v>
      </c>
      <c r="BN326" s="4">
        <f t="shared" si="185"/>
        <v>1.1333772992994884</v>
      </c>
      <c r="BO326" s="4">
        <f t="shared" si="186"/>
        <v>1.1333772992994884</v>
      </c>
      <c r="BP326" s="4">
        <f t="shared" ca="1" si="177"/>
        <v>54.041411073209446</v>
      </c>
      <c r="BQ326" s="4">
        <f t="shared" ca="1" si="178"/>
        <v>52.342990033559452</v>
      </c>
      <c r="BR326" s="4">
        <f t="shared" si="187"/>
        <v>82.672780318877045</v>
      </c>
    </row>
    <row r="327" spans="1:70">
      <c r="A327" s="10">
        <v>2000</v>
      </c>
      <c r="B327" s="49">
        <v>0</v>
      </c>
      <c r="C327" s="10">
        <v>20</v>
      </c>
      <c r="D327" s="10">
        <v>93</v>
      </c>
      <c r="E327" s="10">
        <v>50</v>
      </c>
      <c r="F327" s="10">
        <v>84</v>
      </c>
      <c r="G327" s="10">
        <v>65</v>
      </c>
      <c r="H327" s="10">
        <v>70</v>
      </c>
      <c r="I327" s="10">
        <v>67</v>
      </c>
      <c r="J327" s="10">
        <v>70</v>
      </c>
      <c r="K327" s="49">
        <v>0</v>
      </c>
      <c r="L327" s="10">
        <v>63</v>
      </c>
      <c r="M327" s="49">
        <v>0</v>
      </c>
      <c r="N327" s="10">
        <v>71</v>
      </c>
      <c r="O327" s="49">
        <v>0</v>
      </c>
      <c r="P327" s="49">
        <v>0</v>
      </c>
      <c r="Q327" s="10">
        <v>7346</v>
      </c>
      <c r="R327" s="10">
        <v>3</v>
      </c>
      <c r="S327" s="10">
        <v>45</v>
      </c>
      <c r="AH327" s="8"/>
      <c r="AI327" s="2">
        <f t="shared" si="160"/>
        <v>7.3460000000000001E-3</v>
      </c>
      <c r="AJ327" s="3">
        <f t="shared" ca="1" si="179"/>
        <v>2.0467707312278791</v>
      </c>
      <c r="AK327" s="3">
        <f t="shared" ca="1" si="180"/>
        <v>2.1187615312278791</v>
      </c>
      <c r="AL327" s="2">
        <f t="shared" ca="1" si="161"/>
        <v>1.8722000000000003E-2</v>
      </c>
      <c r="AM327" s="3">
        <f t="shared" ca="1" si="181"/>
        <v>2.3022371312278791</v>
      </c>
      <c r="AO327" s="7">
        <f t="shared" si="162"/>
        <v>74</v>
      </c>
      <c r="AP327" s="4">
        <f t="shared" si="188"/>
        <v>41.384968479248364</v>
      </c>
      <c r="AQ327" s="32">
        <f t="shared" si="182"/>
        <v>1.7880888331981155</v>
      </c>
      <c r="AR327" s="1">
        <f t="shared" si="163"/>
        <v>1</v>
      </c>
      <c r="AS327" s="4">
        <f t="shared" si="189"/>
        <v>41.397048397541347</v>
      </c>
      <c r="AU327" s="4">
        <f t="shared" si="164"/>
        <v>40</v>
      </c>
      <c r="AV327" s="4">
        <f t="shared" si="165"/>
        <v>8</v>
      </c>
      <c r="AW327" s="4">
        <f t="shared" si="166"/>
        <v>4.474050646405229</v>
      </c>
      <c r="AX327" s="4">
        <f t="shared" si="190"/>
        <v>40.249436383465039</v>
      </c>
      <c r="AZ327" s="4">
        <f t="shared" si="191"/>
        <v>41.397048397541347</v>
      </c>
      <c r="BB327" s="24">
        <f t="shared" si="167"/>
        <v>3</v>
      </c>
      <c r="BC327" s="1">
        <f t="shared" ca="1" si="168"/>
        <v>1.2799999999999999E-2</v>
      </c>
      <c r="BD327" s="1">
        <f t="shared" ca="1" si="169"/>
        <v>2.1071664448284824</v>
      </c>
      <c r="BE327" s="1">
        <f t="shared" ca="1" si="170"/>
        <v>6.1628279184289024E-3</v>
      </c>
      <c r="BF327" s="1">
        <f t="shared" ca="1" si="171"/>
        <v>6.4158279184289022E-3</v>
      </c>
      <c r="BG327" s="1">
        <f t="shared" ca="1" si="172"/>
        <v>1.3333426754641536E-2</v>
      </c>
      <c r="BH327" s="1">
        <f t="shared" si="183"/>
        <v>0.53342675464153677</v>
      </c>
      <c r="BI327" s="1">
        <f t="shared" si="184"/>
        <v>0.53342675464153677</v>
      </c>
      <c r="BJ327" s="4">
        <f t="shared" ca="1" si="173"/>
        <v>82.001735006660482</v>
      </c>
      <c r="BK327" s="4">
        <f t="shared" ca="1" si="174"/>
        <v>54.904395489943056</v>
      </c>
      <c r="BL327" s="4">
        <f t="shared" ca="1" si="175"/>
        <v>43.003308525072434</v>
      </c>
      <c r="BM327" s="4">
        <f t="shared" ca="1" si="176"/>
        <v>96.016022765522905</v>
      </c>
      <c r="BN327" s="4">
        <f t="shared" si="185"/>
        <v>1.1333772992994884</v>
      </c>
      <c r="BO327" s="4">
        <f t="shared" si="186"/>
        <v>1.1333772992994884</v>
      </c>
      <c r="BP327" s="4">
        <f t="shared" ca="1" si="177"/>
        <v>52.587951510931468</v>
      </c>
      <c r="BQ327" s="4">
        <f t="shared" ca="1" si="178"/>
        <v>55.453373456530251</v>
      </c>
      <c r="BR327" s="4">
        <f t="shared" si="187"/>
        <v>96.016022765522905</v>
      </c>
    </row>
    <row r="328" spans="1:70" s="38" customFormat="1">
      <c r="A328" s="46">
        <v>2104</v>
      </c>
      <c r="B328" s="49">
        <v>0</v>
      </c>
      <c r="C328" s="46">
        <v>22</v>
      </c>
      <c r="D328" s="46">
        <v>96</v>
      </c>
      <c r="E328" s="46">
        <v>60</v>
      </c>
      <c r="F328" s="46">
        <v>97</v>
      </c>
      <c r="G328" s="46">
        <v>74</v>
      </c>
      <c r="H328" s="46">
        <v>76</v>
      </c>
      <c r="I328" s="46">
        <v>81</v>
      </c>
      <c r="J328" s="46">
        <v>82</v>
      </c>
      <c r="K328" s="49">
        <v>0</v>
      </c>
      <c r="L328" s="46">
        <v>63</v>
      </c>
      <c r="M328" s="49">
        <v>0</v>
      </c>
      <c r="N328" s="46">
        <v>72</v>
      </c>
      <c r="O328" s="49">
        <v>0</v>
      </c>
      <c r="P328" s="49">
        <v>0</v>
      </c>
      <c r="Q328" s="46">
        <v>7393</v>
      </c>
      <c r="R328" s="46">
        <v>3</v>
      </c>
      <c r="S328" s="46">
        <v>45</v>
      </c>
      <c r="U328" s="41"/>
      <c r="V328" s="41"/>
      <c r="AI328" s="39">
        <f t="shared" si="160"/>
        <v>7.3929999999999994E-3</v>
      </c>
      <c r="AJ328" s="40">
        <f t="shared" ca="1" si="179"/>
        <v>2.0332995265656701</v>
      </c>
      <c r="AK328" s="40">
        <f t="shared" ca="1" si="180"/>
        <v>2.10575092656567</v>
      </c>
      <c r="AL328" s="39">
        <f t="shared" ca="1" si="161"/>
        <v>1.8975000000000002E-2</v>
      </c>
      <c r="AM328" s="40">
        <f t="shared" ca="1" si="181"/>
        <v>2.2917059265656698</v>
      </c>
      <c r="AN328" s="50"/>
      <c r="AO328" s="41">
        <f t="shared" si="162"/>
        <v>75</v>
      </c>
      <c r="AP328" s="42">
        <f t="shared" si="188"/>
        <v>41.720871894083594</v>
      </c>
      <c r="AQ328" s="43">
        <f t="shared" si="182"/>
        <v>1.7976613765503711</v>
      </c>
      <c r="AR328" s="41">
        <f t="shared" si="163"/>
        <v>6.5</v>
      </c>
      <c r="AS328" s="42">
        <f t="shared" si="189"/>
        <v>42.224177334822457</v>
      </c>
      <c r="AT328" s="50"/>
      <c r="AU328" s="42">
        <f t="shared" si="164"/>
        <v>43</v>
      </c>
      <c r="AV328" s="42">
        <f t="shared" si="165"/>
        <v>9</v>
      </c>
      <c r="AW328" s="42">
        <f t="shared" si="166"/>
        <v>5.0065046272900311</v>
      </c>
      <c r="AX328" s="42">
        <f t="shared" si="190"/>
        <v>43.290473416019331</v>
      </c>
      <c r="AY328" s="50"/>
      <c r="AZ328" s="42">
        <f t="shared" si="191"/>
        <v>43.290473416019331</v>
      </c>
      <c r="BA328" s="50"/>
      <c r="BB328" s="44">
        <f t="shared" si="167"/>
        <v>0</v>
      </c>
      <c r="BC328" s="41">
        <f t="shared" ca="1" si="168"/>
        <v>1.2799999999999999E-2</v>
      </c>
      <c r="BD328" s="41">
        <f t="shared" ca="1" si="169"/>
        <v>2.0940838007902594</v>
      </c>
      <c r="BE328" s="41">
        <f t="shared" ca="1" si="170"/>
        <v>6.2024769616927759E-3</v>
      </c>
      <c r="BF328" s="41">
        <f t="shared" ca="1" si="171"/>
        <v>6.4554769616927757E-3</v>
      </c>
      <c r="BG328" s="41">
        <f t="shared" ca="1" si="172"/>
        <v>1.3330116845699949E-2</v>
      </c>
      <c r="BH328" s="41">
        <f t="shared" si="183"/>
        <v>0.53011684569994988</v>
      </c>
      <c r="BI328" s="41">
        <f t="shared" si="184"/>
        <v>0.53011684569994988</v>
      </c>
      <c r="BJ328" s="42">
        <f t="shared" ca="1" si="173"/>
        <v>95.001479061486691</v>
      </c>
      <c r="BK328" s="42">
        <f t="shared" ca="1" si="174"/>
        <v>62.929117043770482</v>
      </c>
      <c r="BL328" s="42">
        <f t="shared" ca="1" si="175"/>
        <v>53.002651102280673</v>
      </c>
      <c r="BM328" s="42">
        <f t="shared" ca="1" si="176"/>
        <v>108.15995656311782</v>
      </c>
      <c r="BN328" s="42">
        <f t="shared" si="185"/>
        <v>1.1318232503774008</v>
      </c>
      <c r="BO328" s="42">
        <f t="shared" si="186"/>
        <v>1.1318232503774008</v>
      </c>
      <c r="BP328" s="42">
        <f t="shared" ca="1" si="177"/>
        <v>54.772929188683754</v>
      </c>
      <c r="BQ328" s="42">
        <f t="shared" ca="1" si="178"/>
        <v>57.84959985804165</v>
      </c>
      <c r="BR328" s="42">
        <f t="shared" si="187"/>
        <v>108.15995656311782</v>
      </c>
    </row>
    <row r="329" spans="1:70" s="38" customFormat="1">
      <c r="A329" s="46">
        <v>2015</v>
      </c>
      <c r="B329" s="49">
        <v>0</v>
      </c>
      <c r="C329" s="46">
        <v>21</v>
      </c>
      <c r="D329" s="46">
        <v>94</v>
      </c>
      <c r="E329" s="46">
        <v>24</v>
      </c>
      <c r="F329" s="46">
        <v>60</v>
      </c>
      <c r="G329" s="46">
        <v>44</v>
      </c>
      <c r="H329" s="46">
        <v>49</v>
      </c>
      <c r="I329" s="46">
        <v>37</v>
      </c>
      <c r="J329" s="46">
        <v>39</v>
      </c>
      <c r="K329" s="49">
        <v>0</v>
      </c>
      <c r="L329" s="46">
        <v>71</v>
      </c>
      <c r="M329" s="49">
        <v>0</v>
      </c>
      <c r="N329" s="46">
        <v>58</v>
      </c>
      <c r="O329" s="49">
        <v>0</v>
      </c>
      <c r="P329" s="49">
        <v>0</v>
      </c>
      <c r="Q329" s="46">
        <v>7393</v>
      </c>
      <c r="R329" s="46">
        <v>3</v>
      </c>
      <c r="S329" s="46">
        <v>45</v>
      </c>
      <c r="U329" s="41"/>
      <c r="V329" s="41"/>
      <c r="AI329" s="39">
        <f t="shared" si="160"/>
        <v>7.3929999999999994E-3</v>
      </c>
      <c r="AJ329" s="40">
        <f t="shared" ca="1" si="179"/>
        <v>2.0332995265656701</v>
      </c>
      <c r="AK329" s="40">
        <f t="shared" ca="1" si="180"/>
        <v>2.10575092656567</v>
      </c>
      <c r="AL329" s="39">
        <f t="shared" ca="1" si="161"/>
        <v>1.8722000000000003E-2</v>
      </c>
      <c r="AM329" s="40">
        <f t="shared" ca="1" si="181"/>
        <v>2.2892265265656699</v>
      </c>
      <c r="AN329" s="50"/>
      <c r="AO329" s="41">
        <f t="shared" si="162"/>
        <v>74</v>
      </c>
      <c r="AP329" s="42">
        <f t="shared" si="188"/>
        <v>41.141383938762473</v>
      </c>
      <c r="AQ329" s="43">
        <f t="shared" si="182"/>
        <v>1.798675516364409</v>
      </c>
      <c r="AR329" s="41">
        <f t="shared" si="163"/>
        <v>8.5</v>
      </c>
      <c r="AS329" s="42">
        <f t="shared" si="189"/>
        <v>42.010278175663899</v>
      </c>
      <c r="AT329" s="50"/>
      <c r="AU329" s="42">
        <f t="shared" si="164"/>
        <v>42</v>
      </c>
      <c r="AV329" s="42">
        <f t="shared" si="165"/>
        <v>13</v>
      </c>
      <c r="AW329" s="42">
        <f t="shared" si="166"/>
        <v>7.2275404216744894</v>
      </c>
      <c r="AX329" s="42">
        <f t="shared" si="190"/>
        <v>42.61733615029145</v>
      </c>
      <c r="AY329" s="50"/>
      <c r="AZ329" s="42">
        <f t="shared" si="191"/>
        <v>42.61733615029145</v>
      </c>
      <c r="BA329" s="50"/>
      <c r="BB329" s="44">
        <f t="shared" si="167"/>
        <v>1</v>
      </c>
      <c r="BC329" s="41">
        <f t="shared" ca="1" si="168"/>
        <v>1.2799999999999999E-2</v>
      </c>
      <c r="BD329" s="41">
        <f t="shared" ca="1" si="169"/>
        <v>2.0940838007902594</v>
      </c>
      <c r="BE329" s="41">
        <f t="shared" ca="1" si="170"/>
        <v>6.2024769616927759E-3</v>
      </c>
      <c r="BF329" s="41">
        <f t="shared" ca="1" si="171"/>
        <v>6.4554769616927757E-3</v>
      </c>
      <c r="BG329" s="41">
        <f t="shared" ca="1" si="172"/>
        <v>1.3330116845699949E-2</v>
      </c>
      <c r="BH329" s="41">
        <f t="shared" si="183"/>
        <v>0.53011684569994988</v>
      </c>
      <c r="BI329" s="41">
        <f t="shared" si="184"/>
        <v>0.53011684569994988</v>
      </c>
      <c r="BJ329" s="42">
        <f t="shared" ca="1" si="173"/>
        <v>58.002422568976328</v>
      </c>
      <c r="BK329" s="42">
        <f t="shared" ca="1" si="174"/>
        <v>41.783103553610964</v>
      </c>
      <c r="BL329" s="42">
        <f t="shared" ca="1" si="175"/>
        <v>17.008263399597706</v>
      </c>
      <c r="BM329" s="42">
        <f t="shared" ca="1" si="176"/>
        <v>71.233728610821871</v>
      </c>
      <c r="BN329" s="42">
        <f t="shared" si="185"/>
        <v>1.1318232503774008</v>
      </c>
      <c r="BO329" s="42">
        <f t="shared" si="186"/>
        <v>1.1318232503774008</v>
      </c>
      <c r="BP329" s="42">
        <f t="shared" ca="1" si="177"/>
        <v>56.752336890843331</v>
      </c>
      <c r="BQ329" s="42">
        <f t="shared" ca="1" si="178"/>
        <v>52.366440511077542</v>
      </c>
      <c r="BR329" s="42">
        <f t="shared" si="187"/>
        <v>71.233728610821871</v>
      </c>
    </row>
    <row r="330" spans="1:70" s="38" customFormat="1">
      <c r="A330" s="46">
        <v>2024</v>
      </c>
      <c r="B330" s="49">
        <v>0</v>
      </c>
      <c r="C330" s="46">
        <v>20</v>
      </c>
      <c r="D330" s="46">
        <v>93</v>
      </c>
      <c r="E330" s="46">
        <v>34</v>
      </c>
      <c r="F330" s="46">
        <v>69</v>
      </c>
      <c r="G330" s="46">
        <v>53</v>
      </c>
      <c r="H330" s="46">
        <v>55</v>
      </c>
      <c r="I330" s="46">
        <v>46</v>
      </c>
      <c r="J330" s="46">
        <v>51</v>
      </c>
      <c r="K330" s="49">
        <v>0</v>
      </c>
      <c r="L330" s="46">
        <v>74</v>
      </c>
      <c r="M330" s="49">
        <v>0</v>
      </c>
      <c r="N330" s="46">
        <v>61</v>
      </c>
      <c r="O330" s="49">
        <v>0</v>
      </c>
      <c r="P330" s="49">
        <v>0</v>
      </c>
      <c r="Q330" s="46">
        <v>7393</v>
      </c>
      <c r="R330" s="46">
        <v>3</v>
      </c>
      <c r="S330" s="46">
        <v>45</v>
      </c>
      <c r="U330" s="41"/>
      <c r="V330" s="41"/>
      <c r="AI330" s="39">
        <f t="shared" si="160"/>
        <v>7.3929999999999994E-3</v>
      </c>
      <c r="AJ330" s="40">
        <f t="shared" ca="1" si="179"/>
        <v>2.0332995265656701</v>
      </c>
      <c r="AK330" s="40">
        <f t="shared" ca="1" si="180"/>
        <v>2.10575092656567</v>
      </c>
      <c r="AL330" s="39">
        <f t="shared" ca="1" si="161"/>
        <v>1.8722000000000003E-2</v>
      </c>
      <c r="AM330" s="40">
        <f t="shared" ca="1" si="181"/>
        <v>2.2892265265656699</v>
      </c>
      <c r="AN330" s="50"/>
      <c r="AO330" s="41">
        <f t="shared" si="162"/>
        <v>74</v>
      </c>
      <c r="AP330" s="42">
        <f t="shared" si="188"/>
        <v>41.141383938762473</v>
      </c>
      <c r="AQ330" s="43">
        <f t="shared" si="182"/>
        <v>1.798675516364409</v>
      </c>
      <c r="AR330" s="41">
        <f t="shared" si="163"/>
        <v>5.5</v>
      </c>
      <c r="AS330" s="42">
        <f t="shared" si="189"/>
        <v>41.507390575615119</v>
      </c>
      <c r="AT330" s="50"/>
      <c r="AU330" s="42">
        <f t="shared" si="164"/>
        <v>41</v>
      </c>
      <c r="AV330" s="42">
        <f t="shared" si="165"/>
        <v>13</v>
      </c>
      <c r="AW330" s="42">
        <f t="shared" si="166"/>
        <v>7.2275404216744894</v>
      </c>
      <c r="AX330" s="42">
        <f t="shared" si="190"/>
        <v>41.632167137286267</v>
      </c>
      <c r="AY330" s="50"/>
      <c r="AZ330" s="42">
        <f t="shared" si="191"/>
        <v>41.632167137286267</v>
      </c>
      <c r="BA330" s="50"/>
      <c r="BB330" s="44">
        <f t="shared" si="167"/>
        <v>2</v>
      </c>
      <c r="BC330" s="41">
        <f t="shared" ca="1" si="168"/>
        <v>1.2799999999999999E-2</v>
      </c>
      <c r="BD330" s="41">
        <f t="shared" ca="1" si="169"/>
        <v>2.0940838007902594</v>
      </c>
      <c r="BE330" s="41">
        <f t="shared" ca="1" si="170"/>
        <v>6.2024769616927759E-3</v>
      </c>
      <c r="BF330" s="41">
        <f t="shared" ca="1" si="171"/>
        <v>6.4554769616927757E-3</v>
      </c>
      <c r="BG330" s="41">
        <f t="shared" ca="1" si="172"/>
        <v>1.3330116845699949E-2</v>
      </c>
      <c r="BH330" s="41">
        <f t="shared" si="183"/>
        <v>0.53011684569994988</v>
      </c>
      <c r="BI330" s="41">
        <f t="shared" si="184"/>
        <v>0.53011684569994988</v>
      </c>
      <c r="BJ330" s="42">
        <f t="shared" ca="1" si="173"/>
        <v>67.002097160238904</v>
      </c>
      <c r="BK330" s="42">
        <f t="shared" ca="1" si="174"/>
        <v>48.059954944668981</v>
      </c>
      <c r="BL330" s="42">
        <f t="shared" ca="1" si="175"/>
        <v>27.005203644299645</v>
      </c>
      <c r="BM330" s="42">
        <f t="shared" ca="1" si="176"/>
        <v>80.057827578848645</v>
      </c>
      <c r="BN330" s="42">
        <f t="shared" si="185"/>
        <v>1.1318232503774008</v>
      </c>
      <c r="BO330" s="42">
        <f t="shared" si="186"/>
        <v>1.1318232503774008</v>
      </c>
      <c r="BP330" s="42">
        <f t="shared" ca="1" si="177"/>
        <v>57.111813745350553</v>
      </c>
      <c r="BQ330" s="42">
        <f t="shared" ca="1" si="178"/>
        <v>52.547652246743233</v>
      </c>
      <c r="BR330" s="42">
        <f t="shared" si="187"/>
        <v>80.057827578848645</v>
      </c>
    </row>
    <row r="331" spans="1:70" s="38" customFormat="1">
      <c r="A331" s="46">
        <v>2037</v>
      </c>
      <c r="B331" s="49">
        <v>0</v>
      </c>
      <c r="C331" s="46">
        <v>20</v>
      </c>
      <c r="D331" s="46">
        <v>93</v>
      </c>
      <c r="E331" s="46">
        <v>45</v>
      </c>
      <c r="F331" s="46">
        <v>80</v>
      </c>
      <c r="G331" s="46">
        <v>61</v>
      </c>
      <c r="H331" s="46">
        <v>64</v>
      </c>
      <c r="I331" s="46">
        <v>62</v>
      </c>
      <c r="J331" s="46">
        <v>65</v>
      </c>
      <c r="K331" s="49">
        <v>0</v>
      </c>
      <c r="L331" s="46">
        <v>62</v>
      </c>
      <c r="M331" s="49">
        <v>0</v>
      </c>
      <c r="N331" s="46">
        <v>70</v>
      </c>
      <c r="O331" s="49">
        <v>0</v>
      </c>
      <c r="P331" s="49">
        <v>0</v>
      </c>
      <c r="Q331" s="46">
        <v>7393</v>
      </c>
      <c r="R331" s="46">
        <v>3</v>
      </c>
      <c r="S331" s="46">
        <v>45</v>
      </c>
      <c r="U331" s="41"/>
      <c r="V331" s="41"/>
      <c r="AI331" s="39">
        <f t="shared" si="160"/>
        <v>7.3929999999999994E-3</v>
      </c>
      <c r="AJ331" s="40">
        <f t="shared" ca="1" si="179"/>
        <v>2.0332995265656701</v>
      </c>
      <c r="AK331" s="40">
        <f t="shared" ca="1" si="180"/>
        <v>2.10575092656567</v>
      </c>
      <c r="AL331" s="39">
        <f t="shared" ca="1" si="161"/>
        <v>1.8722000000000003E-2</v>
      </c>
      <c r="AM331" s="40">
        <f t="shared" ca="1" si="181"/>
        <v>2.2892265265656699</v>
      </c>
      <c r="AN331" s="50"/>
      <c r="AO331" s="41">
        <f t="shared" si="162"/>
        <v>74</v>
      </c>
      <c r="AP331" s="42">
        <f t="shared" si="188"/>
        <v>41.141383938762473</v>
      </c>
      <c r="AQ331" s="43">
        <f t="shared" si="182"/>
        <v>1.798675516364409</v>
      </c>
      <c r="AR331" s="41">
        <f t="shared" si="163"/>
        <v>1</v>
      </c>
      <c r="AS331" s="42">
        <f t="shared" si="189"/>
        <v>41.153535357204277</v>
      </c>
      <c r="AT331" s="50"/>
      <c r="AU331" s="42">
        <f t="shared" si="164"/>
        <v>41</v>
      </c>
      <c r="AV331" s="42">
        <f t="shared" si="165"/>
        <v>8</v>
      </c>
      <c r="AW331" s="42">
        <f t="shared" si="166"/>
        <v>4.4477171825689163</v>
      </c>
      <c r="AX331" s="42">
        <f t="shared" si="190"/>
        <v>41.240540589765779</v>
      </c>
      <c r="AY331" s="50"/>
      <c r="AZ331" s="42">
        <f t="shared" si="191"/>
        <v>41.240540589765779</v>
      </c>
      <c r="BA331" s="50"/>
      <c r="BB331" s="44">
        <f t="shared" si="167"/>
        <v>3</v>
      </c>
      <c r="BC331" s="41">
        <f t="shared" ca="1" si="168"/>
        <v>1.2799999999999999E-2</v>
      </c>
      <c r="BD331" s="41">
        <f t="shared" ca="1" si="169"/>
        <v>2.0940838007902594</v>
      </c>
      <c r="BE331" s="41">
        <f t="shared" ca="1" si="170"/>
        <v>6.2024769616927759E-3</v>
      </c>
      <c r="BF331" s="41">
        <f t="shared" ca="1" si="171"/>
        <v>6.4554769616927757E-3</v>
      </c>
      <c r="BG331" s="41">
        <f t="shared" ca="1" si="172"/>
        <v>1.3330116845699949E-2</v>
      </c>
      <c r="BH331" s="41">
        <f t="shared" si="183"/>
        <v>0.53011684569994988</v>
      </c>
      <c r="BI331" s="41">
        <f t="shared" si="184"/>
        <v>0.53011684569994988</v>
      </c>
      <c r="BJ331" s="42">
        <f t="shared" ca="1" si="173"/>
        <v>78.001801414262829</v>
      </c>
      <c r="BK331" s="42">
        <f t="shared" ca="1" si="174"/>
        <v>50.590352246317842</v>
      </c>
      <c r="BL331" s="42">
        <f t="shared" ca="1" si="175"/>
        <v>38.003697502612752</v>
      </c>
      <c r="BM331" s="42">
        <f t="shared" ca="1" si="176"/>
        <v>92.046951764565307</v>
      </c>
      <c r="BN331" s="42">
        <f t="shared" si="185"/>
        <v>1.1318232503774008</v>
      </c>
      <c r="BO331" s="42">
        <f t="shared" si="186"/>
        <v>1.1318232503774008</v>
      </c>
      <c r="BP331" s="42">
        <f t="shared" ca="1" si="177"/>
        <v>52.880844739910472</v>
      </c>
      <c r="BQ331" s="42">
        <f t="shared" ca="1" si="178"/>
        <v>55.656458108185532</v>
      </c>
      <c r="BR331" s="42">
        <f t="shared" si="187"/>
        <v>92.046951764565307</v>
      </c>
    </row>
    <row r="332" spans="1:70">
      <c r="A332" s="10">
        <v>2122</v>
      </c>
      <c r="B332" s="49">
        <v>0</v>
      </c>
      <c r="C332" s="10">
        <v>21</v>
      </c>
      <c r="D332" s="10">
        <v>95</v>
      </c>
      <c r="E332" s="10">
        <v>63</v>
      </c>
      <c r="F332" s="10">
        <v>101</v>
      </c>
      <c r="G332" s="10">
        <v>77</v>
      </c>
      <c r="H332" s="10">
        <v>79</v>
      </c>
      <c r="I332" s="10">
        <v>84</v>
      </c>
      <c r="J332" s="10">
        <v>86</v>
      </c>
      <c r="K332" s="49">
        <v>0</v>
      </c>
      <c r="L332" s="10">
        <v>60</v>
      </c>
      <c r="M332" s="49">
        <v>0</v>
      </c>
      <c r="N332" s="10">
        <v>67</v>
      </c>
      <c r="O332" s="49">
        <v>0</v>
      </c>
      <c r="P332" s="49">
        <v>0</v>
      </c>
      <c r="Q332" s="10">
        <v>7304</v>
      </c>
      <c r="R332" s="10">
        <v>3</v>
      </c>
      <c r="S332" s="10">
        <v>45</v>
      </c>
      <c r="AI332" s="2">
        <f t="shared" si="160"/>
        <v>7.3039999999999997E-3</v>
      </c>
      <c r="AJ332" s="3">
        <f t="shared" ca="1" si="179"/>
        <v>2.0589530067907993</v>
      </c>
      <c r="AK332" s="3">
        <f t="shared" ca="1" si="180"/>
        <v>2.1305322067907992</v>
      </c>
      <c r="AL332" s="2">
        <f t="shared" ca="1" si="161"/>
        <v>1.8975000000000002E-2</v>
      </c>
      <c r="AM332" s="3">
        <f t="shared" ca="1" si="181"/>
        <v>2.3164872067907991</v>
      </c>
      <c r="AO332" s="7">
        <f t="shared" si="162"/>
        <v>75</v>
      </c>
      <c r="AP332" s="4">
        <f t="shared" si="188"/>
        <v>42.191096686355415</v>
      </c>
      <c r="AQ332" s="32">
        <f t="shared" si="182"/>
        <v>1.777626226631245</v>
      </c>
      <c r="AR332" s="1">
        <f t="shared" si="163"/>
        <v>7</v>
      </c>
      <c r="AS332" s="4">
        <f t="shared" si="189"/>
        <v>42.76784586108343</v>
      </c>
      <c r="AU332" s="4">
        <f t="shared" si="164"/>
        <v>44</v>
      </c>
      <c r="AV332" s="4">
        <f t="shared" si="165"/>
        <v>7</v>
      </c>
      <c r="AW332" s="4">
        <f t="shared" si="166"/>
        <v>3.9378356907265051</v>
      </c>
      <c r="AX332" s="4">
        <f t="shared" si="190"/>
        <v>44.175859356974136</v>
      </c>
      <c r="AZ332" s="4">
        <f t="shared" si="191"/>
        <v>44.175859356974136</v>
      </c>
      <c r="BB332" s="24">
        <f t="shared" si="167"/>
        <v>0</v>
      </c>
      <c r="BC332" s="1">
        <f t="shared" ca="1" si="168"/>
        <v>1.2799999999999999E-2</v>
      </c>
      <c r="BD332" s="1">
        <f t="shared" ca="1" si="169"/>
        <v>2.1190015300072047</v>
      </c>
      <c r="BE332" s="1">
        <f t="shared" ca="1" si="170"/>
        <v>6.1274003282046335E-3</v>
      </c>
      <c r="BF332" s="1">
        <f t="shared" ca="1" si="171"/>
        <v>6.3804003282046332E-3</v>
      </c>
      <c r="BG332" s="1">
        <f t="shared" ca="1" si="172"/>
        <v>1.3336421031191885E-2</v>
      </c>
      <c r="BH332" s="1">
        <f t="shared" si="183"/>
        <v>0.53642103119188633</v>
      </c>
      <c r="BI332" s="1">
        <f t="shared" si="184"/>
        <v>0.53642103119188633</v>
      </c>
      <c r="BJ332" s="4">
        <f t="shared" ca="1" si="173"/>
        <v>99.001453259650205</v>
      </c>
      <c r="BK332" s="4">
        <f t="shared" ca="1" si="174"/>
        <v>64.85914378085161</v>
      </c>
      <c r="BL332" s="4">
        <f t="shared" ca="1" si="175"/>
        <v>56.002569115378137</v>
      </c>
      <c r="BM332" s="4">
        <f t="shared" ca="1" si="176"/>
        <v>111.1554971424615</v>
      </c>
      <c r="BN332" s="4">
        <f t="shared" si="185"/>
        <v>1.1347896380849478</v>
      </c>
      <c r="BO332" s="4">
        <f t="shared" si="186"/>
        <v>1.1347896380849478</v>
      </c>
      <c r="BP332" s="4">
        <f t="shared" ca="1" si="177"/>
        <v>54.833461791001135</v>
      </c>
      <c r="BQ332" s="4">
        <f t="shared" ca="1" si="178"/>
        <v>57.153692312813583</v>
      </c>
      <c r="BR332" s="4">
        <f t="shared" si="187"/>
        <v>111.1554971424615</v>
      </c>
    </row>
    <row r="333" spans="1:70">
      <c r="A333" s="10">
        <v>2001</v>
      </c>
      <c r="B333" s="49">
        <v>0</v>
      </c>
      <c r="C333" s="10">
        <v>20</v>
      </c>
      <c r="D333" s="10">
        <v>93</v>
      </c>
      <c r="E333" s="10">
        <v>24</v>
      </c>
      <c r="F333" s="10">
        <v>60</v>
      </c>
      <c r="G333" s="10">
        <v>44</v>
      </c>
      <c r="H333" s="10">
        <v>48</v>
      </c>
      <c r="I333" s="10">
        <v>37</v>
      </c>
      <c r="J333" s="10">
        <v>39</v>
      </c>
      <c r="K333" s="49">
        <v>0</v>
      </c>
      <c r="L333" s="10">
        <v>70</v>
      </c>
      <c r="M333" s="49">
        <v>0</v>
      </c>
      <c r="N333" s="10">
        <v>57</v>
      </c>
      <c r="O333" s="49">
        <v>0</v>
      </c>
      <c r="P333" s="49">
        <v>0</v>
      </c>
      <c r="Q333" s="10">
        <v>7304</v>
      </c>
      <c r="R333" s="10">
        <v>3</v>
      </c>
      <c r="S333" s="10">
        <v>45</v>
      </c>
      <c r="AI333" s="2">
        <f t="shared" si="160"/>
        <v>7.3039999999999997E-3</v>
      </c>
      <c r="AJ333" s="3">
        <f t="shared" ca="1" si="179"/>
        <v>2.0589530067907993</v>
      </c>
      <c r="AK333" s="3">
        <f t="shared" ca="1" si="180"/>
        <v>2.1305322067907992</v>
      </c>
      <c r="AL333" s="2">
        <f t="shared" ca="1" si="161"/>
        <v>1.8722000000000003E-2</v>
      </c>
      <c r="AM333" s="3">
        <f t="shared" ca="1" si="181"/>
        <v>2.3140078067907992</v>
      </c>
      <c r="AO333" s="7">
        <f t="shared" si="162"/>
        <v>74</v>
      </c>
      <c r="AP333" s="4">
        <f t="shared" si="188"/>
        <v>41.605339067137344</v>
      </c>
      <c r="AQ333" s="32">
        <f t="shared" si="182"/>
        <v>1.7786178807625703</v>
      </c>
      <c r="AR333" s="1">
        <f t="shared" si="163"/>
        <v>8</v>
      </c>
      <c r="AS333" s="4">
        <f t="shared" si="189"/>
        <v>42.36749035394314</v>
      </c>
      <c r="AU333" s="4">
        <f t="shared" si="164"/>
        <v>42</v>
      </c>
      <c r="AV333" s="4">
        <f t="shared" si="165"/>
        <v>13</v>
      </c>
      <c r="AW333" s="4">
        <f t="shared" si="166"/>
        <v>7.3090460523349394</v>
      </c>
      <c r="AX333" s="4">
        <f t="shared" si="190"/>
        <v>42.631234490630845</v>
      </c>
      <c r="AZ333" s="4">
        <f t="shared" si="191"/>
        <v>42.631234490630845</v>
      </c>
      <c r="BB333" s="24">
        <f t="shared" si="167"/>
        <v>1</v>
      </c>
      <c r="BC333" s="1">
        <f t="shared" ca="1" si="168"/>
        <v>1.2799999999999999E-2</v>
      </c>
      <c r="BD333" s="1">
        <f t="shared" ca="1" si="169"/>
        <v>2.1190015300072047</v>
      </c>
      <c r="BE333" s="1">
        <f t="shared" ca="1" si="170"/>
        <v>6.1274003282046335E-3</v>
      </c>
      <c r="BF333" s="1">
        <f t="shared" ca="1" si="171"/>
        <v>6.3804003282046332E-3</v>
      </c>
      <c r="BG333" s="1">
        <f t="shared" ca="1" si="172"/>
        <v>1.3336421031191885E-2</v>
      </c>
      <c r="BH333" s="1">
        <f t="shared" si="183"/>
        <v>0.53642103119188633</v>
      </c>
      <c r="BI333" s="1">
        <f t="shared" si="184"/>
        <v>0.53642103119188633</v>
      </c>
      <c r="BJ333" s="4">
        <f t="shared" ca="1" si="173"/>
        <v>58.002480529048974</v>
      </c>
      <c r="BK333" s="4">
        <f t="shared" ca="1" si="174"/>
        <v>41.707736236287595</v>
      </c>
      <c r="BL333" s="4">
        <f t="shared" ca="1" si="175"/>
        <v>17.008461056859463</v>
      </c>
      <c r="BM333" s="4">
        <f t="shared" ca="1" si="176"/>
        <v>71.161665708297676</v>
      </c>
      <c r="BN333" s="4">
        <f t="shared" si="185"/>
        <v>1.1347896380849478</v>
      </c>
      <c r="BO333" s="4">
        <f t="shared" si="186"/>
        <v>1.1347896380849478</v>
      </c>
      <c r="BP333" s="4">
        <f t="shared" ca="1" si="177"/>
        <v>56.696871712253554</v>
      </c>
      <c r="BQ333" s="4">
        <f t="shared" ca="1" si="178"/>
        <v>52.268371568086067</v>
      </c>
      <c r="BR333" s="4">
        <f t="shared" si="187"/>
        <v>71.161665708297676</v>
      </c>
    </row>
    <row r="334" spans="1:70">
      <c r="A334" s="10">
        <v>2009</v>
      </c>
      <c r="B334" s="49">
        <v>0</v>
      </c>
      <c r="C334" s="10">
        <v>19</v>
      </c>
      <c r="D334" s="10">
        <v>92</v>
      </c>
      <c r="E334" s="10">
        <v>38</v>
      </c>
      <c r="F334" s="10">
        <v>73</v>
      </c>
      <c r="G334" s="10">
        <v>56</v>
      </c>
      <c r="H334" s="10">
        <v>58</v>
      </c>
      <c r="I334" s="10">
        <v>50</v>
      </c>
      <c r="J334" s="10">
        <v>55</v>
      </c>
      <c r="K334" s="49">
        <v>0</v>
      </c>
      <c r="L334" s="10">
        <v>73</v>
      </c>
      <c r="M334" s="49">
        <v>0</v>
      </c>
      <c r="N334" s="10">
        <v>55</v>
      </c>
      <c r="O334" s="49">
        <v>0</v>
      </c>
      <c r="P334" s="49">
        <v>0</v>
      </c>
      <c r="Q334" s="10">
        <v>7304</v>
      </c>
      <c r="R334" s="10">
        <v>3</v>
      </c>
      <c r="S334" s="10">
        <v>45</v>
      </c>
      <c r="AI334" s="2">
        <f t="shared" si="160"/>
        <v>7.3039999999999997E-3</v>
      </c>
      <c r="AJ334" s="3">
        <f t="shared" ca="1" si="179"/>
        <v>2.0589530067907993</v>
      </c>
      <c r="AK334" s="3">
        <f t="shared" ca="1" si="180"/>
        <v>2.1305322067907992</v>
      </c>
      <c r="AL334" s="2">
        <f t="shared" ca="1" si="161"/>
        <v>1.8722000000000003E-2</v>
      </c>
      <c r="AM334" s="3">
        <f t="shared" ca="1" si="181"/>
        <v>2.3140078067907992</v>
      </c>
      <c r="AO334" s="7">
        <f t="shared" si="162"/>
        <v>74</v>
      </c>
      <c r="AP334" s="4">
        <f t="shared" si="188"/>
        <v>41.605339067137344</v>
      </c>
      <c r="AQ334" s="32">
        <f t="shared" si="182"/>
        <v>1.7786178807625703</v>
      </c>
      <c r="AR334" s="1">
        <f t="shared" si="163"/>
        <v>4.5</v>
      </c>
      <c r="AS334" s="4">
        <f t="shared" si="189"/>
        <v>41.847989663679961</v>
      </c>
      <c r="AU334" s="4">
        <f t="shared" si="164"/>
        <v>41</v>
      </c>
      <c r="AV334" s="4">
        <f t="shared" si="165"/>
        <v>18</v>
      </c>
      <c r="AW334" s="4">
        <f t="shared" si="166"/>
        <v>10.1202176109253</v>
      </c>
      <c r="AX334" s="4">
        <f t="shared" si="190"/>
        <v>42.230543502215106</v>
      </c>
      <c r="AZ334" s="4">
        <f t="shared" si="191"/>
        <v>42.230543502215106</v>
      </c>
      <c r="BB334" s="24">
        <f t="shared" si="167"/>
        <v>2</v>
      </c>
      <c r="BC334" s="1">
        <f t="shared" ca="1" si="168"/>
        <v>1.2799999999999999E-2</v>
      </c>
      <c r="BD334" s="1">
        <f t="shared" ca="1" si="169"/>
        <v>2.1190015300072047</v>
      </c>
      <c r="BE334" s="1">
        <f t="shared" ca="1" si="170"/>
        <v>6.1274003282046335E-3</v>
      </c>
      <c r="BF334" s="1">
        <f t="shared" ca="1" si="171"/>
        <v>6.3804003282046332E-3</v>
      </c>
      <c r="BG334" s="1">
        <f t="shared" ca="1" si="172"/>
        <v>1.3336421031191885E-2</v>
      </c>
      <c r="BH334" s="1">
        <f t="shared" si="183"/>
        <v>0.53642103119188633</v>
      </c>
      <c r="BI334" s="1">
        <f t="shared" si="184"/>
        <v>0.53642103119188633</v>
      </c>
      <c r="BJ334" s="4">
        <f t="shared" ca="1" si="173"/>
        <v>71.002026362088458</v>
      </c>
      <c r="BK334" s="4">
        <f t="shared" ca="1" si="174"/>
        <v>50.365716855142615</v>
      </c>
      <c r="BL334" s="4">
        <f t="shared" ca="1" si="175"/>
        <v>31.004640741713246</v>
      </c>
      <c r="BM334" s="4">
        <f t="shared" ca="1" si="176"/>
        <v>82.652139906978661</v>
      </c>
      <c r="BN334" s="4">
        <f t="shared" si="185"/>
        <v>1.1347896380849478</v>
      </c>
      <c r="BO334" s="4">
        <f t="shared" si="186"/>
        <v>1.1347896380849478</v>
      </c>
      <c r="BP334" s="4">
        <f t="shared" ca="1" si="177"/>
        <v>57.067551501114863</v>
      </c>
      <c r="BQ334" s="4">
        <f t="shared" ca="1" si="178"/>
        <v>50.82692427447067</v>
      </c>
      <c r="BR334" s="4">
        <f t="shared" si="187"/>
        <v>82.652139906978661</v>
      </c>
    </row>
    <row r="335" spans="1:70">
      <c r="A335" s="10">
        <v>1983</v>
      </c>
      <c r="B335" s="49">
        <v>0</v>
      </c>
      <c r="C335" s="10">
        <v>19</v>
      </c>
      <c r="D335" s="10">
        <v>92</v>
      </c>
      <c r="E335" s="10">
        <v>50</v>
      </c>
      <c r="F335" s="10">
        <v>84</v>
      </c>
      <c r="G335" s="10">
        <v>66</v>
      </c>
      <c r="H335" s="10">
        <v>68</v>
      </c>
      <c r="I335" s="10">
        <v>67</v>
      </c>
      <c r="J335" s="10">
        <v>70</v>
      </c>
      <c r="K335" s="49">
        <v>0</v>
      </c>
      <c r="L335" s="10">
        <v>65</v>
      </c>
      <c r="M335" s="49">
        <v>0</v>
      </c>
      <c r="N335" s="10">
        <v>69</v>
      </c>
      <c r="O335" s="49">
        <v>0</v>
      </c>
      <c r="P335" s="49">
        <v>0</v>
      </c>
      <c r="Q335" s="10">
        <v>7304</v>
      </c>
      <c r="R335" s="10">
        <v>3</v>
      </c>
      <c r="S335" s="10">
        <v>45</v>
      </c>
      <c r="AH335" s="8"/>
      <c r="AI335" s="2">
        <f t="shared" si="160"/>
        <v>7.3039999999999997E-3</v>
      </c>
      <c r="AJ335" s="3">
        <f t="shared" ca="1" si="179"/>
        <v>2.0589530067907993</v>
      </c>
      <c r="AK335" s="3">
        <f t="shared" ca="1" si="180"/>
        <v>2.1305322067907992</v>
      </c>
      <c r="AL335" s="2">
        <f t="shared" ca="1" si="161"/>
        <v>1.8722000000000003E-2</v>
      </c>
      <c r="AM335" s="3">
        <f t="shared" ca="1" si="181"/>
        <v>2.3140078067907992</v>
      </c>
      <c r="AO335" s="7">
        <f t="shared" si="162"/>
        <v>74</v>
      </c>
      <c r="AP335" s="4">
        <f t="shared" si="188"/>
        <v>41.605339067137344</v>
      </c>
      <c r="AQ335" s="32">
        <f t="shared" si="182"/>
        <v>1.7786178807625703</v>
      </c>
      <c r="AR335" s="1">
        <f t="shared" si="163"/>
        <v>1.5</v>
      </c>
      <c r="AS335" s="4">
        <f t="shared" si="189"/>
        <v>41.632370084964712</v>
      </c>
      <c r="AU335" s="4">
        <f t="shared" si="164"/>
        <v>40</v>
      </c>
      <c r="AV335" s="4">
        <f t="shared" si="165"/>
        <v>4</v>
      </c>
      <c r="AW335" s="4">
        <f t="shared" si="166"/>
        <v>2.248937246872289</v>
      </c>
      <c r="AX335" s="4">
        <f t="shared" si="190"/>
        <v>40.063171601114774</v>
      </c>
      <c r="AZ335" s="4">
        <f t="shared" si="191"/>
        <v>41.632370084964712</v>
      </c>
      <c r="BB335" s="24">
        <f t="shared" si="167"/>
        <v>3</v>
      </c>
      <c r="BC335" s="1">
        <f t="shared" ca="1" si="168"/>
        <v>1.2799999999999999E-2</v>
      </c>
      <c r="BD335" s="1">
        <f t="shared" ca="1" si="169"/>
        <v>2.1190015300072047</v>
      </c>
      <c r="BE335" s="1">
        <f t="shared" ca="1" si="170"/>
        <v>6.1274003282046335E-3</v>
      </c>
      <c r="BF335" s="1">
        <f t="shared" ca="1" si="171"/>
        <v>6.3804003282046332E-3</v>
      </c>
      <c r="BG335" s="1">
        <f t="shared" ca="1" si="172"/>
        <v>1.3336421031191885E-2</v>
      </c>
      <c r="BH335" s="1">
        <f t="shared" si="183"/>
        <v>0.53642103119188633</v>
      </c>
      <c r="BI335" s="1">
        <f t="shared" si="184"/>
        <v>0.53642103119188633</v>
      </c>
      <c r="BJ335" s="4">
        <f t="shared" ca="1" si="173"/>
        <v>82.001754539294495</v>
      </c>
      <c r="BK335" s="4">
        <f t="shared" ca="1" si="174"/>
        <v>55.699445319525715</v>
      </c>
      <c r="BL335" s="4">
        <f t="shared" ca="1" si="175"/>
        <v>43.003345771261856</v>
      </c>
      <c r="BM335" s="4">
        <f t="shared" ca="1" si="176"/>
        <v>95.676344313807974</v>
      </c>
      <c r="BN335" s="4">
        <f t="shared" si="185"/>
        <v>1.1347896380849478</v>
      </c>
      <c r="BO335" s="4">
        <f t="shared" si="186"/>
        <v>1.1347896380849478</v>
      </c>
      <c r="BP335" s="4">
        <f t="shared" ca="1" si="177"/>
        <v>53.417489728578921</v>
      </c>
      <c r="BQ335" s="4">
        <f t="shared" ca="1" si="178"/>
        <v>54.86312843116346</v>
      </c>
      <c r="BR335" s="4">
        <f t="shared" si="187"/>
        <v>95.676344313807974</v>
      </c>
    </row>
    <row r="336" spans="1:70" s="38" customFormat="1">
      <c r="A336" s="46">
        <v>2114</v>
      </c>
      <c r="B336" s="49">
        <v>0</v>
      </c>
      <c r="C336" s="46">
        <v>22</v>
      </c>
      <c r="D336" s="46">
        <v>96</v>
      </c>
      <c r="E336" s="46">
        <v>67</v>
      </c>
      <c r="F336" s="46">
        <v>103</v>
      </c>
      <c r="G336" s="46">
        <v>79</v>
      </c>
      <c r="H336" s="46">
        <v>84</v>
      </c>
      <c r="I336" s="46">
        <v>89</v>
      </c>
      <c r="J336" s="46">
        <v>90</v>
      </c>
      <c r="K336" s="49">
        <v>0</v>
      </c>
      <c r="L336" s="46">
        <v>61</v>
      </c>
      <c r="M336" s="49">
        <v>0</v>
      </c>
      <c r="N336" s="46">
        <v>79</v>
      </c>
      <c r="O336" s="49">
        <v>0</v>
      </c>
      <c r="P336" s="49">
        <v>0</v>
      </c>
      <c r="Q336" s="46">
        <v>7509</v>
      </c>
      <c r="R336" s="46">
        <v>3</v>
      </c>
      <c r="S336" s="46">
        <v>44</v>
      </c>
      <c r="U336" s="41"/>
      <c r="V336" s="41"/>
      <c r="AI336" s="39">
        <f t="shared" si="160"/>
        <v>7.509E-3</v>
      </c>
      <c r="AJ336" s="40">
        <f t="shared" ca="1" si="179"/>
        <v>2.000760834079105</v>
      </c>
      <c r="AK336" s="40">
        <f t="shared" ca="1" si="180"/>
        <v>2.0743490340791051</v>
      </c>
      <c r="AL336" s="39">
        <f t="shared" ca="1" si="161"/>
        <v>1.8975000000000002E-2</v>
      </c>
      <c r="AM336" s="40">
        <f t="shared" ca="1" si="181"/>
        <v>2.260304034079105</v>
      </c>
      <c r="AN336" s="50"/>
      <c r="AO336" s="41">
        <f t="shared" si="162"/>
        <v>75</v>
      </c>
      <c r="AP336" s="42">
        <f t="shared" si="188"/>
        <v>41.125020984151021</v>
      </c>
      <c r="AQ336" s="43">
        <f t="shared" si="182"/>
        <v>1.8237072761349811</v>
      </c>
      <c r="AR336" s="41">
        <f t="shared" si="163"/>
        <v>8</v>
      </c>
      <c r="AS336" s="42">
        <f t="shared" si="189"/>
        <v>41.895910909620547</v>
      </c>
      <c r="AT336" s="50"/>
      <c r="AU336" s="42">
        <f t="shared" si="164"/>
        <v>42</v>
      </c>
      <c r="AV336" s="42">
        <f t="shared" si="165"/>
        <v>18</v>
      </c>
      <c r="AW336" s="42">
        <f t="shared" si="166"/>
        <v>9.8700050361962433</v>
      </c>
      <c r="AX336" s="42">
        <f t="shared" si="190"/>
        <v>43.144142121666292</v>
      </c>
      <c r="AY336" s="50"/>
      <c r="AZ336" s="42">
        <f t="shared" si="191"/>
        <v>43.144142121666292</v>
      </c>
      <c r="BA336" s="50"/>
      <c r="BB336" s="44">
        <f t="shared" si="167"/>
        <v>0</v>
      </c>
      <c r="BC336" s="41">
        <f t="shared" ca="1" si="168"/>
        <v>1.2799999999999999E-2</v>
      </c>
      <c r="BD336" s="41">
        <f t="shared" ca="1" si="169"/>
        <v>2.0625042824646247</v>
      </c>
      <c r="BE336" s="41">
        <f t="shared" ca="1" si="170"/>
        <v>6.3003518760734387E-3</v>
      </c>
      <c r="BF336" s="41">
        <f t="shared" ca="1" si="171"/>
        <v>6.5533518760734384E-3</v>
      </c>
      <c r="BG336" s="41">
        <f t="shared" ca="1" si="172"/>
        <v>1.3322127227563573E-2</v>
      </c>
      <c r="BH336" s="41">
        <f t="shared" si="183"/>
        <v>0.52212722756357455</v>
      </c>
      <c r="BI336" s="41">
        <f t="shared" si="184"/>
        <v>0.52212722756357455</v>
      </c>
      <c r="BJ336" s="42">
        <f t="shared" ca="1" si="173"/>
        <v>101.00134957930891</v>
      </c>
      <c r="BK336" s="42">
        <f t="shared" ca="1" si="174"/>
        <v>68.175795849684334</v>
      </c>
      <c r="BL336" s="42">
        <f t="shared" ca="1" si="175"/>
        <v>60.002271764007091</v>
      </c>
      <c r="BM336" s="42">
        <f t="shared" ca="1" si="176"/>
        <v>114.86404044471288</v>
      </c>
      <c r="BN336" s="42">
        <f t="shared" si="185"/>
        <v>1.1281032052800952</v>
      </c>
      <c r="BO336" s="42">
        <f t="shared" si="186"/>
        <v>1.1281032052800952</v>
      </c>
      <c r="BP336" s="42">
        <f t="shared" ca="1" si="177"/>
        <v>53.027720484081115</v>
      </c>
      <c r="BQ336" s="42">
        <f t="shared" ca="1" si="178"/>
        <v>59.234683989067065</v>
      </c>
      <c r="BR336" s="42">
        <f t="shared" si="187"/>
        <v>114.86404044471288</v>
      </c>
    </row>
    <row r="337" spans="1:70" s="38" customFormat="1">
      <c r="A337" s="46">
        <v>2023</v>
      </c>
      <c r="B337" s="49">
        <v>0</v>
      </c>
      <c r="C337" s="46">
        <v>20</v>
      </c>
      <c r="D337" s="46">
        <v>94</v>
      </c>
      <c r="E337" s="46">
        <v>23</v>
      </c>
      <c r="F337" s="46">
        <v>59</v>
      </c>
      <c r="G337" s="46">
        <v>44</v>
      </c>
      <c r="H337" s="46">
        <v>46</v>
      </c>
      <c r="I337" s="46">
        <v>35</v>
      </c>
      <c r="J337" s="46">
        <v>38</v>
      </c>
      <c r="K337" s="49">
        <v>0</v>
      </c>
      <c r="L337" s="46">
        <v>74</v>
      </c>
      <c r="M337" s="49">
        <v>0</v>
      </c>
      <c r="N337" s="46">
        <v>61</v>
      </c>
      <c r="O337" s="49">
        <v>0</v>
      </c>
      <c r="P337" s="49">
        <v>0</v>
      </c>
      <c r="Q337" s="46">
        <v>7509</v>
      </c>
      <c r="R337" s="46">
        <v>3</v>
      </c>
      <c r="S337" s="46">
        <v>44</v>
      </c>
      <c r="U337" s="41"/>
      <c r="V337" s="41"/>
      <c r="AI337" s="39">
        <f t="shared" si="160"/>
        <v>7.509E-3</v>
      </c>
      <c r="AJ337" s="40">
        <f t="shared" ca="1" si="179"/>
        <v>2.000760834079105</v>
      </c>
      <c r="AK337" s="40">
        <f t="shared" ca="1" si="180"/>
        <v>2.0743490340791051</v>
      </c>
      <c r="AL337" s="39">
        <f t="shared" ca="1" si="161"/>
        <v>1.8975000000000002E-2</v>
      </c>
      <c r="AM337" s="40">
        <f t="shared" ca="1" si="181"/>
        <v>2.260304034079105</v>
      </c>
      <c r="AN337" s="50"/>
      <c r="AO337" s="41">
        <f t="shared" si="162"/>
        <v>75</v>
      </c>
      <c r="AP337" s="42">
        <f t="shared" si="188"/>
        <v>41.125020984151021</v>
      </c>
      <c r="AQ337" s="43">
        <f t="shared" si="182"/>
        <v>1.8237072761349811</v>
      </c>
      <c r="AR337" s="41">
        <f t="shared" si="163"/>
        <v>8.5</v>
      </c>
      <c r="AS337" s="42">
        <f t="shared" si="189"/>
        <v>41.994253784855637</v>
      </c>
      <c r="AT337" s="50"/>
      <c r="AU337" s="42">
        <f t="shared" si="164"/>
        <v>42</v>
      </c>
      <c r="AV337" s="42">
        <f t="shared" si="165"/>
        <v>13</v>
      </c>
      <c r="AW337" s="42">
        <f t="shared" si="166"/>
        <v>7.1283369705861759</v>
      </c>
      <c r="AX337" s="42">
        <f t="shared" si="190"/>
        <v>42.600624267329998</v>
      </c>
      <c r="AY337" s="50"/>
      <c r="AZ337" s="42">
        <f t="shared" si="191"/>
        <v>42.600624267329998</v>
      </c>
      <c r="BA337" s="50"/>
      <c r="BB337" s="44">
        <f t="shared" si="167"/>
        <v>1</v>
      </c>
      <c r="BC337" s="41">
        <f t="shared" ca="1" si="168"/>
        <v>1.2799999999999999E-2</v>
      </c>
      <c r="BD337" s="41">
        <f t="shared" ca="1" si="169"/>
        <v>2.0625042824646247</v>
      </c>
      <c r="BE337" s="41">
        <f t="shared" ca="1" si="170"/>
        <v>6.3003518760734387E-3</v>
      </c>
      <c r="BF337" s="41">
        <f t="shared" ca="1" si="171"/>
        <v>6.5533518760734384E-3</v>
      </c>
      <c r="BG337" s="41">
        <f t="shared" ca="1" si="172"/>
        <v>1.3322127227563573E-2</v>
      </c>
      <c r="BH337" s="41">
        <f t="shared" si="183"/>
        <v>0.52212722756357455</v>
      </c>
      <c r="BI337" s="41">
        <f t="shared" si="184"/>
        <v>0.52212722756357455</v>
      </c>
      <c r="BJ337" s="42">
        <f t="shared" ca="1" si="173"/>
        <v>57.002391325643202</v>
      </c>
      <c r="BK337" s="42">
        <f t="shared" ca="1" si="174"/>
        <v>42.302124472869437</v>
      </c>
      <c r="BL337" s="42">
        <f t="shared" ca="1" si="175"/>
        <v>16.008517009447292</v>
      </c>
      <c r="BM337" s="42">
        <f t="shared" ca="1" si="176"/>
        <v>70.830354649245095</v>
      </c>
      <c r="BN337" s="42">
        <f t="shared" si="185"/>
        <v>1.1281032052800952</v>
      </c>
      <c r="BO337" s="42">
        <f t="shared" si="186"/>
        <v>1.1281032052800952</v>
      </c>
      <c r="BP337" s="42">
        <f t="shared" ca="1" si="177"/>
        <v>57.423599111498916</v>
      </c>
      <c r="BQ337" s="42">
        <f t="shared" ca="1" si="178"/>
        <v>53.027720484081115</v>
      </c>
      <c r="BR337" s="42">
        <f t="shared" si="187"/>
        <v>70.830354649245095</v>
      </c>
    </row>
    <row r="338" spans="1:70" s="38" customFormat="1">
      <c r="A338" s="46">
        <v>2029</v>
      </c>
      <c r="B338" s="49">
        <v>0</v>
      </c>
      <c r="C338" s="46">
        <v>20</v>
      </c>
      <c r="D338" s="46">
        <v>94</v>
      </c>
      <c r="E338" s="46">
        <v>39</v>
      </c>
      <c r="F338" s="46">
        <v>74</v>
      </c>
      <c r="G338" s="46">
        <v>56</v>
      </c>
      <c r="H338" s="46">
        <v>61</v>
      </c>
      <c r="I338" s="46">
        <v>53</v>
      </c>
      <c r="J338" s="46">
        <v>55</v>
      </c>
      <c r="K338" s="49">
        <v>0</v>
      </c>
      <c r="L338" s="46">
        <v>63</v>
      </c>
      <c r="M338" s="49">
        <v>0</v>
      </c>
      <c r="N338" s="46">
        <v>65</v>
      </c>
      <c r="O338" s="49">
        <v>0</v>
      </c>
      <c r="P338" s="49">
        <v>0</v>
      </c>
      <c r="Q338" s="46">
        <v>7509</v>
      </c>
      <c r="R338" s="46">
        <v>3</v>
      </c>
      <c r="S338" s="46">
        <v>44</v>
      </c>
      <c r="U338" s="41"/>
      <c r="V338" s="41"/>
      <c r="AI338" s="39">
        <f t="shared" si="160"/>
        <v>7.509E-3</v>
      </c>
      <c r="AJ338" s="40">
        <f t="shared" ca="1" si="179"/>
        <v>2.000760834079105</v>
      </c>
      <c r="AK338" s="40">
        <f t="shared" ca="1" si="180"/>
        <v>2.0743490340791051</v>
      </c>
      <c r="AL338" s="39">
        <f t="shared" ca="1" si="161"/>
        <v>1.8975000000000002E-2</v>
      </c>
      <c r="AM338" s="40">
        <f t="shared" ca="1" si="181"/>
        <v>2.260304034079105</v>
      </c>
      <c r="AN338" s="50"/>
      <c r="AO338" s="41">
        <f t="shared" si="162"/>
        <v>75</v>
      </c>
      <c r="AP338" s="42">
        <f t="shared" si="188"/>
        <v>41.125020984151021</v>
      </c>
      <c r="AQ338" s="43">
        <f t="shared" si="182"/>
        <v>1.8237072761349811</v>
      </c>
      <c r="AR338" s="41">
        <f t="shared" si="163"/>
        <v>4.5</v>
      </c>
      <c r="AS338" s="42">
        <f t="shared" si="189"/>
        <v>41.370488889386621</v>
      </c>
      <c r="AT338" s="50"/>
      <c r="AU338" s="42">
        <f t="shared" si="164"/>
        <v>41</v>
      </c>
      <c r="AV338" s="42">
        <f t="shared" si="165"/>
        <v>2</v>
      </c>
      <c r="AW338" s="42">
        <f t="shared" si="166"/>
        <v>1.0966672262440271</v>
      </c>
      <c r="AX338" s="42">
        <f t="shared" si="190"/>
        <v>41.014664194713554</v>
      </c>
      <c r="AY338" s="50"/>
      <c r="AZ338" s="42">
        <f t="shared" si="191"/>
        <v>41.370488889386621</v>
      </c>
      <c r="BA338" s="50"/>
      <c r="BB338" s="44">
        <f t="shared" si="167"/>
        <v>2</v>
      </c>
      <c r="BC338" s="41">
        <f t="shared" ca="1" si="168"/>
        <v>1.2799999999999999E-2</v>
      </c>
      <c r="BD338" s="41">
        <f t="shared" ca="1" si="169"/>
        <v>2.0625042824646247</v>
      </c>
      <c r="BE338" s="41">
        <f t="shared" ca="1" si="170"/>
        <v>6.3003518760734387E-3</v>
      </c>
      <c r="BF338" s="41">
        <f t="shared" ca="1" si="171"/>
        <v>6.5533518760734384E-3</v>
      </c>
      <c r="BG338" s="41">
        <f t="shared" ca="1" si="172"/>
        <v>1.3322127227563573E-2</v>
      </c>
      <c r="BH338" s="41">
        <f t="shared" si="183"/>
        <v>0.52212722756357455</v>
      </c>
      <c r="BI338" s="41">
        <f t="shared" si="184"/>
        <v>0.52212722756357455</v>
      </c>
      <c r="BJ338" s="42">
        <f t="shared" ca="1" si="173"/>
        <v>72.001893147623292</v>
      </c>
      <c r="BK338" s="42">
        <f t="shared" ca="1" si="174"/>
        <v>46.267035607029854</v>
      </c>
      <c r="BL338" s="42">
        <f t="shared" ca="1" si="175"/>
        <v>32.004259354682205</v>
      </c>
      <c r="BM338" s="42">
        <f t="shared" ca="1" si="176"/>
        <v>85.273201902594266</v>
      </c>
      <c r="BN338" s="42">
        <f t="shared" si="185"/>
        <v>1.1281032052800952</v>
      </c>
      <c r="BO338" s="42">
        <f t="shared" si="186"/>
        <v>1.1281032052800952</v>
      </c>
      <c r="BP338" s="42">
        <f t="shared" ca="1" si="177"/>
        <v>52.892708229605418</v>
      </c>
      <c r="BQ338" s="42">
        <f t="shared" ca="1" si="178"/>
        <v>53.558556391305089</v>
      </c>
      <c r="BR338" s="42">
        <f t="shared" si="187"/>
        <v>85.273201902594266</v>
      </c>
    </row>
    <row r="339" spans="1:70" s="38" customFormat="1">
      <c r="A339" s="46">
        <v>1969</v>
      </c>
      <c r="B339" s="49">
        <v>0</v>
      </c>
      <c r="C339" s="46">
        <v>19</v>
      </c>
      <c r="D339" s="46">
        <v>93</v>
      </c>
      <c r="E339" s="46">
        <v>54</v>
      </c>
      <c r="F339" s="46">
        <v>88</v>
      </c>
      <c r="G339" s="46">
        <v>71</v>
      </c>
      <c r="H339" s="46">
        <v>72</v>
      </c>
      <c r="I339" s="46">
        <v>72</v>
      </c>
      <c r="J339" s="46">
        <v>74</v>
      </c>
      <c r="K339" s="49">
        <v>0</v>
      </c>
      <c r="L339" s="46">
        <v>61</v>
      </c>
      <c r="M339" s="49">
        <v>0</v>
      </c>
      <c r="N339" s="46">
        <v>72</v>
      </c>
      <c r="O339" s="49">
        <v>0</v>
      </c>
      <c r="P339" s="49">
        <v>0</v>
      </c>
      <c r="Q339" s="46">
        <v>7509</v>
      </c>
      <c r="R339" s="46">
        <v>3</v>
      </c>
      <c r="S339" s="46">
        <v>44</v>
      </c>
      <c r="U339" s="41"/>
      <c r="V339" s="41"/>
      <c r="AI339" s="39">
        <f t="shared" si="160"/>
        <v>7.509E-3</v>
      </c>
      <c r="AJ339" s="40">
        <f t="shared" ca="1" si="179"/>
        <v>2.000760834079105</v>
      </c>
      <c r="AK339" s="40">
        <f t="shared" ca="1" si="180"/>
        <v>2.0743490340791051</v>
      </c>
      <c r="AL339" s="39">
        <f t="shared" ca="1" si="161"/>
        <v>1.8975000000000002E-2</v>
      </c>
      <c r="AM339" s="40">
        <f t="shared" ca="1" si="181"/>
        <v>2.260304034079105</v>
      </c>
      <c r="AN339" s="50"/>
      <c r="AO339" s="41">
        <f t="shared" si="162"/>
        <v>75</v>
      </c>
      <c r="AP339" s="42">
        <f t="shared" si="188"/>
        <v>41.125020984151021</v>
      </c>
      <c r="AQ339" s="43">
        <f t="shared" si="182"/>
        <v>1.8237072761349811</v>
      </c>
      <c r="AR339" s="41">
        <f t="shared" si="163"/>
        <v>1.5</v>
      </c>
      <c r="AS339" s="42">
        <f t="shared" si="189"/>
        <v>41.152367501115435</v>
      </c>
      <c r="AT339" s="50"/>
      <c r="AU339" s="42">
        <f t="shared" si="164"/>
        <v>40</v>
      </c>
      <c r="AV339" s="42">
        <f t="shared" si="165"/>
        <v>11</v>
      </c>
      <c r="AW339" s="42">
        <f t="shared" si="166"/>
        <v>6.0316697443421496</v>
      </c>
      <c r="AX339" s="42">
        <f t="shared" si="190"/>
        <v>40.452206860748802</v>
      </c>
      <c r="AY339" s="50"/>
      <c r="AZ339" s="42">
        <f t="shared" si="191"/>
        <v>41.152367501115435</v>
      </c>
      <c r="BA339" s="50"/>
      <c r="BB339" s="44">
        <f t="shared" si="167"/>
        <v>3</v>
      </c>
      <c r="BC339" s="41">
        <f t="shared" ca="1" si="168"/>
        <v>1.2799999999999999E-2</v>
      </c>
      <c r="BD339" s="41">
        <f t="shared" ca="1" si="169"/>
        <v>2.0625042824646247</v>
      </c>
      <c r="BE339" s="41">
        <f t="shared" ca="1" si="170"/>
        <v>6.3003518760734387E-3</v>
      </c>
      <c r="BF339" s="41">
        <f t="shared" ca="1" si="171"/>
        <v>6.5533518760734384E-3</v>
      </c>
      <c r="BG339" s="41">
        <f t="shared" ca="1" si="172"/>
        <v>1.3322127227563573E-2</v>
      </c>
      <c r="BH339" s="41">
        <f t="shared" si="183"/>
        <v>0.52212722756357455</v>
      </c>
      <c r="BI339" s="41">
        <f t="shared" si="184"/>
        <v>0.52212722756357455</v>
      </c>
      <c r="BJ339" s="42">
        <f t="shared" ca="1" si="173"/>
        <v>86.001584967032812</v>
      </c>
      <c r="BK339" s="42">
        <f t="shared" ca="1" si="174"/>
        <v>57.069599085133198</v>
      </c>
      <c r="BL339" s="42">
        <f t="shared" ca="1" si="175"/>
        <v>47.002900089694073</v>
      </c>
      <c r="BM339" s="42">
        <f t="shared" ca="1" si="176"/>
        <v>99.583006330177767</v>
      </c>
      <c r="BN339" s="42">
        <f t="shared" si="185"/>
        <v>1.1281032052800952</v>
      </c>
      <c r="BO339" s="42">
        <f t="shared" si="186"/>
        <v>1.1281032052800952</v>
      </c>
      <c r="BP339" s="42">
        <f t="shared" ca="1" si="177"/>
        <v>51.458129967361188</v>
      </c>
      <c r="BQ339" s="42">
        <f t="shared" ca="1" si="178"/>
        <v>55.251924398668905</v>
      </c>
      <c r="BR339" s="42">
        <f t="shared" si="187"/>
        <v>99.583006330177767</v>
      </c>
    </row>
    <row r="340" spans="1:70">
      <c r="A340" s="10">
        <v>2101</v>
      </c>
      <c r="B340" s="49">
        <v>0</v>
      </c>
      <c r="C340" s="10">
        <v>22</v>
      </c>
      <c r="D340" s="10">
        <v>96</v>
      </c>
      <c r="E340" s="10">
        <v>59</v>
      </c>
      <c r="F340" s="10">
        <v>96</v>
      </c>
      <c r="G340" s="10">
        <v>72</v>
      </c>
      <c r="H340" s="10">
        <v>76</v>
      </c>
      <c r="I340" s="10">
        <v>80</v>
      </c>
      <c r="J340" s="10">
        <v>81</v>
      </c>
      <c r="K340" s="49">
        <v>0</v>
      </c>
      <c r="L340" s="10">
        <v>61</v>
      </c>
      <c r="M340" s="49">
        <v>0</v>
      </c>
      <c r="N340" s="10">
        <v>70</v>
      </c>
      <c r="O340" s="49">
        <v>0</v>
      </c>
      <c r="P340" s="49">
        <v>0</v>
      </c>
      <c r="Q340" s="10">
        <v>7408</v>
      </c>
      <c r="R340" s="10">
        <v>3</v>
      </c>
      <c r="S340" s="10">
        <v>45</v>
      </c>
      <c r="AI340" s="2">
        <f t="shared" si="160"/>
        <v>7.4079999999999997E-3</v>
      </c>
      <c r="AJ340" s="3">
        <f t="shared" ca="1" si="179"/>
        <v>2.0290355732181422</v>
      </c>
      <c r="AK340" s="3">
        <f t="shared" ca="1" si="180"/>
        <v>2.1016339732181422</v>
      </c>
      <c r="AL340" s="2">
        <f t="shared" ca="1" si="161"/>
        <v>1.8975000000000002E-2</v>
      </c>
      <c r="AM340" s="3">
        <f t="shared" ca="1" si="181"/>
        <v>2.287588973218142</v>
      </c>
      <c r="AO340" s="7">
        <f t="shared" si="162"/>
        <v>75</v>
      </c>
      <c r="AP340" s="4">
        <f t="shared" si="188"/>
        <v>41.642752704314255</v>
      </c>
      <c r="AQ340" s="32">
        <f t="shared" si="182"/>
        <v>1.8010336764368096</v>
      </c>
      <c r="AR340" s="1">
        <f t="shared" si="163"/>
        <v>6.5</v>
      </c>
      <c r="AS340" s="4">
        <f t="shared" si="189"/>
        <v>42.146991028929598</v>
      </c>
      <c r="AU340" s="4">
        <f t="shared" si="164"/>
        <v>43</v>
      </c>
      <c r="AV340" s="4">
        <f t="shared" si="165"/>
        <v>9</v>
      </c>
      <c r="AW340" s="4">
        <f t="shared" si="166"/>
        <v>4.9971303245177099</v>
      </c>
      <c r="AX340" s="4">
        <f t="shared" si="190"/>
        <v>43.289390287693067</v>
      </c>
      <c r="AZ340" s="4">
        <f t="shared" si="191"/>
        <v>43.289390287693067</v>
      </c>
      <c r="BB340" s="24">
        <f t="shared" si="167"/>
        <v>0</v>
      </c>
      <c r="BC340" s="1">
        <f t="shared" ca="1" si="168"/>
        <v>1.2799999999999999E-2</v>
      </c>
      <c r="BD340" s="1">
        <f t="shared" ca="1" si="169"/>
        <v>2.0899438646491619</v>
      </c>
      <c r="BE340" s="1">
        <f t="shared" ca="1" si="170"/>
        <v>6.2151317786754813E-3</v>
      </c>
      <c r="BF340" s="1">
        <f t="shared" ca="1" si="171"/>
        <v>6.4681317786754811E-3</v>
      </c>
      <c r="BG340" s="1">
        <f t="shared" ca="1" si="172"/>
        <v>1.3329069441856214E-2</v>
      </c>
      <c r="BH340" s="1">
        <f t="shared" si="183"/>
        <v>0.52906944185621485</v>
      </c>
      <c r="BI340" s="1">
        <f t="shared" si="184"/>
        <v>0.52906944185621485</v>
      </c>
      <c r="BJ340" s="4">
        <f t="shared" ca="1" si="173"/>
        <v>94.001488894986693</v>
      </c>
      <c r="BK340" s="4">
        <f t="shared" ca="1" si="174"/>
        <v>61.481633348768824</v>
      </c>
      <c r="BL340" s="4">
        <f t="shared" ca="1" si="175"/>
        <v>52.002691415678733</v>
      </c>
      <c r="BM340" s="4">
        <f t="shared" ca="1" si="176"/>
        <v>106.82251104040188</v>
      </c>
      <c r="BN340" s="4">
        <f t="shared" si="185"/>
        <v>1.1313330518932285</v>
      </c>
      <c r="BO340" s="4">
        <f t="shared" si="186"/>
        <v>1.1313330518932285</v>
      </c>
      <c r="BP340" s="4">
        <f t="shared" ca="1" si="177"/>
        <v>54.083188138574478</v>
      </c>
      <c r="BQ340" s="4">
        <f t="shared" ca="1" si="178"/>
        <v>57.096837609247515</v>
      </c>
      <c r="BR340" s="4">
        <f t="shared" si="187"/>
        <v>106.82251104040188</v>
      </c>
    </row>
    <row r="341" spans="1:70">
      <c r="A341" s="10">
        <v>2004</v>
      </c>
      <c r="B341" s="49">
        <v>0</v>
      </c>
      <c r="C341" s="10">
        <v>20</v>
      </c>
      <c r="D341" s="10">
        <v>94</v>
      </c>
      <c r="E341" s="10">
        <v>22</v>
      </c>
      <c r="F341" s="10">
        <v>58</v>
      </c>
      <c r="G341" s="10">
        <v>43</v>
      </c>
      <c r="H341" s="10">
        <v>45</v>
      </c>
      <c r="I341" s="10">
        <v>35</v>
      </c>
      <c r="J341" s="10">
        <v>36</v>
      </c>
      <c r="K341" s="49">
        <v>0</v>
      </c>
      <c r="L341" s="10">
        <v>73</v>
      </c>
      <c r="M341" s="49">
        <v>0</v>
      </c>
      <c r="N341" s="10">
        <v>54</v>
      </c>
      <c r="O341" s="49">
        <v>0</v>
      </c>
      <c r="P341" s="49">
        <v>0</v>
      </c>
      <c r="Q341" s="10">
        <v>7408</v>
      </c>
      <c r="R341" s="10">
        <v>3</v>
      </c>
      <c r="S341" s="10">
        <v>45</v>
      </c>
      <c r="AI341" s="2">
        <f t="shared" si="160"/>
        <v>7.4079999999999997E-3</v>
      </c>
      <c r="AJ341" s="3">
        <f t="shared" ca="1" si="179"/>
        <v>2.0290355732181422</v>
      </c>
      <c r="AK341" s="3">
        <f t="shared" ca="1" si="180"/>
        <v>2.1016339732181422</v>
      </c>
      <c r="AL341" s="2">
        <f t="shared" ca="1" si="161"/>
        <v>1.8975000000000002E-2</v>
      </c>
      <c r="AM341" s="3">
        <f t="shared" ca="1" si="181"/>
        <v>2.287588973218142</v>
      </c>
      <c r="AO341" s="7">
        <f t="shared" si="162"/>
        <v>75</v>
      </c>
      <c r="AP341" s="4">
        <f t="shared" si="188"/>
        <v>41.642752704314255</v>
      </c>
      <c r="AQ341" s="32">
        <f t="shared" si="182"/>
        <v>1.8010336764368096</v>
      </c>
      <c r="AR341" s="1">
        <f t="shared" si="163"/>
        <v>8.5</v>
      </c>
      <c r="AS341" s="4">
        <f t="shared" si="189"/>
        <v>42.501398245148032</v>
      </c>
      <c r="AU341" s="4">
        <f t="shared" si="164"/>
        <v>42</v>
      </c>
      <c r="AV341" s="4">
        <f t="shared" si="165"/>
        <v>19</v>
      </c>
      <c r="AW341" s="4">
        <f t="shared" si="166"/>
        <v>10.54949735175961</v>
      </c>
      <c r="AX341" s="4">
        <f t="shared" si="190"/>
        <v>43.304640563971695</v>
      </c>
      <c r="AZ341" s="4">
        <f t="shared" si="191"/>
        <v>43.304640563971695</v>
      </c>
      <c r="BB341" s="24">
        <f t="shared" si="167"/>
        <v>1</v>
      </c>
      <c r="BC341" s="1">
        <f t="shared" ca="1" si="168"/>
        <v>1.2799999999999999E-2</v>
      </c>
      <c r="BD341" s="1">
        <f t="shared" ca="1" si="169"/>
        <v>2.0899438646491619</v>
      </c>
      <c r="BE341" s="1">
        <f t="shared" ca="1" si="170"/>
        <v>6.2151317786754813E-3</v>
      </c>
      <c r="BF341" s="1">
        <f t="shared" ca="1" si="171"/>
        <v>6.4681317786754811E-3</v>
      </c>
      <c r="BG341" s="1">
        <f t="shared" ca="1" si="172"/>
        <v>1.3329069441856214E-2</v>
      </c>
      <c r="BH341" s="1">
        <f t="shared" si="183"/>
        <v>0.52906944185621485</v>
      </c>
      <c r="BI341" s="1">
        <f t="shared" si="184"/>
        <v>0.52906944185621485</v>
      </c>
      <c r="BJ341" s="4">
        <f t="shared" ca="1" si="173"/>
        <v>56.002499180610734</v>
      </c>
      <c r="BK341" s="4">
        <f t="shared" ca="1" si="174"/>
        <v>41.926264576037674</v>
      </c>
      <c r="BL341" s="4">
        <f t="shared" ca="1" si="175"/>
        <v>15.009327582350451</v>
      </c>
      <c r="BM341" s="4">
        <f t="shared" ca="1" si="176"/>
        <v>68.488986594749605</v>
      </c>
      <c r="BN341" s="4">
        <f t="shared" si="185"/>
        <v>1.1313330518932285</v>
      </c>
      <c r="BO341" s="4">
        <f t="shared" si="186"/>
        <v>1.1313330518932285</v>
      </c>
      <c r="BP341" s="4">
        <f t="shared" ca="1" si="177"/>
        <v>57.417868832793786</v>
      </c>
      <c r="BQ341" s="4">
        <f t="shared" ca="1" si="178"/>
        <v>51.095413539532011</v>
      </c>
      <c r="BR341" s="4">
        <f t="shared" si="187"/>
        <v>68.488986594749605</v>
      </c>
    </row>
    <row r="342" spans="1:70">
      <c r="A342" s="10">
        <v>2054</v>
      </c>
      <c r="B342" s="49">
        <v>0</v>
      </c>
      <c r="C342" s="10">
        <v>20</v>
      </c>
      <c r="D342" s="10">
        <v>93</v>
      </c>
      <c r="E342" s="10">
        <v>29</v>
      </c>
      <c r="F342" s="10">
        <v>64</v>
      </c>
      <c r="G342" s="10">
        <v>48</v>
      </c>
      <c r="H342" s="10">
        <v>51</v>
      </c>
      <c r="I342" s="10">
        <v>42</v>
      </c>
      <c r="J342" s="10">
        <v>47</v>
      </c>
      <c r="K342" s="49">
        <v>0</v>
      </c>
      <c r="L342" s="10">
        <v>71</v>
      </c>
      <c r="M342" s="49">
        <v>0</v>
      </c>
      <c r="N342" s="10">
        <v>66</v>
      </c>
      <c r="O342" s="49">
        <v>0</v>
      </c>
      <c r="P342" s="49">
        <v>0</v>
      </c>
      <c r="Q342" s="10">
        <v>7408</v>
      </c>
      <c r="R342" s="10">
        <v>3</v>
      </c>
      <c r="S342" s="10">
        <v>45</v>
      </c>
      <c r="AI342" s="2">
        <f t="shared" si="160"/>
        <v>7.4079999999999997E-3</v>
      </c>
      <c r="AJ342" s="3">
        <f t="shared" ca="1" si="179"/>
        <v>2.0290355732181422</v>
      </c>
      <c r="AK342" s="3">
        <f t="shared" ca="1" si="180"/>
        <v>2.1016339732181422</v>
      </c>
      <c r="AL342" s="2">
        <f t="shared" ca="1" si="161"/>
        <v>1.8722000000000003E-2</v>
      </c>
      <c r="AM342" s="3">
        <f t="shared" ca="1" si="181"/>
        <v>2.2851095732181421</v>
      </c>
      <c r="AO342" s="7">
        <f t="shared" si="162"/>
        <v>74</v>
      </c>
      <c r="AP342" s="4">
        <f t="shared" si="188"/>
        <v>41.064306338190057</v>
      </c>
      <c r="AQ342" s="32">
        <f t="shared" si="182"/>
        <v>1.8020516258222909</v>
      </c>
      <c r="AR342" s="1">
        <f t="shared" si="163"/>
        <v>5</v>
      </c>
      <c r="AS342" s="4">
        <f t="shared" si="189"/>
        <v>41.367587010082133</v>
      </c>
      <c r="AU342" s="4">
        <f t="shared" si="164"/>
        <v>41</v>
      </c>
      <c r="AV342" s="4">
        <f t="shared" si="165"/>
        <v>5</v>
      </c>
      <c r="AW342" s="4">
        <f t="shared" si="166"/>
        <v>2.77461529312095</v>
      </c>
      <c r="AX342" s="4">
        <f t="shared" si="190"/>
        <v>41.093776779760951</v>
      </c>
      <c r="AZ342" s="4">
        <f t="shared" si="191"/>
        <v>41.367587010082133</v>
      </c>
      <c r="BB342" s="24">
        <f t="shared" si="167"/>
        <v>2</v>
      </c>
      <c r="BC342" s="1">
        <f t="shared" ca="1" si="168"/>
        <v>1.2799999999999999E-2</v>
      </c>
      <c r="BD342" s="1">
        <f t="shared" ca="1" si="169"/>
        <v>2.0899438646491619</v>
      </c>
      <c r="BE342" s="1">
        <f t="shared" ca="1" si="170"/>
        <v>6.2151317786754813E-3</v>
      </c>
      <c r="BF342" s="1">
        <f t="shared" ca="1" si="171"/>
        <v>6.4681317786754811E-3</v>
      </c>
      <c r="BG342" s="1">
        <f t="shared" ca="1" si="172"/>
        <v>1.3329069441856214E-2</v>
      </c>
      <c r="BH342" s="1">
        <f t="shared" si="183"/>
        <v>0.52906944185621485</v>
      </c>
      <c r="BI342" s="1">
        <f t="shared" si="184"/>
        <v>0.52906944185621485</v>
      </c>
      <c r="BJ342" s="4">
        <f t="shared" ca="1" si="173"/>
        <v>62.002257333699603</v>
      </c>
      <c r="BK342" s="4">
        <f t="shared" ca="1" si="174"/>
        <v>43.989505962246788</v>
      </c>
      <c r="BL342" s="4">
        <f t="shared" ca="1" si="175"/>
        <v>22.006360773065275</v>
      </c>
      <c r="BM342" s="4">
        <f t="shared" ca="1" si="176"/>
        <v>76.684653452694462</v>
      </c>
      <c r="BN342" s="4">
        <f t="shared" si="185"/>
        <v>1.1313330518932285</v>
      </c>
      <c r="BO342" s="4">
        <f t="shared" si="186"/>
        <v>1.1313330518932285</v>
      </c>
      <c r="BP342" s="4">
        <f t="shared" ca="1" si="177"/>
        <v>55.964958990448174</v>
      </c>
      <c r="BQ342" s="4">
        <f t="shared" ca="1" si="178"/>
        <v>54.199041275283122</v>
      </c>
      <c r="BR342" s="4">
        <f t="shared" si="187"/>
        <v>76.684653452694462</v>
      </c>
    </row>
    <row r="343" spans="1:70">
      <c r="A343" s="10">
        <v>2050</v>
      </c>
      <c r="B343" s="49">
        <v>0</v>
      </c>
      <c r="C343" s="10">
        <v>20</v>
      </c>
      <c r="D343" s="10">
        <v>93</v>
      </c>
      <c r="E343" s="10">
        <v>42</v>
      </c>
      <c r="F343" s="10">
        <v>77</v>
      </c>
      <c r="G343" s="10">
        <v>57</v>
      </c>
      <c r="H343" s="10">
        <v>61</v>
      </c>
      <c r="I343" s="10">
        <v>58</v>
      </c>
      <c r="J343" s="10">
        <v>62</v>
      </c>
      <c r="K343" s="49">
        <v>0</v>
      </c>
      <c r="L343" s="10">
        <v>65</v>
      </c>
      <c r="M343" s="49">
        <v>0</v>
      </c>
      <c r="N343" s="10">
        <v>67</v>
      </c>
      <c r="O343" s="49">
        <v>0</v>
      </c>
      <c r="P343" s="49">
        <v>0</v>
      </c>
      <c r="Q343" s="10">
        <v>7408</v>
      </c>
      <c r="R343" s="10">
        <v>3</v>
      </c>
      <c r="S343" s="10">
        <v>45</v>
      </c>
      <c r="AH343" s="8"/>
      <c r="AI343" s="2">
        <f t="shared" si="160"/>
        <v>7.4079999999999997E-3</v>
      </c>
      <c r="AJ343" s="3">
        <f t="shared" ca="1" si="179"/>
        <v>2.0290355732181422</v>
      </c>
      <c r="AK343" s="3">
        <f t="shared" ca="1" si="180"/>
        <v>2.1016339732181422</v>
      </c>
      <c r="AL343" s="2">
        <f t="shared" ca="1" si="161"/>
        <v>1.8722000000000003E-2</v>
      </c>
      <c r="AM343" s="3">
        <f t="shared" ca="1" si="181"/>
        <v>2.2851095732181421</v>
      </c>
      <c r="AO343" s="7">
        <f t="shared" si="162"/>
        <v>74</v>
      </c>
      <c r="AP343" s="4">
        <f t="shared" si="188"/>
        <v>41.064306338190057</v>
      </c>
      <c r="AQ343" s="32">
        <f t="shared" si="182"/>
        <v>1.8020516258222909</v>
      </c>
      <c r="AR343" s="1">
        <f t="shared" si="163"/>
        <v>1</v>
      </c>
      <c r="AS343" s="4">
        <f t="shared" si="189"/>
        <v>41.076480558060425</v>
      </c>
      <c r="AU343" s="4">
        <f t="shared" si="164"/>
        <v>41</v>
      </c>
      <c r="AV343" s="4">
        <f t="shared" si="165"/>
        <v>2</v>
      </c>
      <c r="AW343" s="4">
        <f t="shared" si="166"/>
        <v>1.10984611724838</v>
      </c>
      <c r="AX343" s="4">
        <f t="shared" si="190"/>
        <v>41.015018693205192</v>
      </c>
      <c r="AZ343" s="4">
        <f t="shared" si="191"/>
        <v>41.076480558060425</v>
      </c>
      <c r="BB343" s="24">
        <f t="shared" si="167"/>
        <v>3</v>
      </c>
      <c r="BC343" s="1">
        <f t="shared" ca="1" si="168"/>
        <v>1.2799999999999999E-2</v>
      </c>
      <c r="BD343" s="1">
        <f t="shared" ca="1" si="169"/>
        <v>2.0899438646491619</v>
      </c>
      <c r="BE343" s="1">
        <f t="shared" ca="1" si="170"/>
        <v>6.2151317786754813E-3</v>
      </c>
      <c r="BF343" s="1">
        <f t="shared" ca="1" si="171"/>
        <v>6.4681317786754811E-3</v>
      </c>
      <c r="BG343" s="1">
        <f t="shared" ca="1" si="172"/>
        <v>1.3329069441856214E-2</v>
      </c>
      <c r="BH343" s="1">
        <f t="shared" si="183"/>
        <v>0.52906944185621485</v>
      </c>
      <c r="BI343" s="1">
        <f t="shared" si="184"/>
        <v>0.52906944185621485</v>
      </c>
      <c r="BJ343" s="4">
        <f t="shared" ca="1" si="173"/>
        <v>75.00186607328051</v>
      </c>
      <c r="BK343" s="4">
        <f t="shared" ca="1" si="174"/>
        <v>49.43993780413907</v>
      </c>
      <c r="BL343" s="4">
        <f t="shared" ca="1" si="175"/>
        <v>35.003998549798652</v>
      </c>
      <c r="BM343" s="4">
        <f t="shared" ca="1" si="176"/>
        <v>88.63026869637234</v>
      </c>
      <c r="BN343" s="4">
        <f t="shared" si="185"/>
        <v>1.1313330518932285</v>
      </c>
      <c r="BO343" s="4">
        <f t="shared" si="186"/>
        <v>1.1313330518932285</v>
      </c>
      <c r="BP343" s="4">
        <f t="shared" ca="1" si="177"/>
        <v>53.854502597992116</v>
      </c>
      <c r="BQ343" s="4">
        <f t="shared" ca="1" si="178"/>
        <v>54.546535446269729</v>
      </c>
      <c r="BR343" s="4">
        <f t="shared" si="187"/>
        <v>88.63026869637234</v>
      </c>
    </row>
    <row r="344" spans="1:70" s="38" customFormat="1">
      <c r="A344" s="46">
        <v>2124</v>
      </c>
      <c r="B344" s="49">
        <v>0</v>
      </c>
      <c r="C344" s="46">
        <v>21</v>
      </c>
      <c r="D344" s="46">
        <v>95</v>
      </c>
      <c r="E344" s="46">
        <v>64</v>
      </c>
      <c r="F344" s="46">
        <v>101</v>
      </c>
      <c r="G344" s="46">
        <v>78</v>
      </c>
      <c r="H344" s="46">
        <v>79</v>
      </c>
      <c r="I344" s="46">
        <v>84</v>
      </c>
      <c r="J344" s="46">
        <v>88</v>
      </c>
      <c r="K344" s="49">
        <v>0</v>
      </c>
      <c r="L344" s="46">
        <v>60</v>
      </c>
      <c r="M344" s="49">
        <v>0</v>
      </c>
      <c r="N344" s="46">
        <v>75</v>
      </c>
      <c r="O344" s="49">
        <v>0</v>
      </c>
      <c r="P344" s="49">
        <v>0</v>
      </c>
      <c r="Q344" s="46">
        <v>7371</v>
      </c>
      <c r="R344" s="46">
        <v>3</v>
      </c>
      <c r="S344" s="46">
        <v>45</v>
      </c>
      <c r="U344" s="41"/>
      <c r="V344" s="41"/>
      <c r="AI344" s="39">
        <f t="shared" si="160"/>
        <v>7.3709999999999999E-3</v>
      </c>
      <c r="AJ344" s="40">
        <f t="shared" ca="1" si="179"/>
        <v>2.0395841757020756</v>
      </c>
      <c r="AK344" s="40">
        <f t="shared" ca="1" si="180"/>
        <v>2.1118199757020757</v>
      </c>
      <c r="AL344" s="39">
        <f t="shared" ca="1" si="161"/>
        <v>1.8975000000000002E-2</v>
      </c>
      <c r="AM344" s="40">
        <f t="shared" ca="1" si="181"/>
        <v>2.2977749757020756</v>
      </c>
      <c r="AN344" s="50"/>
      <c r="AO344" s="41">
        <f t="shared" si="162"/>
        <v>75</v>
      </c>
      <c r="AP344" s="42">
        <f t="shared" si="188"/>
        <v>41.836032101446889</v>
      </c>
      <c r="AQ344" s="43">
        <f t="shared" si="182"/>
        <v>1.7927130330652497</v>
      </c>
      <c r="AR344" s="41">
        <f t="shared" si="163"/>
        <v>7.5</v>
      </c>
      <c r="AS344" s="42">
        <f t="shared" si="189"/>
        <v>42.502983212867477</v>
      </c>
      <c r="AT344" s="50"/>
      <c r="AU344" s="42">
        <f t="shared" si="164"/>
        <v>43</v>
      </c>
      <c r="AV344" s="42">
        <f t="shared" si="165"/>
        <v>15</v>
      </c>
      <c r="AW344" s="42">
        <f t="shared" si="166"/>
        <v>8.3672064202893779</v>
      </c>
      <c r="AX344" s="42">
        <f t="shared" si="190"/>
        <v>43.806508001434352</v>
      </c>
      <c r="AY344" s="50"/>
      <c r="AZ344" s="42">
        <f t="shared" si="191"/>
        <v>43.806508001434352</v>
      </c>
      <c r="BA344" s="50"/>
      <c r="BB344" s="44">
        <f t="shared" si="167"/>
        <v>0</v>
      </c>
      <c r="BC344" s="41">
        <f t="shared" ca="1" si="168"/>
        <v>1.2799999999999999E-2</v>
      </c>
      <c r="BD344" s="41">
        <f t="shared" ca="1" si="169"/>
        <v>2.1001865654684861</v>
      </c>
      <c r="BE344" s="41">
        <f t="shared" ca="1" si="170"/>
        <v>6.1839173231031143E-3</v>
      </c>
      <c r="BF344" s="41">
        <f t="shared" ca="1" si="171"/>
        <v>6.436917323103114E-3</v>
      </c>
      <c r="BG344" s="41">
        <f t="shared" ca="1" si="172"/>
        <v>1.3331660845163554E-2</v>
      </c>
      <c r="BH344" s="41">
        <f t="shared" si="183"/>
        <v>0.53166084516355527</v>
      </c>
      <c r="BI344" s="41">
        <f t="shared" si="184"/>
        <v>0.53166084516355527</v>
      </c>
      <c r="BJ344" s="42">
        <f t="shared" ca="1" si="173"/>
        <v>99.001427581900458</v>
      </c>
      <c r="BK344" s="42">
        <f t="shared" ca="1" si="174"/>
        <v>65.580408424894529</v>
      </c>
      <c r="BL344" s="42">
        <f t="shared" ca="1" si="175"/>
        <v>57.002479448303653</v>
      </c>
      <c r="BM344" s="42">
        <f t="shared" ca="1" si="176"/>
        <v>112.50627963238954</v>
      </c>
      <c r="BN344" s="42">
        <f t="shared" si="185"/>
        <v>1.1325472415224125</v>
      </c>
      <c r="BO344" s="42">
        <f t="shared" si="186"/>
        <v>1.1325472415224125</v>
      </c>
      <c r="BP344" s="42">
        <f t="shared" ca="1" si="177"/>
        <v>53.858982251579697</v>
      </c>
      <c r="BQ344" s="42">
        <f t="shared" ca="1" si="178"/>
        <v>59.005618009825383</v>
      </c>
      <c r="BR344" s="42">
        <f t="shared" si="187"/>
        <v>112.50627963238954</v>
      </c>
    </row>
    <row r="345" spans="1:70" s="38" customFormat="1">
      <c r="A345" s="46">
        <v>2015</v>
      </c>
      <c r="B345" s="49">
        <v>0</v>
      </c>
      <c r="C345" s="46">
        <v>20</v>
      </c>
      <c r="D345" s="46">
        <v>94</v>
      </c>
      <c r="E345" s="46">
        <v>18</v>
      </c>
      <c r="F345" s="46">
        <v>54</v>
      </c>
      <c r="G345" s="46">
        <v>40</v>
      </c>
      <c r="H345" s="46">
        <v>43</v>
      </c>
      <c r="I345" s="46">
        <v>31</v>
      </c>
      <c r="J345" s="46">
        <v>33</v>
      </c>
      <c r="K345" s="49">
        <v>0</v>
      </c>
      <c r="L345" s="46">
        <v>69</v>
      </c>
      <c r="M345" s="49">
        <v>0</v>
      </c>
      <c r="N345" s="46">
        <v>58</v>
      </c>
      <c r="O345" s="49">
        <v>0</v>
      </c>
      <c r="P345" s="49">
        <v>0</v>
      </c>
      <c r="Q345" s="46">
        <v>7371</v>
      </c>
      <c r="R345" s="46">
        <v>3</v>
      </c>
      <c r="S345" s="46">
        <v>45</v>
      </c>
      <c r="U345" s="41"/>
      <c r="V345" s="41"/>
      <c r="AI345" s="39">
        <f t="shared" si="160"/>
        <v>7.3709999999999999E-3</v>
      </c>
      <c r="AJ345" s="40">
        <f t="shared" ca="1" si="179"/>
        <v>2.0395841757020756</v>
      </c>
      <c r="AK345" s="40">
        <f t="shared" ca="1" si="180"/>
        <v>2.1118199757020757</v>
      </c>
      <c r="AL345" s="39">
        <f t="shared" ca="1" si="161"/>
        <v>1.8975000000000002E-2</v>
      </c>
      <c r="AM345" s="40">
        <f t="shared" ca="1" si="181"/>
        <v>2.2977749757020756</v>
      </c>
      <c r="AN345" s="50"/>
      <c r="AO345" s="41">
        <f t="shared" si="162"/>
        <v>75</v>
      </c>
      <c r="AP345" s="42">
        <f t="shared" si="188"/>
        <v>41.836032101446889</v>
      </c>
      <c r="AQ345" s="43">
        <f t="shared" si="182"/>
        <v>1.7927130330652497</v>
      </c>
      <c r="AR345" s="41">
        <f t="shared" si="163"/>
        <v>9.5</v>
      </c>
      <c r="AS345" s="42">
        <f t="shared" si="189"/>
        <v>42.901090685357808</v>
      </c>
      <c r="AT345" s="50"/>
      <c r="AU345" s="42">
        <f t="shared" si="164"/>
        <v>42</v>
      </c>
      <c r="AV345" s="42">
        <f t="shared" si="165"/>
        <v>11</v>
      </c>
      <c r="AW345" s="42">
        <f t="shared" si="166"/>
        <v>6.1359513748788768</v>
      </c>
      <c r="AX345" s="42">
        <f t="shared" si="190"/>
        <v>42.445846666957628</v>
      </c>
      <c r="AY345" s="50"/>
      <c r="AZ345" s="42">
        <f t="shared" si="191"/>
        <v>42.901090685357808</v>
      </c>
      <c r="BA345" s="50"/>
      <c r="BB345" s="44">
        <f t="shared" si="167"/>
        <v>1</v>
      </c>
      <c r="BC345" s="41">
        <f t="shared" ca="1" si="168"/>
        <v>1.2799999999999999E-2</v>
      </c>
      <c r="BD345" s="41">
        <f t="shared" ca="1" si="169"/>
        <v>2.1001865654684861</v>
      </c>
      <c r="BE345" s="41">
        <f t="shared" ca="1" si="170"/>
        <v>6.1839173231031143E-3</v>
      </c>
      <c r="BF345" s="41">
        <f t="shared" ca="1" si="171"/>
        <v>6.436917323103114E-3</v>
      </c>
      <c r="BG345" s="41">
        <f t="shared" ca="1" si="172"/>
        <v>1.3331660845163554E-2</v>
      </c>
      <c r="BH345" s="41">
        <f t="shared" si="183"/>
        <v>0.53166084516355527</v>
      </c>
      <c r="BI345" s="41">
        <f t="shared" si="184"/>
        <v>0.53166084516355527</v>
      </c>
      <c r="BJ345" s="42">
        <f t="shared" ca="1" si="173"/>
        <v>52.002717844880763</v>
      </c>
      <c r="BK345" s="42">
        <f t="shared" ca="1" si="174"/>
        <v>38.807859332513132</v>
      </c>
      <c r="BL345" s="42">
        <f t="shared" ca="1" si="175"/>
        <v>11.012840834874535</v>
      </c>
      <c r="BM345" s="42">
        <f t="shared" ca="1" si="176"/>
        <v>65.938992926407138</v>
      </c>
      <c r="BN345" s="42">
        <f t="shared" si="185"/>
        <v>1.1325472415224125</v>
      </c>
      <c r="BO345" s="42">
        <f t="shared" si="186"/>
        <v>1.1325472415224125</v>
      </c>
      <c r="BP345" s="42">
        <f t="shared" ca="1" si="177"/>
        <v>56.116396409357279</v>
      </c>
      <c r="BQ345" s="42">
        <f t="shared" ca="1" si="178"/>
        <v>52.420900298914844</v>
      </c>
      <c r="BR345" s="42">
        <f t="shared" si="187"/>
        <v>65.938992926407138</v>
      </c>
    </row>
    <row r="346" spans="1:70" s="38" customFormat="1">
      <c r="A346" s="46">
        <v>2052</v>
      </c>
      <c r="B346" s="49">
        <v>0</v>
      </c>
      <c r="C346" s="46">
        <v>20</v>
      </c>
      <c r="D346" s="46">
        <v>93</v>
      </c>
      <c r="E346" s="46">
        <v>29</v>
      </c>
      <c r="F346" s="46">
        <v>65</v>
      </c>
      <c r="G346" s="46">
        <v>48</v>
      </c>
      <c r="H346" s="46">
        <v>52</v>
      </c>
      <c r="I346" s="46">
        <v>43</v>
      </c>
      <c r="J346" s="46">
        <v>47</v>
      </c>
      <c r="K346" s="49">
        <v>0</v>
      </c>
      <c r="L346" s="46">
        <v>66</v>
      </c>
      <c r="M346" s="49">
        <v>0</v>
      </c>
      <c r="N346" s="46">
        <v>58</v>
      </c>
      <c r="O346" s="49">
        <v>0</v>
      </c>
      <c r="P346" s="49">
        <v>0</v>
      </c>
      <c r="Q346" s="46">
        <v>7371</v>
      </c>
      <c r="R346" s="46">
        <v>3</v>
      </c>
      <c r="S346" s="46">
        <v>45</v>
      </c>
      <c r="U346" s="41"/>
      <c r="V346" s="41"/>
      <c r="AI346" s="39">
        <f t="shared" si="160"/>
        <v>7.3709999999999999E-3</v>
      </c>
      <c r="AJ346" s="40">
        <f t="shared" ca="1" si="179"/>
        <v>2.0395841757020756</v>
      </c>
      <c r="AK346" s="40">
        <f t="shared" ca="1" si="180"/>
        <v>2.1118199757020757</v>
      </c>
      <c r="AL346" s="39">
        <f t="shared" ca="1" si="161"/>
        <v>1.8722000000000003E-2</v>
      </c>
      <c r="AM346" s="40">
        <f t="shared" ca="1" si="181"/>
        <v>2.2952955757020757</v>
      </c>
      <c r="AN346" s="50"/>
      <c r="AO346" s="41">
        <f t="shared" si="162"/>
        <v>74</v>
      </c>
      <c r="AP346" s="42">
        <f t="shared" si="188"/>
        <v>41.255008676694274</v>
      </c>
      <c r="AQ346" s="43">
        <f t="shared" si="182"/>
        <v>1.7937215958411368</v>
      </c>
      <c r="AR346" s="41">
        <f t="shared" si="163"/>
        <v>5</v>
      </c>
      <c r="AS346" s="42">
        <f t="shared" si="189"/>
        <v>41.556897633414842</v>
      </c>
      <c r="AT346" s="50"/>
      <c r="AU346" s="42">
        <f t="shared" si="164"/>
        <v>42</v>
      </c>
      <c r="AV346" s="42">
        <f t="shared" si="165"/>
        <v>8</v>
      </c>
      <c r="AW346" s="42">
        <f t="shared" si="166"/>
        <v>4.4600009380210022</v>
      </c>
      <c r="AX346" s="42">
        <f t="shared" si="190"/>
        <v>42.236141021252735</v>
      </c>
      <c r="AY346" s="50"/>
      <c r="AZ346" s="42">
        <f t="shared" si="191"/>
        <v>42.236141021252735</v>
      </c>
      <c r="BA346" s="50"/>
      <c r="BB346" s="44">
        <f t="shared" si="167"/>
        <v>2</v>
      </c>
      <c r="BC346" s="41">
        <f t="shared" ca="1" si="168"/>
        <v>1.2799999999999999E-2</v>
      </c>
      <c r="BD346" s="41">
        <f t="shared" ca="1" si="169"/>
        <v>2.1001865654684861</v>
      </c>
      <c r="BE346" s="41">
        <f t="shared" ca="1" si="170"/>
        <v>6.1839173231031143E-3</v>
      </c>
      <c r="BF346" s="41">
        <f t="shared" ca="1" si="171"/>
        <v>6.436917323103114E-3</v>
      </c>
      <c r="BG346" s="41">
        <f t="shared" ca="1" si="172"/>
        <v>1.3331660845163554E-2</v>
      </c>
      <c r="BH346" s="41">
        <f t="shared" si="183"/>
        <v>0.53166084516355527</v>
      </c>
      <c r="BI346" s="41">
        <f t="shared" si="184"/>
        <v>0.53166084516355527</v>
      </c>
      <c r="BJ346" s="42">
        <f t="shared" ca="1" si="173"/>
        <v>63.002243319220625</v>
      </c>
      <c r="BK346" s="42">
        <f t="shared" ca="1" si="174"/>
        <v>41.867354209013925</v>
      </c>
      <c r="BL346" s="42">
        <f t="shared" ca="1" si="175"/>
        <v>22.006423227191647</v>
      </c>
      <c r="BM346" s="42">
        <f t="shared" ca="1" si="176"/>
        <v>75.795453611339838</v>
      </c>
      <c r="BN346" s="42">
        <f t="shared" si="185"/>
        <v>1.1325472415224125</v>
      </c>
      <c r="BO346" s="42">
        <f t="shared" si="186"/>
        <v>1.1325472415224125</v>
      </c>
      <c r="BP346" s="42">
        <f t="shared" ca="1" si="177"/>
        <v>55.071547540113997</v>
      </c>
      <c r="BQ346" s="42">
        <f t="shared" ca="1" si="178"/>
        <v>52.420900298914844</v>
      </c>
      <c r="BR346" s="42">
        <f t="shared" si="187"/>
        <v>75.795453611339838</v>
      </c>
    </row>
    <row r="347" spans="1:70" s="38" customFormat="1">
      <c r="A347" s="46">
        <v>2036</v>
      </c>
      <c r="B347" s="49">
        <v>0</v>
      </c>
      <c r="C347" s="46">
        <v>19</v>
      </c>
      <c r="D347" s="46">
        <v>93</v>
      </c>
      <c r="E347" s="46">
        <v>45</v>
      </c>
      <c r="F347" s="46">
        <v>80</v>
      </c>
      <c r="G347" s="46">
        <v>62</v>
      </c>
      <c r="H347" s="46">
        <v>63</v>
      </c>
      <c r="I347" s="46">
        <v>63</v>
      </c>
      <c r="J347" s="46">
        <v>65</v>
      </c>
      <c r="K347" s="49">
        <v>0</v>
      </c>
      <c r="L347" s="46">
        <v>57</v>
      </c>
      <c r="M347" s="49">
        <v>0</v>
      </c>
      <c r="N347" s="46">
        <v>71</v>
      </c>
      <c r="O347" s="49">
        <v>0</v>
      </c>
      <c r="P347" s="49">
        <v>0</v>
      </c>
      <c r="Q347" s="46">
        <v>7371</v>
      </c>
      <c r="R347" s="46">
        <v>3</v>
      </c>
      <c r="S347" s="46">
        <v>45</v>
      </c>
      <c r="U347" s="41"/>
      <c r="V347" s="41"/>
      <c r="AI347" s="39">
        <f t="shared" si="160"/>
        <v>7.3709999999999999E-3</v>
      </c>
      <c r="AJ347" s="40">
        <f t="shared" ca="1" si="179"/>
        <v>2.0395841757020756</v>
      </c>
      <c r="AK347" s="40">
        <f t="shared" ca="1" si="180"/>
        <v>2.1118199757020757</v>
      </c>
      <c r="AL347" s="39">
        <f t="shared" ca="1" si="161"/>
        <v>1.8975000000000002E-2</v>
      </c>
      <c r="AM347" s="40">
        <f t="shared" ca="1" si="181"/>
        <v>2.2977749757020756</v>
      </c>
      <c r="AN347" s="50"/>
      <c r="AO347" s="41">
        <f t="shared" si="162"/>
        <v>75</v>
      </c>
      <c r="AP347" s="42">
        <f t="shared" si="188"/>
        <v>41.836032101446889</v>
      </c>
      <c r="AQ347" s="43">
        <f t="shared" si="182"/>
        <v>1.7927130330652497</v>
      </c>
      <c r="AR347" s="41">
        <f t="shared" si="163"/>
        <v>1.5</v>
      </c>
      <c r="AS347" s="42">
        <f t="shared" si="189"/>
        <v>41.862914160307746</v>
      </c>
      <c r="AT347" s="50"/>
      <c r="AU347" s="42">
        <f t="shared" si="164"/>
        <v>41</v>
      </c>
      <c r="AV347" s="42">
        <f t="shared" si="165"/>
        <v>14</v>
      </c>
      <c r="AW347" s="42">
        <f t="shared" si="166"/>
        <v>7.8093926589367522</v>
      </c>
      <c r="AX347" s="42">
        <f t="shared" si="190"/>
        <v>41.73711314527462</v>
      </c>
      <c r="AY347" s="50"/>
      <c r="AZ347" s="42">
        <f t="shared" si="191"/>
        <v>41.862914160307746</v>
      </c>
      <c r="BA347" s="50"/>
      <c r="BB347" s="44">
        <f t="shared" si="167"/>
        <v>3</v>
      </c>
      <c r="BC347" s="41">
        <f t="shared" ca="1" si="168"/>
        <v>1.2799999999999999E-2</v>
      </c>
      <c r="BD347" s="41">
        <f t="shared" ca="1" si="169"/>
        <v>2.1001865654684861</v>
      </c>
      <c r="BE347" s="41">
        <f t="shared" ca="1" si="170"/>
        <v>6.1839173231031143E-3</v>
      </c>
      <c r="BF347" s="41">
        <f t="shared" ca="1" si="171"/>
        <v>6.436917323103114E-3</v>
      </c>
      <c r="BG347" s="41">
        <f t="shared" ca="1" si="172"/>
        <v>1.3331660845163554E-2</v>
      </c>
      <c r="BH347" s="41">
        <f t="shared" si="183"/>
        <v>0.53166084516355527</v>
      </c>
      <c r="BI347" s="41">
        <f t="shared" si="184"/>
        <v>0.53166084516355527</v>
      </c>
      <c r="BJ347" s="42">
        <f t="shared" ca="1" si="173"/>
        <v>78.001811922892401</v>
      </c>
      <c r="BK347" s="42">
        <f t="shared" ca="1" si="174"/>
        <v>48.937502872521058</v>
      </c>
      <c r="BL347" s="42">
        <f t="shared" ca="1" si="175"/>
        <v>38.003719071352478</v>
      </c>
      <c r="BM347" s="42">
        <f t="shared" ca="1" si="176"/>
        <v>92.311030273676693</v>
      </c>
      <c r="BN347" s="42">
        <f t="shared" si="185"/>
        <v>1.1325472415224125</v>
      </c>
      <c r="BO347" s="42">
        <f t="shared" si="186"/>
        <v>1.1325472415224125</v>
      </c>
      <c r="BP347" s="42">
        <f t="shared" ca="1" si="177"/>
        <v>51.301843898616426</v>
      </c>
      <c r="BQ347" s="42">
        <f t="shared" ca="1" si="178"/>
        <v>56.092123423771852</v>
      </c>
      <c r="BR347" s="42">
        <f t="shared" si="187"/>
        <v>92.311030273676693</v>
      </c>
    </row>
    <row r="348" spans="1:70">
      <c r="A348" s="10">
        <v>2130</v>
      </c>
      <c r="B348" s="49">
        <v>0</v>
      </c>
      <c r="C348" s="10">
        <v>21</v>
      </c>
      <c r="D348" s="10">
        <v>95</v>
      </c>
      <c r="E348" s="10">
        <v>63</v>
      </c>
      <c r="F348" s="10">
        <v>101</v>
      </c>
      <c r="G348" s="10">
        <v>77</v>
      </c>
      <c r="H348" s="10">
        <v>79</v>
      </c>
      <c r="I348" s="10">
        <v>82</v>
      </c>
      <c r="J348" s="10">
        <v>88</v>
      </c>
      <c r="K348" s="49">
        <v>0</v>
      </c>
      <c r="L348" s="10">
        <v>59</v>
      </c>
      <c r="M348" s="49">
        <v>0</v>
      </c>
      <c r="N348" s="10">
        <v>67</v>
      </c>
      <c r="O348" s="49">
        <v>0</v>
      </c>
      <c r="P348" s="49">
        <v>0</v>
      </c>
      <c r="Q348" s="10">
        <v>7340</v>
      </c>
      <c r="R348" s="10">
        <v>3</v>
      </c>
      <c r="S348" s="10">
        <v>46</v>
      </c>
      <c r="AI348" s="2">
        <f t="shared" si="160"/>
        <v>7.3399999999999993E-3</v>
      </c>
      <c r="AJ348" s="3">
        <f t="shared" ca="1" si="179"/>
        <v>2.0485026648501363</v>
      </c>
      <c r="AK348" s="3">
        <f t="shared" ca="1" si="180"/>
        <v>2.1204346648501362</v>
      </c>
      <c r="AL348" s="2">
        <f t="shared" ca="1" si="161"/>
        <v>1.8975000000000002E-2</v>
      </c>
      <c r="AM348" s="3">
        <f t="shared" ca="1" si="181"/>
        <v>2.3063896648501361</v>
      </c>
      <c r="AO348" s="7">
        <f t="shared" si="162"/>
        <v>75</v>
      </c>
      <c r="AP348" s="4">
        <f t="shared" si="188"/>
        <v>41.999495828031336</v>
      </c>
      <c r="AQ348" s="32">
        <f t="shared" si="182"/>
        <v>1.7857357218546286</v>
      </c>
      <c r="AR348" s="1">
        <f t="shared" si="163"/>
        <v>7</v>
      </c>
      <c r="AS348" s="4">
        <f t="shared" si="189"/>
        <v>42.578840400001752</v>
      </c>
      <c r="AU348" s="4">
        <f t="shared" si="164"/>
        <v>44</v>
      </c>
      <c r="AV348" s="4">
        <f t="shared" si="165"/>
        <v>8</v>
      </c>
      <c r="AW348" s="4">
        <f t="shared" si="166"/>
        <v>4.4799462216566761</v>
      </c>
      <c r="AX348" s="4">
        <f t="shared" si="190"/>
        <v>44.227479219925435</v>
      </c>
      <c r="AZ348" s="4">
        <f t="shared" si="191"/>
        <v>44.227479219925435</v>
      </c>
      <c r="BB348" s="24">
        <f t="shared" si="167"/>
        <v>0</v>
      </c>
      <c r="BC348" s="1">
        <f t="shared" ca="1" si="168"/>
        <v>1.2799999999999999E-2</v>
      </c>
      <c r="BD348" s="1">
        <f t="shared" ca="1" si="169"/>
        <v>2.1088487778639107</v>
      </c>
      <c r="BE348" s="1">
        <f t="shared" ca="1" si="170"/>
        <v>6.1577666340586062E-3</v>
      </c>
      <c r="BF348" s="1">
        <f t="shared" ca="1" si="171"/>
        <v>6.410766634058606E-3</v>
      </c>
      <c r="BG348" s="1">
        <f t="shared" ca="1" si="172"/>
        <v>1.3333852384899553E-2</v>
      </c>
      <c r="BH348" s="1">
        <f t="shared" si="183"/>
        <v>0.53385238489955456</v>
      </c>
      <c r="BI348" s="1">
        <f t="shared" si="184"/>
        <v>0.53385238489955456</v>
      </c>
      <c r="BJ348" s="4">
        <f t="shared" ca="1" si="173"/>
        <v>99.00143937523768</v>
      </c>
      <c r="BK348" s="4">
        <f t="shared" ca="1" si="174"/>
        <v>64.513518954608202</v>
      </c>
      <c r="BL348" s="4">
        <f t="shared" ca="1" si="175"/>
        <v>56.002544570482357</v>
      </c>
      <c r="BM348" s="4">
        <f t="shared" ca="1" si="176"/>
        <v>111.09830087639614</v>
      </c>
      <c r="BN348" s="4">
        <f t="shared" si="185"/>
        <v>1.1335776854115214</v>
      </c>
      <c r="BO348" s="4">
        <f t="shared" si="186"/>
        <v>1.1335776854115214</v>
      </c>
      <c r="BP348" s="4">
        <f t="shared" ca="1" si="177"/>
        <v>54.424205349335068</v>
      </c>
      <c r="BQ348" s="4">
        <f t="shared" ca="1" si="178"/>
        <v>57.042374228482501</v>
      </c>
      <c r="BR348" s="4">
        <f t="shared" si="187"/>
        <v>111.09830087639614</v>
      </c>
    </row>
    <row r="349" spans="1:70">
      <c r="A349" s="10">
        <v>2014</v>
      </c>
      <c r="B349" s="49">
        <v>0</v>
      </c>
      <c r="C349" s="10">
        <v>20</v>
      </c>
      <c r="D349" s="10">
        <v>94</v>
      </c>
      <c r="E349" s="10">
        <v>18</v>
      </c>
      <c r="F349" s="10">
        <v>54</v>
      </c>
      <c r="G349" s="10">
        <v>39</v>
      </c>
      <c r="H349" s="10">
        <v>43</v>
      </c>
      <c r="I349" s="10">
        <v>31</v>
      </c>
      <c r="J349" s="10">
        <v>33</v>
      </c>
      <c r="K349" s="49">
        <v>0</v>
      </c>
      <c r="L349" s="10">
        <v>72</v>
      </c>
      <c r="M349" s="49">
        <v>0</v>
      </c>
      <c r="N349" s="10">
        <v>57</v>
      </c>
      <c r="O349" s="49">
        <v>0</v>
      </c>
      <c r="P349" s="49">
        <v>0</v>
      </c>
      <c r="Q349" s="10">
        <v>7340</v>
      </c>
      <c r="R349" s="10">
        <v>3</v>
      </c>
      <c r="S349" s="10">
        <v>46</v>
      </c>
      <c r="AI349" s="2">
        <f t="shared" si="160"/>
        <v>7.3399999999999993E-3</v>
      </c>
      <c r="AJ349" s="3">
        <f t="shared" ca="1" si="179"/>
        <v>2.0485026648501363</v>
      </c>
      <c r="AK349" s="3">
        <f t="shared" ca="1" si="180"/>
        <v>2.1204346648501362</v>
      </c>
      <c r="AL349" s="2">
        <f t="shared" ca="1" si="161"/>
        <v>1.8975000000000002E-2</v>
      </c>
      <c r="AM349" s="3">
        <f t="shared" ca="1" si="181"/>
        <v>2.3063896648501361</v>
      </c>
      <c r="AO349" s="7">
        <f t="shared" si="162"/>
        <v>75</v>
      </c>
      <c r="AP349" s="4">
        <f t="shared" si="188"/>
        <v>41.999495828031336</v>
      </c>
      <c r="AQ349" s="32">
        <f t="shared" si="182"/>
        <v>1.7857357218546286</v>
      </c>
      <c r="AR349" s="1">
        <f t="shared" si="163"/>
        <v>9</v>
      </c>
      <c r="AS349" s="4">
        <f t="shared" si="189"/>
        <v>42.952970209390891</v>
      </c>
      <c r="AU349" s="4">
        <f t="shared" si="164"/>
        <v>42</v>
      </c>
      <c r="AV349" s="4">
        <f t="shared" si="165"/>
        <v>15</v>
      </c>
      <c r="AW349" s="4">
        <f t="shared" si="166"/>
        <v>8.3998991656062678</v>
      </c>
      <c r="AX349" s="4">
        <f t="shared" si="190"/>
        <v>42.83174413904193</v>
      </c>
      <c r="AZ349" s="4">
        <f t="shared" si="191"/>
        <v>42.952970209390891</v>
      </c>
      <c r="BB349" s="24">
        <f t="shared" si="167"/>
        <v>1</v>
      </c>
      <c r="BC349" s="1">
        <f t="shared" ca="1" si="168"/>
        <v>1.2799999999999999E-2</v>
      </c>
      <c r="BD349" s="1">
        <f t="shared" ca="1" si="169"/>
        <v>2.1088487778639107</v>
      </c>
      <c r="BE349" s="1">
        <f t="shared" ca="1" si="170"/>
        <v>6.1577666340586062E-3</v>
      </c>
      <c r="BF349" s="1">
        <f t="shared" ca="1" si="171"/>
        <v>6.410766634058606E-3</v>
      </c>
      <c r="BG349" s="1">
        <f t="shared" ca="1" si="172"/>
        <v>1.3333852384899553E-2</v>
      </c>
      <c r="BH349" s="1">
        <f t="shared" si="183"/>
        <v>0.53385238489955456</v>
      </c>
      <c r="BI349" s="1">
        <f t="shared" si="184"/>
        <v>0.53385238489955456</v>
      </c>
      <c r="BJ349" s="4">
        <f t="shared" ca="1" si="173"/>
        <v>52.002740296727275</v>
      </c>
      <c r="BK349" s="4">
        <f t="shared" ca="1" si="174"/>
        <v>40.493904574276591</v>
      </c>
      <c r="BL349" s="4">
        <f t="shared" ca="1" si="175"/>
        <v>11.012946852176439</v>
      </c>
      <c r="BM349" s="4">
        <f t="shared" ca="1" si="176"/>
        <v>65.747505753868239</v>
      </c>
      <c r="BN349" s="4">
        <f t="shared" si="185"/>
        <v>1.1335776854115214</v>
      </c>
      <c r="BO349" s="4">
        <f t="shared" si="186"/>
        <v>1.1335776854115214</v>
      </c>
      <c r="BP349" s="4">
        <f t="shared" ca="1" si="177"/>
        <v>57.295342809609039</v>
      </c>
      <c r="BQ349" s="4">
        <f t="shared" ca="1" si="178"/>
        <v>52.179828601241468</v>
      </c>
      <c r="BR349" s="4">
        <f t="shared" si="187"/>
        <v>65.747505753868239</v>
      </c>
    </row>
    <row r="350" spans="1:70">
      <c r="A350" s="10">
        <v>2073</v>
      </c>
      <c r="B350" s="49">
        <v>0</v>
      </c>
      <c r="C350" s="10">
        <v>20</v>
      </c>
      <c r="D350" s="10">
        <v>93</v>
      </c>
      <c r="E350" s="10">
        <v>28</v>
      </c>
      <c r="F350" s="10">
        <v>64</v>
      </c>
      <c r="G350" s="10">
        <v>47</v>
      </c>
      <c r="H350" s="10">
        <v>51</v>
      </c>
      <c r="I350" s="10">
        <v>42</v>
      </c>
      <c r="J350" s="10">
        <v>46</v>
      </c>
      <c r="K350" s="49">
        <v>0</v>
      </c>
      <c r="L350" s="10">
        <v>69</v>
      </c>
      <c r="M350" s="49">
        <v>0</v>
      </c>
      <c r="N350" s="10">
        <v>63</v>
      </c>
      <c r="O350" s="49">
        <v>0</v>
      </c>
      <c r="P350" s="49">
        <v>0</v>
      </c>
      <c r="Q350" s="10">
        <v>7340</v>
      </c>
      <c r="R350" s="10">
        <v>3</v>
      </c>
      <c r="S350" s="10">
        <v>46</v>
      </c>
      <c r="AI350" s="2">
        <f t="shared" si="160"/>
        <v>7.3399999999999993E-3</v>
      </c>
      <c r="AJ350" s="3">
        <f t="shared" ca="1" si="179"/>
        <v>2.0485026648501363</v>
      </c>
      <c r="AK350" s="3">
        <f t="shared" ca="1" si="180"/>
        <v>2.1204346648501362</v>
      </c>
      <c r="AL350" s="2">
        <f t="shared" ca="1" si="161"/>
        <v>1.8722000000000003E-2</v>
      </c>
      <c r="AM350" s="3">
        <f t="shared" ca="1" si="181"/>
        <v>2.3039102648501362</v>
      </c>
      <c r="AO350" s="7">
        <f t="shared" si="162"/>
        <v>74</v>
      </c>
      <c r="AP350" s="4">
        <f t="shared" si="188"/>
        <v>41.416292886924246</v>
      </c>
      <c r="AQ350" s="32">
        <f t="shared" si="182"/>
        <v>1.7867364469832336</v>
      </c>
      <c r="AR350" s="1">
        <f t="shared" si="163"/>
        <v>5</v>
      </c>
      <c r="AS350" s="4">
        <f t="shared" si="189"/>
        <v>41.717014712171</v>
      </c>
      <c r="AU350" s="4">
        <f t="shared" si="164"/>
        <v>42</v>
      </c>
      <c r="AV350" s="4">
        <f t="shared" si="165"/>
        <v>6</v>
      </c>
      <c r="AW350" s="4">
        <f t="shared" si="166"/>
        <v>3.3580778016425064</v>
      </c>
      <c r="AX350" s="4">
        <f t="shared" si="190"/>
        <v>42.134032402819983</v>
      </c>
      <c r="AZ350" s="4">
        <f t="shared" si="191"/>
        <v>42.134032402819983</v>
      </c>
      <c r="BB350" s="24">
        <f t="shared" si="167"/>
        <v>2</v>
      </c>
      <c r="BC350" s="1">
        <f t="shared" ca="1" si="168"/>
        <v>1.2799999999999999E-2</v>
      </c>
      <c r="BD350" s="1">
        <f t="shared" ca="1" si="169"/>
        <v>2.1088487778639107</v>
      </c>
      <c r="BE350" s="1">
        <f t="shared" ca="1" si="170"/>
        <v>6.1577666340586062E-3</v>
      </c>
      <c r="BF350" s="1">
        <f t="shared" ca="1" si="171"/>
        <v>6.410766634058606E-3</v>
      </c>
      <c r="BG350" s="1">
        <f t="shared" ca="1" si="172"/>
        <v>1.3333852384899553E-2</v>
      </c>
      <c r="BH350" s="1">
        <f t="shared" si="183"/>
        <v>0.53385238489955456</v>
      </c>
      <c r="BI350" s="1">
        <f t="shared" si="184"/>
        <v>0.53385238489955456</v>
      </c>
      <c r="BJ350" s="4">
        <f t="shared" ca="1" si="173"/>
        <v>62.002298331343034</v>
      </c>
      <c r="BK350" s="4">
        <f t="shared" ca="1" si="174"/>
        <v>42.865977271356087</v>
      </c>
      <c r="BL350" s="4">
        <f t="shared" ca="1" si="175"/>
        <v>21.006784579484385</v>
      </c>
      <c r="BM350" s="4">
        <f t="shared" ca="1" si="176"/>
        <v>76.100941642417354</v>
      </c>
      <c r="BN350" s="4">
        <f t="shared" si="185"/>
        <v>1.1335776854115214</v>
      </c>
      <c r="BO350" s="4">
        <f t="shared" si="186"/>
        <v>1.1335776854115214</v>
      </c>
      <c r="BP350" s="4">
        <f t="shared" ca="1" si="177"/>
        <v>56.218253329576299</v>
      </c>
      <c r="BQ350" s="4">
        <f t="shared" ca="1" si="178"/>
        <v>54.141973725221831</v>
      </c>
      <c r="BR350" s="4">
        <f t="shared" si="187"/>
        <v>76.100941642417354</v>
      </c>
    </row>
    <row r="351" spans="1:70">
      <c r="A351" s="10">
        <v>2066</v>
      </c>
      <c r="B351" s="49">
        <v>0</v>
      </c>
      <c r="C351" s="10">
        <v>19</v>
      </c>
      <c r="D351" s="10">
        <v>93</v>
      </c>
      <c r="E351" s="10">
        <v>44</v>
      </c>
      <c r="F351" s="10">
        <v>80</v>
      </c>
      <c r="G351" s="10">
        <v>61</v>
      </c>
      <c r="H351" s="10">
        <v>62</v>
      </c>
      <c r="I351" s="10">
        <v>61</v>
      </c>
      <c r="J351" s="10">
        <v>65</v>
      </c>
      <c r="K351" s="49">
        <v>0</v>
      </c>
      <c r="L351" s="10">
        <v>63</v>
      </c>
      <c r="M351" s="49">
        <v>0</v>
      </c>
      <c r="N351" s="10">
        <v>62</v>
      </c>
      <c r="O351" s="49">
        <v>0</v>
      </c>
      <c r="P351" s="49">
        <v>0</v>
      </c>
      <c r="Q351" s="10">
        <v>7340</v>
      </c>
      <c r="R351" s="10">
        <v>3</v>
      </c>
      <c r="S351" s="10">
        <v>46</v>
      </c>
      <c r="AH351" s="8"/>
      <c r="AI351" s="2">
        <f t="shared" si="160"/>
        <v>7.3399999999999993E-3</v>
      </c>
      <c r="AJ351" s="3">
        <f t="shared" ca="1" si="179"/>
        <v>2.0485026648501363</v>
      </c>
      <c r="AK351" s="3">
        <f t="shared" ca="1" si="180"/>
        <v>2.1204346648501362</v>
      </c>
      <c r="AL351" s="2">
        <f t="shared" ca="1" si="161"/>
        <v>1.8975000000000002E-2</v>
      </c>
      <c r="AM351" s="3">
        <f t="shared" ca="1" si="181"/>
        <v>2.3063896648501361</v>
      </c>
      <c r="AO351" s="7">
        <f t="shared" si="162"/>
        <v>75</v>
      </c>
      <c r="AP351" s="4">
        <f t="shared" si="188"/>
        <v>41.999495828031336</v>
      </c>
      <c r="AQ351" s="32">
        <f t="shared" si="182"/>
        <v>1.7857357218546286</v>
      </c>
      <c r="AR351" s="1">
        <f t="shared" si="163"/>
        <v>1.5</v>
      </c>
      <c r="AS351" s="4">
        <f t="shared" si="189"/>
        <v>42.026273327631863</v>
      </c>
      <c r="AU351" s="4">
        <f t="shared" si="164"/>
        <v>42</v>
      </c>
      <c r="AV351" s="4">
        <f t="shared" si="165"/>
        <v>1</v>
      </c>
      <c r="AW351" s="4">
        <f t="shared" si="166"/>
        <v>0.55999327770708451</v>
      </c>
      <c r="AX351" s="4">
        <f t="shared" si="190"/>
        <v>42.003733077800085</v>
      </c>
      <c r="AZ351" s="4">
        <f t="shared" si="191"/>
        <v>42.026273327631863</v>
      </c>
      <c r="BB351" s="24">
        <f t="shared" si="167"/>
        <v>3</v>
      </c>
      <c r="BC351" s="1">
        <f t="shared" ca="1" si="168"/>
        <v>1.2799999999999999E-2</v>
      </c>
      <c r="BD351" s="1">
        <f t="shared" ca="1" si="169"/>
        <v>2.1088487778639107</v>
      </c>
      <c r="BE351" s="1">
        <f t="shared" ca="1" si="170"/>
        <v>6.1577666340586062E-3</v>
      </c>
      <c r="BF351" s="1">
        <f t="shared" ca="1" si="171"/>
        <v>6.410766634058606E-3</v>
      </c>
      <c r="BG351" s="1">
        <f t="shared" ca="1" si="172"/>
        <v>1.3333852384899553E-2</v>
      </c>
      <c r="BH351" s="1">
        <f t="shared" si="183"/>
        <v>0.53385238489955456</v>
      </c>
      <c r="BI351" s="1">
        <f t="shared" si="184"/>
        <v>0.53385238489955456</v>
      </c>
      <c r="BJ351" s="4">
        <f t="shared" ca="1" si="173"/>
        <v>78.001826891226486</v>
      </c>
      <c r="BK351" s="4">
        <f t="shared" ca="1" si="174"/>
        <v>50.362221147032535</v>
      </c>
      <c r="BL351" s="4">
        <f t="shared" ca="1" si="175"/>
        <v>37.003851128887419</v>
      </c>
      <c r="BM351" s="4">
        <f t="shared" ca="1" si="176"/>
        <v>90.482918421197141</v>
      </c>
      <c r="BN351" s="4">
        <f t="shared" si="185"/>
        <v>1.1335776854115214</v>
      </c>
      <c r="BO351" s="4">
        <f t="shared" si="186"/>
        <v>1.1335776854115214</v>
      </c>
      <c r="BP351" s="4">
        <f t="shared" ca="1" si="177"/>
        <v>54.141973725221831</v>
      </c>
      <c r="BQ351" s="4">
        <f t="shared" ca="1" si="178"/>
        <v>53.806677336711822</v>
      </c>
      <c r="BR351" s="4">
        <f t="shared" si="187"/>
        <v>90.482918421197141</v>
      </c>
    </row>
    <row r="352" spans="1:70" s="38" customFormat="1">
      <c r="A352" s="46">
        <v>2108</v>
      </c>
      <c r="B352" s="49">
        <v>0</v>
      </c>
      <c r="C352" s="46">
        <v>22</v>
      </c>
      <c r="D352" s="46">
        <v>96</v>
      </c>
      <c r="E352" s="46">
        <v>57</v>
      </c>
      <c r="F352" s="46">
        <v>93</v>
      </c>
      <c r="G352" s="46">
        <v>70</v>
      </c>
      <c r="H352" s="46">
        <v>73</v>
      </c>
      <c r="I352" s="46">
        <v>77</v>
      </c>
      <c r="J352" s="46">
        <v>78</v>
      </c>
      <c r="K352" s="49">
        <v>0</v>
      </c>
      <c r="L352" s="46">
        <v>65</v>
      </c>
      <c r="M352" s="49">
        <v>0</v>
      </c>
      <c r="N352" s="46">
        <v>73</v>
      </c>
      <c r="O352" s="49">
        <v>0</v>
      </c>
      <c r="P352" s="49">
        <v>0</v>
      </c>
      <c r="Q352" s="46">
        <v>7538</v>
      </c>
      <c r="R352" s="46">
        <v>3</v>
      </c>
      <c r="S352" s="46">
        <v>44</v>
      </c>
      <c r="U352" s="41"/>
      <c r="V352" s="41"/>
      <c r="AI352" s="39">
        <f t="shared" si="160"/>
        <v>7.5379999999999996E-3</v>
      </c>
      <c r="AJ352" s="40">
        <f t="shared" ca="1" si="179"/>
        <v>1.9927799050676573</v>
      </c>
      <c r="AK352" s="40">
        <f t="shared" ca="1" si="180"/>
        <v>2.0666523050676573</v>
      </c>
      <c r="AL352" s="39">
        <f t="shared" ca="1" si="161"/>
        <v>1.8975000000000002E-2</v>
      </c>
      <c r="AM352" s="40">
        <f t="shared" ca="1" si="181"/>
        <v>2.2526073050676572</v>
      </c>
      <c r="AN352" s="50"/>
      <c r="AO352" s="41">
        <f t="shared" si="162"/>
        <v>75</v>
      </c>
      <c r="AP352" s="42">
        <f t="shared" si="188"/>
        <v>40.978975551158804</v>
      </c>
      <c r="AQ352" s="43">
        <f t="shared" si="182"/>
        <v>1.8302068070581414</v>
      </c>
      <c r="AR352" s="41">
        <f t="shared" si="163"/>
        <v>6</v>
      </c>
      <c r="AS352" s="42">
        <f t="shared" si="189"/>
        <v>41.415895948566309</v>
      </c>
      <c r="AT352" s="50"/>
      <c r="AU352" s="42">
        <f t="shared" si="164"/>
        <v>42</v>
      </c>
      <c r="AV352" s="42">
        <f t="shared" si="165"/>
        <v>8</v>
      </c>
      <c r="AW352" s="42">
        <f t="shared" si="166"/>
        <v>4.3710907254569387</v>
      </c>
      <c r="AX352" s="42">
        <f t="shared" si="190"/>
        <v>42.226844946433964</v>
      </c>
      <c r="AY352" s="50"/>
      <c r="AZ352" s="42">
        <f t="shared" si="191"/>
        <v>42.226844946433964</v>
      </c>
      <c r="BA352" s="50"/>
      <c r="BB352" s="44">
        <f t="shared" si="167"/>
        <v>0</v>
      </c>
      <c r="BC352" s="41">
        <f t="shared" ca="1" si="168"/>
        <v>1.2799999999999999E-2</v>
      </c>
      <c r="BD352" s="41">
        <f t="shared" ca="1" si="169"/>
        <v>2.0547631858784752</v>
      </c>
      <c r="BE352" s="41">
        <f t="shared" ca="1" si="170"/>
        <v>6.3248245725324309E-3</v>
      </c>
      <c r="BF352" s="41">
        <f t="shared" ca="1" si="171"/>
        <v>6.5778245725324307E-3</v>
      </c>
      <c r="BG352" s="41">
        <f t="shared" ca="1" si="172"/>
        <v>1.3320168730127237E-2</v>
      </c>
      <c r="BH352" s="41">
        <f t="shared" si="183"/>
        <v>0.52016873012723785</v>
      </c>
      <c r="BI352" s="41">
        <f t="shared" si="184"/>
        <v>0.52016873012723785</v>
      </c>
      <c r="BJ352" s="42">
        <f t="shared" ca="1" si="173"/>
        <v>91.00148666647047</v>
      </c>
      <c r="BK352" s="42">
        <f t="shared" ca="1" si="174"/>
        <v>60.651685153722731</v>
      </c>
      <c r="BL352" s="42">
        <f t="shared" ca="1" si="175"/>
        <v>50.002705681870879</v>
      </c>
      <c r="BM352" s="42">
        <f t="shared" ca="1" si="176"/>
        <v>104.35838002156203</v>
      </c>
      <c r="BN352" s="42">
        <f t="shared" si="185"/>
        <v>1.1271980783350295</v>
      </c>
      <c r="BO352" s="42">
        <f t="shared" si="186"/>
        <v>1.1271980783350295</v>
      </c>
      <c r="BP352" s="42">
        <f t="shared" ca="1" si="177"/>
        <v>54.245985215371562</v>
      </c>
      <c r="BQ352" s="42">
        <f t="shared" ca="1" si="178"/>
        <v>56.970794980628064</v>
      </c>
      <c r="BR352" s="42">
        <f t="shared" si="187"/>
        <v>104.35838002156203</v>
      </c>
    </row>
    <row r="353" spans="1:70" s="38" customFormat="1">
      <c r="A353" s="46">
        <v>2020</v>
      </c>
      <c r="B353" s="49">
        <v>0</v>
      </c>
      <c r="C353" s="46">
        <v>21</v>
      </c>
      <c r="D353" s="46">
        <v>94</v>
      </c>
      <c r="E353" s="46">
        <v>18</v>
      </c>
      <c r="F353" s="46">
        <v>54</v>
      </c>
      <c r="G353" s="46">
        <v>39</v>
      </c>
      <c r="H353" s="46">
        <v>43</v>
      </c>
      <c r="I353" s="46">
        <v>30</v>
      </c>
      <c r="J353" s="46">
        <v>33</v>
      </c>
      <c r="K353" s="49">
        <v>0</v>
      </c>
      <c r="L353" s="46">
        <v>73</v>
      </c>
      <c r="M353" s="49">
        <v>0</v>
      </c>
      <c r="N353" s="46">
        <v>58</v>
      </c>
      <c r="O353" s="49">
        <v>0</v>
      </c>
      <c r="P353" s="49">
        <v>0</v>
      </c>
      <c r="Q353" s="46">
        <v>7538</v>
      </c>
      <c r="R353" s="46">
        <v>3</v>
      </c>
      <c r="S353" s="46">
        <v>44</v>
      </c>
      <c r="U353" s="41"/>
      <c r="V353" s="41"/>
      <c r="AI353" s="39">
        <f t="shared" si="160"/>
        <v>7.5379999999999996E-3</v>
      </c>
      <c r="AJ353" s="40">
        <f t="shared" ca="1" si="179"/>
        <v>1.9927799050676573</v>
      </c>
      <c r="AK353" s="40">
        <f t="shared" ca="1" si="180"/>
        <v>2.0666523050676573</v>
      </c>
      <c r="AL353" s="39">
        <f t="shared" ca="1" si="161"/>
        <v>1.8722000000000003E-2</v>
      </c>
      <c r="AM353" s="40">
        <f t="shared" ca="1" si="181"/>
        <v>2.2501279050676573</v>
      </c>
      <c r="AN353" s="50"/>
      <c r="AO353" s="41">
        <f t="shared" si="162"/>
        <v>74</v>
      </c>
      <c r="AP353" s="42">
        <f t="shared" si="188"/>
        <v>40.409379547076696</v>
      </c>
      <c r="AQ353" s="43">
        <f t="shared" si="182"/>
        <v>1.8312580106257366</v>
      </c>
      <c r="AR353" s="41">
        <f t="shared" si="163"/>
        <v>9.5</v>
      </c>
      <c r="AS353" s="42">
        <f t="shared" si="189"/>
        <v>41.511058230063234</v>
      </c>
      <c r="AT353" s="50"/>
      <c r="AU353" s="42">
        <f t="shared" si="164"/>
        <v>42</v>
      </c>
      <c r="AV353" s="42">
        <f t="shared" si="165"/>
        <v>15</v>
      </c>
      <c r="AW353" s="42">
        <f t="shared" si="166"/>
        <v>8.1910904487317637</v>
      </c>
      <c r="AX353" s="42">
        <f t="shared" si="190"/>
        <v>42.791283723899951</v>
      </c>
      <c r="AY353" s="50"/>
      <c r="AZ353" s="42">
        <f t="shared" si="191"/>
        <v>42.791283723899951</v>
      </c>
      <c r="BA353" s="50"/>
      <c r="BB353" s="44">
        <f t="shared" si="167"/>
        <v>1</v>
      </c>
      <c r="BC353" s="41">
        <f t="shared" ca="1" si="168"/>
        <v>1.2799999999999999E-2</v>
      </c>
      <c r="BD353" s="41">
        <f t="shared" ca="1" si="169"/>
        <v>2.0547631858784752</v>
      </c>
      <c r="BE353" s="41">
        <f t="shared" ca="1" si="170"/>
        <v>6.3248245725324309E-3</v>
      </c>
      <c r="BF353" s="41">
        <f t="shared" ca="1" si="171"/>
        <v>6.5778245725324307E-3</v>
      </c>
      <c r="BG353" s="41">
        <f t="shared" ca="1" si="172"/>
        <v>1.3320168730127237E-2</v>
      </c>
      <c r="BH353" s="41">
        <f t="shared" si="183"/>
        <v>0.52016873012723785</v>
      </c>
      <c r="BI353" s="41">
        <f t="shared" si="184"/>
        <v>0.52016873012723785</v>
      </c>
      <c r="BJ353" s="42">
        <f t="shared" ca="1" si="173"/>
        <v>52.00260162249387</v>
      </c>
      <c r="BK353" s="42">
        <f t="shared" ca="1" si="174"/>
        <v>40.03337958160359</v>
      </c>
      <c r="BL353" s="42">
        <f t="shared" ca="1" si="175"/>
        <v>11.012292018821611</v>
      </c>
      <c r="BM353" s="42">
        <f t="shared" ca="1" si="176"/>
        <v>65.619153778903609</v>
      </c>
      <c r="BN353" s="42">
        <f t="shared" si="185"/>
        <v>1.1271980783350295</v>
      </c>
      <c r="BO353" s="42">
        <f t="shared" si="186"/>
        <v>1.1271980783350295</v>
      </c>
      <c r="BP353" s="42">
        <f t="shared" ca="1" si="177"/>
        <v>56.970794980628064</v>
      </c>
      <c r="BQ353" s="42">
        <f t="shared" ca="1" si="178"/>
        <v>52.018009791411664</v>
      </c>
      <c r="BR353" s="42">
        <f t="shared" si="187"/>
        <v>65.619153778903609</v>
      </c>
    </row>
    <row r="354" spans="1:70" s="38" customFormat="1">
      <c r="A354" s="46">
        <v>2060</v>
      </c>
      <c r="B354" s="49">
        <v>0</v>
      </c>
      <c r="C354" s="46">
        <v>20</v>
      </c>
      <c r="D354" s="46">
        <v>94</v>
      </c>
      <c r="E354" s="46">
        <v>21</v>
      </c>
      <c r="F354" s="46">
        <v>58</v>
      </c>
      <c r="G354" s="46">
        <v>42</v>
      </c>
      <c r="H354" s="46">
        <v>44</v>
      </c>
      <c r="I354" s="46">
        <v>36</v>
      </c>
      <c r="J354" s="46">
        <v>38</v>
      </c>
      <c r="K354" s="49">
        <v>0</v>
      </c>
      <c r="L354" s="46">
        <v>72</v>
      </c>
      <c r="M354" s="49">
        <v>0</v>
      </c>
      <c r="N354" s="46">
        <v>55</v>
      </c>
      <c r="O354" s="49">
        <v>0</v>
      </c>
      <c r="P354" s="49">
        <v>0</v>
      </c>
      <c r="Q354" s="46">
        <v>7538</v>
      </c>
      <c r="R354" s="46">
        <v>3</v>
      </c>
      <c r="S354" s="46">
        <v>44</v>
      </c>
      <c r="U354" s="41"/>
      <c r="V354" s="41"/>
      <c r="AI354" s="39">
        <f t="shared" si="160"/>
        <v>7.5379999999999996E-3</v>
      </c>
      <c r="AJ354" s="40">
        <f t="shared" ca="1" si="179"/>
        <v>1.9927799050676573</v>
      </c>
      <c r="AK354" s="40">
        <f t="shared" ca="1" si="180"/>
        <v>2.0666523050676573</v>
      </c>
      <c r="AL354" s="39">
        <f t="shared" ca="1" si="161"/>
        <v>1.8975000000000002E-2</v>
      </c>
      <c r="AM354" s="40">
        <f t="shared" ca="1" si="181"/>
        <v>2.2526073050676572</v>
      </c>
      <c r="AN354" s="50"/>
      <c r="AO354" s="41">
        <f t="shared" si="162"/>
        <v>75</v>
      </c>
      <c r="AP354" s="42">
        <f t="shared" si="188"/>
        <v>40.978975551158804</v>
      </c>
      <c r="AQ354" s="43">
        <f t="shared" si="182"/>
        <v>1.8302068070581414</v>
      </c>
      <c r="AR354" s="41">
        <f t="shared" si="163"/>
        <v>6</v>
      </c>
      <c r="AS354" s="42">
        <f t="shared" si="189"/>
        <v>41.415895948566309</v>
      </c>
      <c r="AT354" s="50"/>
      <c r="AU354" s="42">
        <f t="shared" si="164"/>
        <v>43</v>
      </c>
      <c r="AV354" s="42">
        <f t="shared" si="165"/>
        <v>17</v>
      </c>
      <c r="AW354" s="42">
        <f t="shared" si="166"/>
        <v>9.2885677915959945</v>
      </c>
      <c r="AX354" s="42">
        <f t="shared" si="190"/>
        <v>43.991788911330652</v>
      </c>
      <c r="AY354" s="50"/>
      <c r="AZ354" s="42">
        <f t="shared" si="191"/>
        <v>43.991788911330652</v>
      </c>
      <c r="BA354" s="50"/>
      <c r="BB354" s="44">
        <f t="shared" si="167"/>
        <v>2</v>
      </c>
      <c r="BC354" s="41">
        <f t="shared" ca="1" si="168"/>
        <v>1.2799999999999999E-2</v>
      </c>
      <c r="BD354" s="41">
        <f t="shared" ca="1" si="169"/>
        <v>2.0547631858784752</v>
      </c>
      <c r="BE354" s="41">
        <f t="shared" ca="1" si="170"/>
        <v>6.3248245725324309E-3</v>
      </c>
      <c r="BF354" s="41">
        <f t="shared" ca="1" si="171"/>
        <v>6.5778245725324307E-3</v>
      </c>
      <c r="BG354" s="41">
        <f t="shared" ca="1" si="172"/>
        <v>1.3320168730127237E-2</v>
      </c>
      <c r="BH354" s="41">
        <f t="shared" si="183"/>
        <v>0.52016873012723785</v>
      </c>
      <c r="BI354" s="41">
        <f t="shared" si="184"/>
        <v>0.52016873012723785</v>
      </c>
      <c r="BJ354" s="42">
        <f t="shared" ca="1" si="173"/>
        <v>56.002415800640264</v>
      </c>
      <c r="BK354" s="42">
        <f t="shared" ca="1" si="174"/>
        <v>40.470938722468922</v>
      </c>
      <c r="BL354" s="42">
        <f t="shared" ca="1" si="175"/>
        <v>14.00966007823895</v>
      </c>
      <c r="BM354" s="42">
        <f t="shared" ca="1" si="176"/>
        <v>68.50200575507003</v>
      </c>
      <c r="BN354" s="42">
        <f t="shared" si="185"/>
        <v>1.1271980783350295</v>
      </c>
      <c r="BO354" s="42">
        <f t="shared" si="186"/>
        <v>1.1271980783350295</v>
      </c>
      <c r="BP354" s="42">
        <f t="shared" ca="1" si="177"/>
        <v>57.366339268580091</v>
      </c>
      <c r="BQ354" s="42">
        <f t="shared" ca="1" si="178"/>
        <v>51.937701070298118</v>
      </c>
      <c r="BR354" s="42">
        <f t="shared" si="187"/>
        <v>68.50200575507003</v>
      </c>
    </row>
    <row r="355" spans="1:70" s="38" customFormat="1">
      <c r="A355" s="46">
        <v>2002</v>
      </c>
      <c r="B355" s="49">
        <v>0</v>
      </c>
      <c r="C355" s="46">
        <v>20</v>
      </c>
      <c r="D355" s="46">
        <v>93</v>
      </c>
      <c r="E355" s="46">
        <v>36</v>
      </c>
      <c r="F355" s="46">
        <v>70</v>
      </c>
      <c r="G355" s="46">
        <v>51</v>
      </c>
      <c r="H355" s="46">
        <v>53</v>
      </c>
      <c r="I355" s="46">
        <v>50</v>
      </c>
      <c r="J355" s="46">
        <v>55</v>
      </c>
      <c r="K355" s="49">
        <v>0</v>
      </c>
      <c r="L355" s="46">
        <v>70</v>
      </c>
      <c r="M355" s="49">
        <v>0</v>
      </c>
      <c r="N355" s="46">
        <v>64</v>
      </c>
      <c r="O355" s="49">
        <v>0</v>
      </c>
      <c r="P355" s="49">
        <v>0</v>
      </c>
      <c r="Q355" s="46">
        <v>7538</v>
      </c>
      <c r="R355" s="46">
        <v>3</v>
      </c>
      <c r="S355" s="46">
        <v>44</v>
      </c>
      <c r="U355" s="41"/>
      <c r="V355" s="41"/>
      <c r="AI355" s="39">
        <f t="shared" si="160"/>
        <v>7.5379999999999996E-3</v>
      </c>
      <c r="AJ355" s="40">
        <f t="shared" ca="1" si="179"/>
        <v>1.9927799050676573</v>
      </c>
      <c r="AK355" s="40">
        <f t="shared" ca="1" si="180"/>
        <v>2.0666523050676573</v>
      </c>
      <c r="AL355" s="39">
        <f t="shared" ca="1" si="161"/>
        <v>1.8722000000000003E-2</v>
      </c>
      <c r="AM355" s="40">
        <f t="shared" ca="1" si="181"/>
        <v>2.2501279050676573</v>
      </c>
      <c r="AN355" s="50"/>
      <c r="AO355" s="41">
        <f t="shared" si="162"/>
        <v>74</v>
      </c>
      <c r="AP355" s="42">
        <f t="shared" si="188"/>
        <v>40.409379547076696</v>
      </c>
      <c r="AQ355" s="43">
        <f t="shared" si="182"/>
        <v>1.8312580106257366</v>
      </c>
      <c r="AR355" s="41">
        <f t="shared" si="163"/>
        <v>0.5</v>
      </c>
      <c r="AS355" s="42">
        <f t="shared" si="189"/>
        <v>40.412472769922168</v>
      </c>
      <c r="AT355" s="50"/>
      <c r="AU355" s="42">
        <f t="shared" si="164"/>
        <v>40</v>
      </c>
      <c r="AV355" s="42">
        <f t="shared" si="165"/>
        <v>6</v>
      </c>
      <c r="AW355" s="42">
        <f t="shared" si="166"/>
        <v>3.2764361794927055</v>
      </c>
      <c r="AX355" s="42">
        <f t="shared" si="190"/>
        <v>40.13396359741072</v>
      </c>
      <c r="AY355" s="50"/>
      <c r="AZ355" s="42">
        <f t="shared" si="191"/>
        <v>40.412472769922168</v>
      </c>
      <c r="BA355" s="50"/>
      <c r="BB355" s="44">
        <f t="shared" si="167"/>
        <v>3</v>
      </c>
      <c r="BC355" s="41">
        <f t="shared" ca="1" si="168"/>
        <v>1.2799999999999999E-2</v>
      </c>
      <c r="BD355" s="41">
        <f t="shared" ca="1" si="169"/>
        <v>2.0547631858784752</v>
      </c>
      <c r="BE355" s="41">
        <f t="shared" ca="1" si="170"/>
        <v>6.3248245725324309E-3</v>
      </c>
      <c r="BF355" s="41">
        <f t="shared" ca="1" si="171"/>
        <v>6.5778245725324307E-3</v>
      </c>
      <c r="BG355" s="41">
        <f t="shared" ca="1" si="172"/>
        <v>1.3320168730127237E-2</v>
      </c>
      <c r="BH355" s="41">
        <f t="shared" si="183"/>
        <v>0.52016873012723785</v>
      </c>
      <c r="BI355" s="41">
        <f t="shared" si="184"/>
        <v>0.52016873012723785</v>
      </c>
      <c r="BJ355" s="42">
        <f t="shared" ca="1" si="173"/>
        <v>68.001989496689006</v>
      </c>
      <c r="BK355" s="42">
        <f t="shared" ca="1" si="174"/>
        <v>46.957120171820648</v>
      </c>
      <c r="BL355" s="42">
        <f t="shared" ca="1" si="175"/>
        <v>29.004664719796402</v>
      </c>
      <c r="BM355" s="42">
        <f t="shared" ca="1" si="176"/>
        <v>81.358352493546874</v>
      </c>
      <c r="BN355" s="42">
        <f t="shared" si="185"/>
        <v>1.1271980783350295</v>
      </c>
      <c r="BO355" s="42">
        <f t="shared" si="186"/>
        <v>1.1271980783350295</v>
      </c>
      <c r="BP355" s="42">
        <f t="shared" ca="1" si="177"/>
        <v>54.442365257497819</v>
      </c>
      <c r="BQ355" s="42">
        <f t="shared" ca="1" si="178"/>
        <v>52.37539040870459</v>
      </c>
      <c r="BR355" s="42">
        <f t="shared" si="187"/>
        <v>81.358352493546874</v>
      </c>
    </row>
    <row r="356" spans="1:70" s="8" customFormat="1">
      <c r="A356" s="11">
        <v>2086</v>
      </c>
      <c r="B356" s="49">
        <v>0</v>
      </c>
      <c r="C356" s="11">
        <v>22</v>
      </c>
      <c r="D356" s="11">
        <v>96</v>
      </c>
      <c r="E356" s="11">
        <v>62</v>
      </c>
      <c r="F356" s="11">
        <v>98</v>
      </c>
      <c r="G356" s="11">
        <v>75</v>
      </c>
      <c r="H356" s="11">
        <v>77</v>
      </c>
      <c r="I356" s="11">
        <v>82</v>
      </c>
      <c r="J356" s="11">
        <v>84</v>
      </c>
      <c r="K356" s="49">
        <v>0</v>
      </c>
      <c r="L356" s="11">
        <v>61</v>
      </c>
      <c r="M356" s="49">
        <v>0</v>
      </c>
      <c r="N356" s="11">
        <v>73</v>
      </c>
      <c r="O356" s="49">
        <v>0</v>
      </c>
      <c r="P356" s="49">
        <v>0</v>
      </c>
      <c r="Q356" s="11">
        <v>7386</v>
      </c>
      <c r="R356" s="11">
        <v>3</v>
      </c>
      <c r="S356" s="11">
        <v>45</v>
      </c>
      <c r="T356" s="5"/>
      <c r="U356" s="7"/>
      <c r="V356" s="7"/>
      <c r="AB356" s="35"/>
      <c r="AC356" s="35"/>
      <c r="AD356" s="35"/>
      <c r="AE356" s="35"/>
      <c r="AF356" s="35"/>
      <c r="AH356"/>
      <c r="AI356" s="25">
        <f t="shared" si="160"/>
        <v>7.3859999999999993E-3</v>
      </c>
      <c r="AJ356" s="26">
        <f t="shared" ca="1" si="179"/>
        <v>2.0352951962632009</v>
      </c>
      <c r="AK356" s="26">
        <f t="shared" ca="1" si="180"/>
        <v>2.1076779962632011</v>
      </c>
      <c r="AL356" s="25">
        <f t="shared" ca="1" si="161"/>
        <v>1.8975000000000002E-2</v>
      </c>
      <c r="AM356" s="26">
        <f t="shared" ca="1" si="181"/>
        <v>2.2936329962632009</v>
      </c>
      <c r="AN356" s="50"/>
      <c r="AO356" s="7">
        <f t="shared" si="162"/>
        <v>75</v>
      </c>
      <c r="AP356" s="9">
        <f t="shared" si="188"/>
        <v>41.757438041594241</v>
      </c>
      <c r="AQ356" s="32">
        <f t="shared" si="182"/>
        <v>1.796087200687291</v>
      </c>
      <c r="AR356" s="7">
        <f t="shared" si="163"/>
        <v>7</v>
      </c>
      <c r="AS356" s="9">
        <f t="shared" si="189"/>
        <v>42.340094848707906</v>
      </c>
      <c r="AT356" s="50"/>
      <c r="AU356" s="9">
        <f t="shared" si="164"/>
        <v>42</v>
      </c>
      <c r="AV356" s="9">
        <f t="shared" si="165"/>
        <v>12</v>
      </c>
      <c r="AW356" s="9">
        <f t="shared" si="166"/>
        <v>6.6811900866550786</v>
      </c>
      <c r="AX356" s="9">
        <f t="shared" si="190"/>
        <v>42.528088376671931</v>
      </c>
      <c r="AY356" s="50"/>
      <c r="AZ356" s="9">
        <f t="shared" si="191"/>
        <v>42.528088376671931</v>
      </c>
      <c r="BA356" s="50"/>
      <c r="BB356" s="24">
        <f t="shared" si="167"/>
        <v>0</v>
      </c>
      <c r="BC356" s="1">
        <f t="shared" ca="1" si="168"/>
        <v>1.2799999999999999E-2</v>
      </c>
      <c r="BD356" s="1">
        <f t="shared" ca="1" si="169"/>
        <v>2.0960215972007687</v>
      </c>
      <c r="BE356" s="1">
        <f t="shared" ca="1" si="170"/>
        <v>6.1965715242416194E-3</v>
      </c>
      <c r="BF356" s="1">
        <f t="shared" ca="1" si="171"/>
        <v>6.4495715242416192E-3</v>
      </c>
      <c r="BG356" s="1">
        <f t="shared" ca="1" si="172"/>
        <v>1.3330607108191809E-2</v>
      </c>
      <c r="BH356" s="1">
        <f t="shared" si="183"/>
        <v>0.53060710819181034</v>
      </c>
      <c r="BI356" s="1">
        <f t="shared" si="184"/>
        <v>0.53060710819181034</v>
      </c>
      <c r="BJ356" s="4">
        <f t="shared" ca="1" si="173"/>
        <v>96.001466363297098</v>
      </c>
      <c r="BK356" s="4">
        <f t="shared" ca="1" si="174"/>
        <v>64.087867526900666</v>
      </c>
      <c r="BL356" s="4">
        <f t="shared" ca="1" si="175"/>
        <v>55.002559430477994</v>
      </c>
      <c r="BM356" s="4">
        <f t="shared" ca="1" si="176"/>
        <v>109.29654346900402</v>
      </c>
      <c r="BN356" s="4">
        <f t="shared" si="185"/>
        <v>1.1320529595666784</v>
      </c>
      <c r="BO356" s="4">
        <f t="shared" si="186"/>
        <v>1.1320529595666784</v>
      </c>
      <c r="BP356" s="4">
        <f t="shared" ca="1" si="177"/>
        <v>53.350302381013449</v>
      </c>
      <c r="BQ356" s="4">
        <f t="shared" ca="1" si="178"/>
        <v>57.495516471042222</v>
      </c>
      <c r="BR356" s="4">
        <f t="shared" si="187"/>
        <v>109.29654346900402</v>
      </c>
    </row>
    <row r="357" spans="1:70">
      <c r="A357" s="10">
        <v>2013</v>
      </c>
      <c r="B357" s="49">
        <v>0</v>
      </c>
      <c r="C357" s="10">
        <v>21</v>
      </c>
      <c r="D357" s="10">
        <v>94</v>
      </c>
      <c r="E357" s="10">
        <v>24</v>
      </c>
      <c r="F357" s="10">
        <v>60</v>
      </c>
      <c r="G357" s="10">
        <v>44</v>
      </c>
      <c r="H357" s="10">
        <v>48</v>
      </c>
      <c r="I357" s="10">
        <v>36</v>
      </c>
      <c r="J357" s="10">
        <v>39</v>
      </c>
      <c r="K357" s="49">
        <v>0</v>
      </c>
      <c r="L357" s="10">
        <v>73</v>
      </c>
      <c r="M357" s="49">
        <v>0</v>
      </c>
      <c r="N357" s="10">
        <v>56</v>
      </c>
      <c r="O357" s="49">
        <v>0</v>
      </c>
      <c r="P357" s="49">
        <v>0</v>
      </c>
      <c r="Q357" s="10">
        <v>7386</v>
      </c>
      <c r="R357" s="10">
        <v>3</v>
      </c>
      <c r="S357" s="10">
        <v>45</v>
      </c>
      <c r="AI357" s="2">
        <f t="shared" si="160"/>
        <v>7.3859999999999993E-3</v>
      </c>
      <c r="AJ357" s="3">
        <f t="shared" ca="1" si="179"/>
        <v>2.0352951962632009</v>
      </c>
      <c r="AK357" s="3">
        <f t="shared" ca="1" si="180"/>
        <v>2.1076779962632011</v>
      </c>
      <c r="AL357" s="2">
        <f t="shared" ca="1" si="161"/>
        <v>1.8722000000000003E-2</v>
      </c>
      <c r="AM357" s="3">
        <f t="shared" ca="1" si="181"/>
        <v>2.291153596263201</v>
      </c>
      <c r="AO357" s="7">
        <f t="shared" si="162"/>
        <v>74</v>
      </c>
      <c r="AP357" s="4">
        <f t="shared" si="188"/>
        <v>41.177462537639656</v>
      </c>
      <c r="AQ357" s="32">
        <f t="shared" si="182"/>
        <v>1.7970995646552479</v>
      </c>
      <c r="AR357" s="1">
        <f t="shared" si="163"/>
        <v>8.5</v>
      </c>
      <c r="AS357" s="4">
        <f t="shared" si="189"/>
        <v>42.045611198301273</v>
      </c>
      <c r="AU357" s="4">
        <f t="shared" si="164"/>
        <v>42</v>
      </c>
      <c r="AV357" s="4">
        <f t="shared" si="165"/>
        <v>17</v>
      </c>
      <c r="AW357" s="4">
        <f t="shared" si="166"/>
        <v>9.4596873397280294</v>
      </c>
      <c r="AX357" s="4">
        <f t="shared" si="190"/>
        <v>43.052127526585849</v>
      </c>
      <c r="AZ357" s="4">
        <f t="shared" si="191"/>
        <v>43.052127526585849</v>
      </c>
      <c r="BB357" s="24">
        <f t="shared" si="167"/>
        <v>1</v>
      </c>
      <c r="BC357" s="1">
        <f t="shared" ca="1" si="168"/>
        <v>1.2799999999999999E-2</v>
      </c>
      <c r="BD357" s="1">
        <f t="shared" ca="1" si="169"/>
        <v>2.0960215972007687</v>
      </c>
      <c r="BE357" s="1">
        <f t="shared" ca="1" si="170"/>
        <v>6.1965715242416194E-3</v>
      </c>
      <c r="BF357" s="1">
        <f t="shared" ca="1" si="171"/>
        <v>6.4495715242416192E-3</v>
      </c>
      <c r="BG357" s="1">
        <f t="shared" ca="1" si="172"/>
        <v>1.3330607108191809E-2</v>
      </c>
      <c r="BH357" s="1">
        <f t="shared" si="183"/>
        <v>0.53060710819181034</v>
      </c>
      <c r="BI357" s="1">
        <f t="shared" si="184"/>
        <v>0.53060710819181034</v>
      </c>
      <c r="BJ357" s="4">
        <f t="shared" ca="1" si="173"/>
        <v>58.002427051833479</v>
      </c>
      <c r="BK357" s="4">
        <f t="shared" ca="1" si="174"/>
        <v>42.787082329505566</v>
      </c>
      <c r="BL357" s="4">
        <f t="shared" ca="1" si="175"/>
        <v>17.008278687252972</v>
      </c>
      <c r="BM357" s="4">
        <f t="shared" ca="1" si="176"/>
        <v>70.786553396133655</v>
      </c>
      <c r="BN357" s="4">
        <f t="shared" si="185"/>
        <v>1.1320529595666784</v>
      </c>
      <c r="BO357" s="4">
        <f t="shared" si="186"/>
        <v>1.1320529595666784</v>
      </c>
      <c r="BP357" s="4">
        <f t="shared" ca="1" si="177"/>
        <v>57.495516471042222</v>
      </c>
      <c r="BQ357" s="4">
        <f t="shared" ca="1" si="178"/>
        <v>51.756508206250565</v>
      </c>
      <c r="BR357" s="4">
        <f t="shared" si="187"/>
        <v>70.786553396133655</v>
      </c>
    </row>
    <row r="358" spans="1:70">
      <c r="A358" s="10">
        <v>2041</v>
      </c>
      <c r="B358" s="49">
        <v>0</v>
      </c>
      <c r="C358" s="10">
        <v>20</v>
      </c>
      <c r="D358" s="10">
        <v>94</v>
      </c>
      <c r="E358" s="10">
        <v>35</v>
      </c>
      <c r="F358" s="10">
        <v>71</v>
      </c>
      <c r="G358" s="10">
        <v>54</v>
      </c>
      <c r="H358" s="10">
        <v>56</v>
      </c>
      <c r="I358" s="10">
        <v>50</v>
      </c>
      <c r="J358" s="10">
        <v>51</v>
      </c>
      <c r="K358" s="49">
        <v>0</v>
      </c>
      <c r="L358" s="10">
        <v>70</v>
      </c>
      <c r="M358" s="49">
        <v>0</v>
      </c>
      <c r="N358" s="10">
        <v>61</v>
      </c>
      <c r="O358" s="49">
        <v>0</v>
      </c>
      <c r="P358" s="49">
        <v>0</v>
      </c>
      <c r="Q358" s="10">
        <v>7386</v>
      </c>
      <c r="R358" s="10">
        <v>3</v>
      </c>
      <c r="S358" s="10">
        <v>45</v>
      </c>
      <c r="AI358" s="2">
        <f t="shared" si="160"/>
        <v>7.3859999999999993E-3</v>
      </c>
      <c r="AJ358" s="3">
        <f t="shared" ca="1" si="179"/>
        <v>2.0352951962632009</v>
      </c>
      <c r="AK358" s="3">
        <f t="shared" ca="1" si="180"/>
        <v>2.1076779962632011</v>
      </c>
      <c r="AL358" s="2">
        <f t="shared" ca="1" si="161"/>
        <v>1.8975000000000002E-2</v>
      </c>
      <c r="AM358" s="3">
        <f t="shared" ca="1" si="181"/>
        <v>2.2936329962632009</v>
      </c>
      <c r="AO358" s="7">
        <f t="shared" si="162"/>
        <v>75</v>
      </c>
      <c r="AP358" s="4">
        <f t="shared" si="188"/>
        <v>41.757438041594241</v>
      </c>
      <c r="AQ358" s="32">
        <f t="shared" si="182"/>
        <v>1.796087200687291</v>
      </c>
      <c r="AR358" s="1">
        <f t="shared" si="163"/>
        <v>4.5</v>
      </c>
      <c r="AS358" s="4">
        <f t="shared" si="189"/>
        <v>41.999209894920426</v>
      </c>
      <c r="AU358" s="4">
        <f t="shared" si="164"/>
        <v>42</v>
      </c>
      <c r="AV358" s="4">
        <f t="shared" si="165"/>
        <v>9</v>
      </c>
      <c r="AW358" s="4">
        <f t="shared" si="166"/>
        <v>5.010892564991309</v>
      </c>
      <c r="AX358" s="4">
        <f t="shared" si="190"/>
        <v>42.297860989627893</v>
      </c>
      <c r="AZ358" s="4">
        <f t="shared" si="191"/>
        <v>42.297860989627893</v>
      </c>
      <c r="BB358" s="24">
        <f t="shared" si="167"/>
        <v>2</v>
      </c>
      <c r="BC358" s="1">
        <f t="shared" ca="1" si="168"/>
        <v>1.2799999999999999E-2</v>
      </c>
      <c r="BD358" s="1">
        <f t="shared" ca="1" si="169"/>
        <v>2.0960215972007687</v>
      </c>
      <c r="BE358" s="1">
        <f t="shared" ca="1" si="170"/>
        <v>6.1965715242416194E-3</v>
      </c>
      <c r="BF358" s="1">
        <f t="shared" ca="1" si="171"/>
        <v>6.4495715242416192E-3</v>
      </c>
      <c r="BG358" s="1">
        <f t="shared" ca="1" si="172"/>
        <v>1.3330607108191809E-2</v>
      </c>
      <c r="BH358" s="1">
        <f t="shared" si="183"/>
        <v>0.53060710819181034</v>
      </c>
      <c r="BI358" s="1">
        <f t="shared" si="184"/>
        <v>0.53060710819181034</v>
      </c>
      <c r="BJ358" s="4">
        <f t="shared" ca="1" si="173"/>
        <v>69.002040143051303</v>
      </c>
      <c r="BK358" s="4">
        <f t="shared" ca="1" si="174"/>
        <v>46.938926450784834</v>
      </c>
      <c r="BL358" s="4">
        <f t="shared" ca="1" si="175"/>
        <v>28.005027118416859</v>
      </c>
      <c r="BM358" s="4">
        <f t="shared" ca="1" si="176"/>
        <v>81.897831254225338</v>
      </c>
      <c r="BN358" s="4">
        <f t="shared" si="185"/>
        <v>1.1320529595666784</v>
      </c>
      <c r="BO358" s="4">
        <f t="shared" si="186"/>
        <v>1.1320529595666784</v>
      </c>
      <c r="BP358" s="4">
        <f t="shared" ca="1" si="177"/>
        <v>56.420411345116833</v>
      </c>
      <c r="BQ358" s="4">
        <f t="shared" ca="1" si="178"/>
        <v>53.350302381013449</v>
      </c>
      <c r="BR358" s="4">
        <f t="shared" si="187"/>
        <v>81.897831254225338</v>
      </c>
    </row>
    <row r="359" spans="1:70">
      <c r="A359" s="10">
        <v>2026</v>
      </c>
      <c r="B359" s="49">
        <v>0</v>
      </c>
      <c r="C359" s="10">
        <v>20</v>
      </c>
      <c r="D359" s="10">
        <v>93</v>
      </c>
      <c r="E359" s="10">
        <v>47</v>
      </c>
      <c r="F359" s="10">
        <v>82</v>
      </c>
      <c r="G359" s="10">
        <v>63</v>
      </c>
      <c r="H359" s="10">
        <v>66</v>
      </c>
      <c r="I359" s="10">
        <v>64</v>
      </c>
      <c r="J359" s="10">
        <v>68</v>
      </c>
      <c r="K359" s="49">
        <v>0</v>
      </c>
      <c r="L359" s="10">
        <v>65</v>
      </c>
      <c r="M359" s="49">
        <v>0</v>
      </c>
      <c r="N359" s="10">
        <v>69</v>
      </c>
      <c r="O359" s="49">
        <v>0</v>
      </c>
      <c r="P359" s="49">
        <v>0</v>
      </c>
      <c r="Q359" s="10">
        <v>7386</v>
      </c>
      <c r="R359" s="10">
        <v>3</v>
      </c>
      <c r="S359" s="10">
        <v>45</v>
      </c>
      <c r="AH359" s="8"/>
      <c r="AI359" s="2">
        <f t="shared" si="160"/>
        <v>7.3859999999999993E-3</v>
      </c>
      <c r="AJ359" s="3">
        <f t="shared" ca="1" si="179"/>
        <v>2.0352951962632009</v>
      </c>
      <c r="AK359" s="3">
        <f t="shared" ca="1" si="180"/>
        <v>2.1076779962632011</v>
      </c>
      <c r="AL359" s="2">
        <f t="shared" ca="1" si="161"/>
        <v>1.8722000000000003E-2</v>
      </c>
      <c r="AM359" s="3">
        <f t="shared" ca="1" si="181"/>
        <v>2.291153596263201</v>
      </c>
      <c r="AO359" s="7">
        <f t="shared" si="162"/>
        <v>74</v>
      </c>
      <c r="AP359" s="4">
        <f t="shared" si="188"/>
        <v>41.177462537639656</v>
      </c>
      <c r="AQ359" s="32">
        <f t="shared" si="182"/>
        <v>1.7970995646552479</v>
      </c>
      <c r="AR359" s="1">
        <f t="shared" si="163"/>
        <v>1.5</v>
      </c>
      <c r="AS359" s="4">
        <f t="shared" si="189"/>
        <v>41.204774250549136</v>
      </c>
      <c r="AU359" s="4">
        <f t="shared" si="164"/>
        <v>41</v>
      </c>
      <c r="AV359" s="4">
        <f t="shared" si="165"/>
        <v>4</v>
      </c>
      <c r="AW359" s="4">
        <f t="shared" si="166"/>
        <v>2.2258087858183599</v>
      </c>
      <c r="AX359" s="4">
        <f t="shared" si="190"/>
        <v>41.060372925133379</v>
      </c>
      <c r="AZ359" s="4">
        <f t="shared" si="191"/>
        <v>41.204774250549136</v>
      </c>
      <c r="BB359" s="24">
        <f t="shared" si="167"/>
        <v>3</v>
      </c>
      <c r="BC359" s="1">
        <f t="shared" ca="1" si="168"/>
        <v>1.2799999999999999E-2</v>
      </c>
      <c r="BD359" s="1">
        <f t="shared" ca="1" si="169"/>
        <v>2.0960215972007687</v>
      </c>
      <c r="BE359" s="1">
        <f t="shared" ca="1" si="170"/>
        <v>6.1965715242416194E-3</v>
      </c>
      <c r="BF359" s="1">
        <f t="shared" ca="1" si="171"/>
        <v>6.4495715242416192E-3</v>
      </c>
      <c r="BG359" s="1">
        <f t="shared" ca="1" si="172"/>
        <v>1.3330607108191809E-2</v>
      </c>
      <c r="BH359" s="1">
        <f t="shared" si="183"/>
        <v>0.53060710819181034</v>
      </c>
      <c r="BI359" s="1">
        <f t="shared" si="184"/>
        <v>0.53060710819181034</v>
      </c>
      <c r="BJ359" s="4">
        <f t="shared" ca="1" si="173"/>
        <v>80.001759630043537</v>
      </c>
      <c r="BK359" s="4">
        <f t="shared" ca="1" si="174"/>
        <v>53.163946830691287</v>
      </c>
      <c r="BL359" s="4">
        <f t="shared" ca="1" si="175"/>
        <v>40.003519143986118</v>
      </c>
      <c r="BM359" s="4">
        <f t="shared" ca="1" si="176"/>
        <v>93.677986346804076</v>
      </c>
      <c r="BN359" s="4">
        <f t="shared" si="185"/>
        <v>1.1320529595666784</v>
      </c>
      <c r="BO359" s="4">
        <f t="shared" si="186"/>
        <v>1.1320529595666784</v>
      </c>
      <c r="BP359" s="4">
        <f t="shared" ca="1" si="177"/>
        <v>53.920360186265171</v>
      </c>
      <c r="BQ359" s="4">
        <f t="shared" ca="1" si="178"/>
        <v>55.322374551279069</v>
      </c>
      <c r="BR359" s="4">
        <f t="shared" si="187"/>
        <v>93.677986346804076</v>
      </c>
    </row>
    <row r="360" spans="1:70" s="38" customFormat="1">
      <c r="A360" s="46">
        <v>2107</v>
      </c>
      <c r="B360" s="49">
        <v>0</v>
      </c>
      <c r="C360" s="46">
        <v>22</v>
      </c>
      <c r="D360" s="46">
        <v>95</v>
      </c>
      <c r="E360" s="46">
        <v>66</v>
      </c>
      <c r="F360" s="46">
        <v>102</v>
      </c>
      <c r="G360" s="46">
        <v>78</v>
      </c>
      <c r="H360" s="46">
        <v>82</v>
      </c>
      <c r="I360" s="46">
        <v>84</v>
      </c>
      <c r="J360" s="46">
        <v>90</v>
      </c>
      <c r="K360" s="49">
        <v>0</v>
      </c>
      <c r="L360" s="46">
        <v>66</v>
      </c>
      <c r="M360" s="49">
        <v>0</v>
      </c>
      <c r="N360" s="46">
        <v>74</v>
      </c>
      <c r="O360" s="49">
        <v>0</v>
      </c>
      <c r="P360" s="49">
        <v>0</v>
      </c>
      <c r="Q360" s="46">
        <v>7398</v>
      </c>
      <c r="R360" s="46">
        <v>3</v>
      </c>
      <c r="S360" s="46">
        <v>45</v>
      </c>
      <c r="U360" s="41"/>
      <c r="V360" s="41"/>
      <c r="AI360" s="39">
        <f t="shared" si="160"/>
        <v>7.3980000000000001E-3</v>
      </c>
      <c r="AJ360" s="40">
        <f t="shared" ca="1" si="179"/>
        <v>2.0318763206812651</v>
      </c>
      <c r="AK360" s="40">
        <f t="shared" ca="1" si="180"/>
        <v>2.1043767206812651</v>
      </c>
      <c r="AL360" s="39">
        <f t="shared" ca="1" si="161"/>
        <v>1.8722000000000003E-2</v>
      </c>
      <c r="AM360" s="40">
        <f t="shared" ca="1" si="181"/>
        <v>2.2878523206812651</v>
      </c>
      <c r="AN360" s="50"/>
      <c r="AO360" s="41">
        <f t="shared" si="162"/>
        <v>74</v>
      </c>
      <c r="AP360" s="42">
        <f t="shared" si="188"/>
        <v>41.115656056194645</v>
      </c>
      <c r="AQ360" s="43">
        <f t="shared" si="182"/>
        <v>1.7998010271041478</v>
      </c>
      <c r="AR360" s="41">
        <f t="shared" si="163"/>
        <v>7</v>
      </c>
      <c r="AS360" s="42">
        <f t="shared" si="189"/>
        <v>41.707279615569455</v>
      </c>
      <c r="AT360" s="50"/>
      <c r="AU360" s="42">
        <f t="shared" si="164"/>
        <v>42</v>
      </c>
      <c r="AV360" s="42">
        <f t="shared" si="165"/>
        <v>8</v>
      </c>
      <c r="AW360" s="42">
        <f t="shared" si="166"/>
        <v>4.4449357898588806</v>
      </c>
      <c r="AX360" s="42">
        <f t="shared" si="190"/>
        <v>42.234552846880817</v>
      </c>
      <c r="AY360" s="50"/>
      <c r="AZ360" s="42">
        <f t="shared" si="191"/>
        <v>42.234552846880817</v>
      </c>
      <c r="BA360" s="50"/>
      <c r="BB360" s="44">
        <f t="shared" si="167"/>
        <v>0</v>
      </c>
      <c r="BC360" s="41">
        <f t="shared" ca="1" si="168"/>
        <v>1.2799999999999999E-2</v>
      </c>
      <c r="BD360" s="41">
        <f t="shared" ca="1" si="169"/>
        <v>2.0927019335168677</v>
      </c>
      <c r="BE360" s="41">
        <f t="shared" ca="1" si="170"/>
        <v>6.2066951873063891E-3</v>
      </c>
      <c r="BF360" s="41">
        <f t="shared" ca="1" si="171"/>
        <v>6.4596951873063888E-3</v>
      </c>
      <c r="BG360" s="41">
        <f t="shared" ca="1" si="172"/>
        <v>1.3329767233279836E-2</v>
      </c>
      <c r="BH360" s="41">
        <f t="shared" si="183"/>
        <v>0.52976723327983688</v>
      </c>
      <c r="BI360" s="41">
        <f t="shared" si="184"/>
        <v>0.52976723327983688</v>
      </c>
      <c r="BJ360" s="42">
        <f t="shared" ca="1" si="173"/>
        <v>100.00140325676163</v>
      </c>
      <c r="BK360" s="42">
        <f t="shared" ca="1" si="174"/>
        <v>68.853850727612553</v>
      </c>
      <c r="BL360" s="42">
        <f t="shared" ca="1" si="175"/>
        <v>59.002378370040788</v>
      </c>
      <c r="BM360" s="42">
        <f t="shared" ca="1" si="176"/>
        <v>113.2019210667181</v>
      </c>
      <c r="BN360" s="42">
        <f t="shared" si="185"/>
        <v>1.1316595430857166</v>
      </c>
      <c r="BO360" s="42">
        <f t="shared" si="186"/>
        <v>1.1316595430857166</v>
      </c>
      <c r="BP360" s="42">
        <f t="shared" ca="1" si="177"/>
        <v>54.989569556601843</v>
      </c>
      <c r="BQ360" s="42">
        <f t="shared" ca="1" si="178"/>
        <v>57.815870945575774</v>
      </c>
      <c r="BR360" s="42">
        <f t="shared" si="187"/>
        <v>113.2019210667181</v>
      </c>
    </row>
    <row r="361" spans="1:70" s="38" customFormat="1">
      <c r="A361" s="46">
        <v>2004</v>
      </c>
      <c r="B361" s="49">
        <v>0</v>
      </c>
      <c r="C361" s="46">
        <v>20</v>
      </c>
      <c r="D361" s="46">
        <v>94</v>
      </c>
      <c r="E361" s="46">
        <v>24</v>
      </c>
      <c r="F361" s="46">
        <v>61</v>
      </c>
      <c r="G361" s="46">
        <v>46</v>
      </c>
      <c r="H361" s="46">
        <v>47</v>
      </c>
      <c r="I361" s="46">
        <v>38</v>
      </c>
      <c r="J361" s="46">
        <v>39</v>
      </c>
      <c r="K361" s="49">
        <v>0</v>
      </c>
      <c r="L361" s="46">
        <v>68</v>
      </c>
      <c r="M361" s="49">
        <v>0</v>
      </c>
      <c r="N361" s="46">
        <v>50</v>
      </c>
      <c r="O361" s="49">
        <v>0</v>
      </c>
      <c r="P361" s="49">
        <v>0</v>
      </c>
      <c r="Q361" s="46">
        <v>7398</v>
      </c>
      <c r="R361" s="46">
        <v>3</v>
      </c>
      <c r="S361" s="46">
        <v>45</v>
      </c>
      <c r="U361" s="41"/>
      <c r="V361" s="41"/>
      <c r="AI361" s="39">
        <f t="shared" si="160"/>
        <v>7.3980000000000001E-3</v>
      </c>
      <c r="AJ361" s="40">
        <f t="shared" ca="1" si="179"/>
        <v>2.0318763206812651</v>
      </c>
      <c r="AK361" s="40">
        <f t="shared" ca="1" si="180"/>
        <v>2.1043767206812651</v>
      </c>
      <c r="AL361" s="39">
        <f t="shared" ca="1" si="161"/>
        <v>1.8975000000000002E-2</v>
      </c>
      <c r="AM361" s="40">
        <f t="shared" ca="1" si="181"/>
        <v>2.290331720681265</v>
      </c>
      <c r="AN361" s="50"/>
      <c r="AO361" s="41">
        <f t="shared" si="162"/>
        <v>75</v>
      </c>
      <c r="AP361" s="42">
        <f t="shared" si="188"/>
        <v>41.694796337427007</v>
      </c>
      <c r="AQ361" s="43">
        <f t="shared" si="182"/>
        <v>1.798785618067088</v>
      </c>
      <c r="AR361" s="41">
        <f t="shared" si="163"/>
        <v>8</v>
      </c>
      <c r="AS361" s="42">
        <f t="shared" si="189"/>
        <v>42.455341732454784</v>
      </c>
      <c r="AT361" s="50"/>
      <c r="AU361" s="42">
        <f t="shared" si="164"/>
        <v>43</v>
      </c>
      <c r="AV361" s="42">
        <f t="shared" si="165"/>
        <v>18</v>
      </c>
      <c r="AW361" s="42">
        <f t="shared" si="166"/>
        <v>10.006751120982482</v>
      </c>
      <c r="AX361" s="42">
        <f t="shared" si="190"/>
        <v>44.149009818990095</v>
      </c>
      <c r="AY361" s="50"/>
      <c r="AZ361" s="42">
        <f t="shared" si="191"/>
        <v>44.149009818990095</v>
      </c>
      <c r="BA361" s="50"/>
      <c r="BB361" s="44">
        <f t="shared" si="167"/>
        <v>1</v>
      </c>
      <c r="BC361" s="41">
        <f t="shared" ca="1" si="168"/>
        <v>1.2799999999999999E-2</v>
      </c>
      <c r="BD361" s="41">
        <f t="shared" ca="1" si="169"/>
        <v>2.0927019335168677</v>
      </c>
      <c r="BE361" s="41">
        <f t="shared" ca="1" si="170"/>
        <v>6.2066951873063891E-3</v>
      </c>
      <c r="BF361" s="41">
        <f t="shared" ca="1" si="171"/>
        <v>6.4596951873063888E-3</v>
      </c>
      <c r="BG361" s="41">
        <f t="shared" ca="1" si="172"/>
        <v>1.3329767233279836E-2</v>
      </c>
      <c r="BH361" s="41">
        <f t="shared" si="183"/>
        <v>0.52976723327983688</v>
      </c>
      <c r="BI361" s="41">
        <f t="shared" si="184"/>
        <v>0.52976723327983688</v>
      </c>
      <c r="BJ361" s="42">
        <f t="shared" ca="1" si="173"/>
        <v>59.002378370040788</v>
      </c>
      <c r="BK361" s="42">
        <f t="shared" ca="1" si="174"/>
        <v>40.31365108070279</v>
      </c>
      <c r="BL361" s="42">
        <f t="shared" ca="1" si="175"/>
        <v>17.008252506399856</v>
      </c>
      <c r="BM361" s="42">
        <f t="shared" ca="1" si="176"/>
        <v>70.391613769749497</v>
      </c>
      <c r="BN361" s="42">
        <f t="shared" si="185"/>
        <v>1.1316595430857166</v>
      </c>
      <c r="BO361" s="42">
        <f t="shared" si="186"/>
        <v>1.1316595430857166</v>
      </c>
      <c r="BP361" s="42">
        <f t="shared" ca="1" si="177"/>
        <v>56.43749164745585</v>
      </c>
      <c r="BQ361" s="42">
        <f t="shared" ca="1" si="178"/>
        <v>50.783651789819004</v>
      </c>
      <c r="BR361" s="42">
        <f t="shared" si="187"/>
        <v>70.391613769749497</v>
      </c>
    </row>
    <row r="362" spans="1:70" s="38" customFormat="1">
      <c r="A362" s="46">
        <v>2025</v>
      </c>
      <c r="B362" s="49">
        <v>0</v>
      </c>
      <c r="C362" s="46">
        <v>20</v>
      </c>
      <c r="D362" s="46">
        <v>94</v>
      </c>
      <c r="E362" s="46">
        <v>40</v>
      </c>
      <c r="F362" s="46">
        <v>75</v>
      </c>
      <c r="G362" s="46">
        <v>57</v>
      </c>
      <c r="H362" s="46">
        <v>61</v>
      </c>
      <c r="I362" s="46">
        <v>54</v>
      </c>
      <c r="J362" s="46">
        <v>55</v>
      </c>
      <c r="K362" s="49">
        <v>0</v>
      </c>
      <c r="L362" s="46">
        <v>69</v>
      </c>
      <c r="M362" s="49">
        <v>0</v>
      </c>
      <c r="N362" s="46">
        <v>53</v>
      </c>
      <c r="O362" s="49">
        <v>0</v>
      </c>
      <c r="P362" s="49">
        <v>0</v>
      </c>
      <c r="Q362" s="46">
        <v>7398</v>
      </c>
      <c r="R362" s="46">
        <v>3</v>
      </c>
      <c r="S362" s="46">
        <v>45</v>
      </c>
      <c r="U362" s="41"/>
      <c r="V362" s="41"/>
      <c r="AI362" s="39">
        <f t="shared" si="160"/>
        <v>7.3980000000000001E-3</v>
      </c>
      <c r="AJ362" s="40">
        <f t="shared" ca="1" si="179"/>
        <v>2.0318763206812651</v>
      </c>
      <c r="AK362" s="40">
        <f t="shared" ca="1" si="180"/>
        <v>2.1043767206812651</v>
      </c>
      <c r="AL362" s="39">
        <f t="shared" ca="1" si="161"/>
        <v>1.8975000000000002E-2</v>
      </c>
      <c r="AM362" s="40">
        <f t="shared" ca="1" si="181"/>
        <v>2.290331720681265</v>
      </c>
      <c r="AN362" s="50"/>
      <c r="AO362" s="41">
        <f t="shared" si="162"/>
        <v>75</v>
      </c>
      <c r="AP362" s="42">
        <f t="shared" si="188"/>
        <v>41.694796337427007</v>
      </c>
      <c r="AQ362" s="43">
        <f t="shared" si="182"/>
        <v>1.798785618067088</v>
      </c>
      <c r="AR362" s="41">
        <f t="shared" si="163"/>
        <v>4.5</v>
      </c>
      <c r="AS362" s="42">
        <f t="shared" si="189"/>
        <v>41.936929329881991</v>
      </c>
      <c r="AT362" s="50"/>
      <c r="AU362" s="42">
        <f t="shared" si="164"/>
        <v>41</v>
      </c>
      <c r="AV362" s="42">
        <f t="shared" si="165"/>
        <v>16</v>
      </c>
      <c r="AW362" s="42">
        <f t="shared" si="166"/>
        <v>8.8948898853177614</v>
      </c>
      <c r="AX362" s="42">
        <f t="shared" si="190"/>
        <v>41.953772965871956</v>
      </c>
      <c r="AY362" s="50"/>
      <c r="AZ362" s="42">
        <f t="shared" si="191"/>
        <v>41.953772965871956</v>
      </c>
      <c r="BA362" s="50"/>
      <c r="BB362" s="44">
        <f t="shared" si="167"/>
        <v>2</v>
      </c>
      <c r="BC362" s="41">
        <f t="shared" ca="1" si="168"/>
        <v>1.2799999999999999E-2</v>
      </c>
      <c r="BD362" s="41">
        <f t="shared" ca="1" si="169"/>
        <v>2.0927019335168677</v>
      </c>
      <c r="BE362" s="41">
        <f t="shared" ca="1" si="170"/>
        <v>6.2066951873063891E-3</v>
      </c>
      <c r="BF362" s="41">
        <f t="shared" ca="1" si="171"/>
        <v>6.4596951873063888E-3</v>
      </c>
      <c r="BG362" s="41">
        <f t="shared" ca="1" si="172"/>
        <v>1.3329767233279836E-2</v>
      </c>
      <c r="BH362" s="41">
        <f t="shared" si="183"/>
        <v>0.52976723327983688</v>
      </c>
      <c r="BI362" s="41">
        <f t="shared" si="184"/>
        <v>0.52976723327983688</v>
      </c>
      <c r="BJ362" s="42">
        <f t="shared" ca="1" si="173"/>
        <v>73.001922257714952</v>
      </c>
      <c r="BK362" s="42">
        <f t="shared" ca="1" si="174"/>
        <v>49.640721944177727</v>
      </c>
      <c r="BL362" s="42">
        <f t="shared" ca="1" si="175"/>
        <v>33.004252049114172</v>
      </c>
      <c r="BM362" s="42">
        <f t="shared" ca="1" si="176"/>
        <v>84.020146901612435</v>
      </c>
      <c r="BN362" s="42">
        <f t="shared" si="185"/>
        <v>1.1316595430857166</v>
      </c>
      <c r="BO362" s="42">
        <f t="shared" si="186"/>
        <v>1.1316595430857166</v>
      </c>
      <c r="BP362" s="42">
        <f t="shared" ca="1" si="177"/>
        <v>55.28292028410916</v>
      </c>
      <c r="BQ362" s="42">
        <f t="shared" ca="1" si="178"/>
        <v>49.993850475518819</v>
      </c>
      <c r="BR362" s="42">
        <f t="shared" si="187"/>
        <v>84.020146901612435</v>
      </c>
    </row>
    <row r="363" spans="1:70" s="38" customFormat="1">
      <c r="A363" s="46">
        <v>1974</v>
      </c>
      <c r="B363" s="49">
        <v>0</v>
      </c>
      <c r="C363" s="46">
        <v>20</v>
      </c>
      <c r="D363" s="46">
        <v>93</v>
      </c>
      <c r="E363" s="46">
        <v>54</v>
      </c>
      <c r="F363" s="46">
        <v>88</v>
      </c>
      <c r="G363" s="46">
        <v>69</v>
      </c>
      <c r="H363" s="46">
        <v>73</v>
      </c>
      <c r="I363" s="46">
        <v>71</v>
      </c>
      <c r="J363" s="46">
        <v>73</v>
      </c>
      <c r="K363" s="49">
        <v>0</v>
      </c>
      <c r="L363" s="46">
        <v>68</v>
      </c>
      <c r="M363" s="49">
        <v>0</v>
      </c>
      <c r="N363" s="46">
        <v>67</v>
      </c>
      <c r="O363" s="49">
        <v>0</v>
      </c>
      <c r="P363" s="49">
        <v>0</v>
      </c>
      <c r="Q363" s="46">
        <v>7398</v>
      </c>
      <c r="R363" s="46">
        <v>3</v>
      </c>
      <c r="S363" s="46">
        <v>45</v>
      </c>
      <c r="U363" s="41"/>
      <c r="V363" s="41"/>
      <c r="AI363" s="39">
        <f t="shared" si="160"/>
        <v>7.3980000000000001E-3</v>
      </c>
      <c r="AJ363" s="40">
        <f t="shared" ca="1" si="179"/>
        <v>2.0318763206812651</v>
      </c>
      <c r="AK363" s="40">
        <f t="shared" ca="1" si="180"/>
        <v>2.1043767206812651</v>
      </c>
      <c r="AL363" s="39">
        <f t="shared" ca="1" si="161"/>
        <v>1.8722000000000003E-2</v>
      </c>
      <c r="AM363" s="40">
        <f t="shared" ca="1" si="181"/>
        <v>2.2878523206812651</v>
      </c>
      <c r="AN363" s="50"/>
      <c r="AO363" s="41">
        <f t="shared" si="162"/>
        <v>74</v>
      </c>
      <c r="AP363" s="42">
        <f t="shared" si="188"/>
        <v>41.115656056194645</v>
      </c>
      <c r="AQ363" s="43">
        <f t="shared" si="182"/>
        <v>1.7998010271041478</v>
      </c>
      <c r="AR363" s="41">
        <f t="shared" si="163"/>
        <v>1</v>
      </c>
      <c r="AS363" s="42">
        <f t="shared" si="189"/>
        <v>41.1278150760686</v>
      </c>
      <c r="AT363" s="50"/>
      <c r="AU363" s="42">
        <f t="shared" si="164"/>
        <v>40</v>
      </c>
      <c r="AV363" s="42">
        <f t="shared" si="165"/>
        <v>1</v>
      </c>
      <c r="AW363" s="42">
        <f t="shared" si="166"/>
        <v>0.55561697373236008</v>
      </c>
      <c r="AX363" s="42">
        <f t="shared" si="190"/>
        <v>40.003858691649981</v>
      </c>
      <c r="AY363" s="50"/>
      <c r="AZ363" s="42">
        <f t="shared" si="191"/>
        <v>41.1278150760686</v>
      </c>
      <c r="BA363" s="50"/>
      <c r="BB363" s="44">
        <f t="shared" si="167"/>
        <v>3</v>
      </c>
      <c r="BC363" s="41">
        <f t="shared" ca="1" si="168"/>
        <v>1.2799999999999999E-2</v>
      </c>
      <c r="BD363" s="41">
        <f t="shared" ca="1" si="169"/>
        <v>2.0927019335168677</v>
      </c>
      <c r="BE363" s="41">
        <f t="shared" ca="1" si="170"/>
        <v>6.2066951873063891E-3</v>
      </c>
      <c r="BF363" s="41">
        <f t="shared" ca="1" si="171"/>
        <v>6.4596951873063888E-3</v>
      </c>
      <c r="BG363" s="41">
        <f t="shared" ca="1" si="172"/>
        <v>1.3329767233279836E-2</v>
      </c>
      <c r="BH363" s="41">
        <f t="shared" si="183"/>
        <v>0.52976723327983688</v>
      </c>
      <c r="BI363" s="41">
        <f t="shared" si="184"/>
        <v>0.52976723327983688</v>
      </c>
      <c r="BJ363" s="42">
        <f t="shared" ca="1" si="173"/>
        <v>86.001631689878167</v>
      </c>
      <c r="BK363" s="42">
        <f t="shared" ca="1" si="174"/>
        <v>59.541502025533831</v>
      </c>
      <c r="BL363" s="42">
        <f t="shared" ca="1" si="175"/>
        <v>47.002985578806133</v>
      </c>
      <c r="BM363" s="42">
        <f t="shared" ca="1" si="176"/>
        <v>98.801523057172773</v>
      </c>
      <c r="BN363" s="42">
        <f t="shared" si="185"/>
        <v>1.1316595430857166</v>
      </c>
      <c r="BO363" s="42">
        <f t="shared" si="186"/>
        <v>1.1316595430857166</v>
      </c>
      <c r="BP363" s="42">
        <f t="shared" ca="1" si="177"/>
        <v>54.186626241690384</v>
      </c>
      <c r="BQ363" s="42">
        <f t="shared" ca="1" si="178"/>
        <v>53.830669310505918</v>
      </c>
      <c r="BR363" s="42">
        <f t="shared" si="187"/>
        <v>98.801523057172773</v>
      </c>
    </row>
    <row r="364" spans="1:70">
      <c r="A364" s="10">
        <v>2096</v>
      </c>
      <c r="B364" s="49">
        <v>0</v>
      </c>
      <c r="C364" s="10">
        <v>22</v>
      </c>
      <c r="D364" s="10">
        <v>95</v>
      </c>
      <c r="E364" s="10">
        <v>57</v>
      </c>
      <c r="F364" s="10">
        <v>93</v>
      </c>
      <c r="G364" s="10">
        <v>70</v>
      </c>
      <c r="H364" s="10">
        <v>75</v>
      </c>
      <c r="I364" s="10">
        <v>77</v>
      </c>
      <c r="J364" s="10">
        <v>81</v>
      </c>
      <c r="K364" s="49">
        <v>0</v>
      </c>
      <c r="L364" s="10">
        <v>60</v>
      </c>
      <c r="M364" s="49">
        <v>0</v>
      </c>
      <c r="N364" s="10">
        <v>75</v>
      </c>
      <c r="O364" s="49">
        <v>0</v>
      </c>
      <c r="P364" s="49">
        <v>0</v>
      </c>
      <c r="Q364" s="10">
        <v>7492</v>
      </c>
      <c r="R364" s="10">
        <v>3</v>
      </c>
      <c r="S364" s="10">
        <v>44</v>
      </c>
      <c r="AI364" s="2">
        <f t="shared" si="160"/>
        <v>7.4919999999999995E-3</v>
      </c>
      <c r="AJ364" s="3">
        <f t="shared" ca="1" si="179"/>
        <v>2.0054675235451151</v>
      </c>
      <c r="AK364" s="3">
        <f t="shared" ca="1" si="180"/>
        <v>2.0788891235451152</v>
      </c>
      <c r="AL364" s="2">
        <f t="shared" ca="1" si="161"/>
        <v>1.8722000000000003E-2</v>
      </c>
      <c r="AM364" s="3">
        <f t="shared" ca="1" si="181"/>
        <v>2.2623647235451152</v>
      </c>
      <c r="AO364" s="7">
        <f t="shared" si="162"/>
        <v>74</v>
      </c>
      <c r="AP364" s="4">
        <f t="shared" si="188"/>
        <v>40.638477262611659</v>
      </c>
      <c r="AQ364" s="32">
        <f t="shared" si="182"/>
        <v>1.8209343701980123</v>
      </c>
      <c r="AR364" s="1">
        <f t="shared" si="163"/>
        <v>6.5</v>
      </c>
      <c r="AS364" s="4">
        <f t="shared" si="189"/>
        <v>41.155021980601646</v>
      </c>
      <c r="AU364" s="4">
        <f t="shared" si="164"/>
        <v>42</v>
      </c>
      <c r="AV364" s="4">
        <f t="shared" si="165"/>
        <v>15</v>
      </c>
      <c r="AW364" s="4">
        <f t="shared" si="166"/>
        <v>8.2375291748537158</v>
      </c>
      <c r="AX364" s="4">
        <f t="shared" si="190"/>
        <v>42.800197276491218</v>
      </c>
      <c r="AZ364" s="4">
        <f t="shared" si="191"/>
        <v>42.800197276491218</v>
      </c>
      <c r="BB364" s="24">
        <f t="shared" si="167"/>
        <v>0</v>
      </c>
      <c r="BC364" s="1">
        <f t="shared" ca="1" si="168"/>
        <v>1.2799999999999999E-2</v>
      </c>
      <c r="BD364" s="1">
        <f t="shared" ca="1" si="169"/>
        <v>2.0670703877696512</v>
      </c>
      <c r="BE364" s="1">
        <f t="shared" ca="1" si="170"/>
        <v>6.2860065535240905E-3</v>
      </c>
      <c r="BF364" s="1">
        <f t="shared" ca="1" si="171"/>
        <v>6.5390065535240903E-3</v>
      </c>
      <c r="BG364" s="1">
        <f t="shared" ca="1" si="172"/>
        <v>1.3323282452205687E-2</v>
      </c>
      <c r="BH364" s="1">
        <f t="shared" si="183"/>
        <v>0.5232824522056877</v>
      </c>
      <c r="BI364" s="1">
        <f t="shared" si="184"/>
        <v>0.5232824522056877</v>
      </c>
      <c r="BJ364" s="4">
        <f t="shared" ca="1" si="173"/>
        <v>91.001504517918747</v>
      </c>
      <c r="BK364" s="4">
        <f t="shared" ca="1" si="174"/>
        <v>59.320325831288102</v>
      </c>
      <c r="BL364" s="4">
        <f t="shared" ca="1" si="175"/>
        <v>50.002738170272103</v>
      </c>
      <c r="BM364" s="4">
        <f t="shared" ca="1" si="176"/>
        <v>104.83611236194442</v>
      </c>
      <c r="BN364" s="4">
        <f t="shared" si="185"/>
        <v>1.1286383498651806</v>
      </c>
      <c r="BO364" s="4">
        <f t="shared" si="186"/>
        <v>1.1286383498651806</v>
      </c>
      <c r="BP364" s="4">
        <f t="shared" ca="1" si="177"/>
        <v>52.753208970925989</v>
      </c>
      <c r="BQ364" s="4">
        <f t="shared" ca="1" si="178"/>
        <v>57.841252192239352</v>
      </c>
      <c r="BR364" s="4">
        <f t="shared" si="187"/>
        <v>104.83611236194442</v>
      </c>
    </row>
    <row r="365" spans="1:70">
      <c r="A365" s="10">
        <v>2011</v>
      </c>
      <c r="B365" s="49">
        <v>0</v>
      </c>
      <c r="C365" s="10">
        <v>20</v>
      </c>
      <c r="D365" s="10">
        <v>93</v>
      </c>
      <c r="E365" s="10">
        <v>23</v>
      </c>
      <c r="F365" s="10">
        <v>59</v>
      </c>
      <c r="G365" s="10">
        <v>43</v>
      </c>
      <c r="H365" s="10">
        <v>46</v>
      </c>
      <c r="I365" s="10">
        <v>35</v>
      </c>
      <c r="J365" s="10">
        <v>38</v>
      </c>
      <c r="K365" s="49">
        <v>0</v>
      </c>
      <c r="L365" s="10">
        <v>73</v>
      </c>
      <c r="M365" s="49">
        <v>0</v>
      </c>
      <c r="N365" s="10">
        <v>60</v>
      </c>
      <c r="O365" s="49">
        <v>0</v>
      </c>
      <c r="P365" s="49">
        <v>0</v>
      </c>
      <c r="Q365" s="10">
        <v>7492</v>
      </c>
      <c r="R365" s="10">
        <v>3</v>
      </c>
      <c r="S365" s="10">
        <v>44</v>
      </c>
      <c r="AI365" s="2">
        <f t="shared" si="160"/>
        <v>7.4919999999999995E-3</v>
      </c>
      <c r="AJ365" s="3">
        <f t="shared" ca="1" si="179"/>
        <v>2.0054675235451151</v>
      </c>
      <c r="AK365" s="3">
        <f t="shared" ca="1" si="180"/>
        <v>2.0788891235451152</v>
      </c>
      <c r="AL365" s="2">
        <f t="shared" ca="1" si="161"/>
        <v>1.8722000000000003E-2</v>
      </c>
      <c r="AM365" s="3">
        <f t="shared" ca="1" si="181"/>
        <v>2.2623647235451152</v>
      </c>
      <c r="AO365" s="7">
        <f t="shared" si="162"/>
        <v>74</v>
      </c>
      <c r="AP365" s="4">
        <f t="shared" si="188"/>
        <v>40.638477262611659</v>
      </c>
      <c r="AQ365" s="32">
        <f t="shared" si="182"/>
        <v>1.8209343701980123</v>
      </c>
      <c r="AR365" s="1">
        <f t="shared" si="163"/>
        <v>8</v>
      </c>
      <c r="AS365" s="4">
        <f t="shared" si="189"/>
        <v>41.418423850067072</v>
      </c>
      <c r="AU365" s="4">
        <f t="shared" si="164"/>
        <v>42</v>
      </c>
      <c r="AV365" s="4">
        <f t="shared" si="165"/>
        <v>13</v>
      </c>
      <c r="AW365" s="4">
        <f t="shared" si="166"/>
        <v>7.1391919515398863</v>
      </c>
      <c r="AX365" s="4">
        <f t="shared" si="190"/>
        <v>42.602441968987314</v>
      </c>
      <c r="AZ365" s="4">
        <f t="shared" si="191"/>
        <v>42.602441968987314</v>
      </c>
      <c r="BB365" s="24">
        <f t="shared" si="167"/>
        <v>1</v>
      </c>
      <c r="BC365" s="1">
        <f t="shared" ca="1" si="168"/>
        <v>1.2799999999999999E-2</v>
      </c>
      <c r="BD365" s="1">
        <f t="shared" ca="1" si="169"/>
        <v>2.0670703877696512</v>
      </c>
      <c r="BE365" s="1">
        <f t="shared" ca="1" si="170"/>
        <v>6.2860065535240905E-3</v>
      </c>
      <c r="BF365" s="1">
        <f t="shared" ca="1" si="171"/>
        <v>6.5390065535240903E-3</v>
      </c>
      <c r="BG365" s="1">
        <f t="shared" ca="1" si="172"/>
        <v>1.3323282452205687E-2</v>
      </c>
      <c r="BH365" s="1">
        <f t="shared" si="183"/>
        <v>0.5232824522056877</v>
      </c>
      <c r="BI365" s="1">
        <f t="shared" si="184"/>
        <v>0.5232824522056877</v>
      </c>
      <c r="BJ365" s="4">
        <f t="shared" ca="1" si="173"/>
        <v>57.002401918908525</v>
      </c>
      <c r="BK365" s="4">
        <f t="shared" ca="1" si="174"/>
        <v>41.898246952949172</v>
      </c>
      <c r="BL365" s="4">
        <f t="shared" ca="1" si="175"/>
        <v>16.008554729418467</v>
      </c>
      <c r="BM365" s="4">
        <f t="shared" ca="1" si="176"/>
        <v>70.625073852918462</v>
      </c>
      <c r="BN365" s="4">
        <f t="shared" si="185"/>
        <v>1.1286383498651806</v>
      </c>
      <c r="BO365" s="4">
        <f t="shared" si="186"/>
        <v>1.1286383498651806</v>
      </c>
      <c r="BP365" s="4">
        <f t="shared" ca="1" si="177"/>
        <v>57.126728400375903</v>
      </c>
      <c r="BQ365" s="4">
        <f t="shared" ca="1" si="178"/>
        <v>52.753208970925989</v>
      </c>
      <c r="BR365" s="4">
        <f t="shared" si="187"/>
        <v>70.625073852918462</v>
      </c>
    </row>
    <row r="366" spans="1:70">
      <c r="A366" s="10">
        <v>2047</v>
      </c>
      <c r="B366" s="49">
        <v>0</v>
      </c>
      <c r="C366" s="10">
        <v>20</v>
      </c>
      <c r="D366" s="10">
        <v>93</v>
      </c>
      <c r="E366" s="10">
        <v>28</v>
      </c>
      <c r="F366" s="10">
        <v>64</v>
      </c>
      <c r="G366" s="10">
        <v>47</v>
      </c>
      <c r="H366" s="10">
        <v>51</v>
      </c>
      <c r="I366" s="10">
        <v>43</v>
      </c>
      <c r="J366" s="10">
        <v>46</v>
      </c>
      <c r="K366" s="49">
        <v>0</v>
      </c>
      <c r="L366" s="10">
        <v>65</v>
      </c>
      <c r="M366" s="49">
        <v>0</v>
      </c>
      <c r="N366" s="10">
        <v>64</v>
      </c>
      <c r="O366" s="49">
        <v>0</v>
      </c>
      <c r="P366" s="49">
        <v>0</v>
      </c>
      <c r="Q366" s="10">
        <v>7492</v>
      </c>
      <c r="R366" s="10">
        <v>3</v>
      </c>
      <c r="S366" s="10">
        <v>44</v>
      </c>
      <c r="AI366" s="2">
        <f t="shared" si="160"/>
        <v>7.4919999999999995E-3</v>
      </c>
      <c r="AJ366" s="3">
        <f t="shared" ca="1" si="179"/>
        <v>2.0054675235451151</v>
      </c>
      <c r="AK366" s="3">
        <f t="shared" ca="1" si="180"/>
        <v>2.0788891235451152</v>
      </c>
      <c r="AL366" s="2">
        <f t="shared" ca="1" si="161"/>
        <v>1.8722000000000003E-2</v>
      </c>
      <c r="AM366" s="3">
        <f t="shared" ca="1" si="181"/>
        <v>2.2623647235451152</v>
      </c>
      <c r="AO366" s="7">
        <f t="shared" si="162"/>
        <v>74</v>
      </c>
      <c r="AP366" s="4">
        <f t="shared" si="188"/>
        <v>40.638477262611659</v>
      </c>
      <c r="AQ366" s="32">
        <f t="shared" si="182"/>
        <v>1.8209343701980123</v>
      </c>
      <c r="AR366" s="1">
        <f t="shared" si="163"/>
        <v>4.5</v>
      </c>
      <c r="AS366" s="4">
        <f t="shared" si="189"/>
        <v>40.886866280308212</v>
      </c>
      <c r="AU366" s="4">
        <f t="shared" si="164"/>
        <v>42</v>
      </c>
      <c r="AV366" s="4">
        <f t="shared" si="165"/>
        <v>1</v>
      </c>
      <c r="AW366" s="4">
        <f t="shared" si="166"/>
        <v>0.54916861165691433</v>
      </c>
      <c r="AX366" s="4">
        <f t="shared" si="190"/>
        <v>42.003590158033269</v>
      </c>
      <c r="AZ366" s="4">
        <f t="shared" si="191"/>
        <v>42.003590158033269</v>
      </c>
      <c r="BB366" s="24">
        <f t="shared" si="167"/>
        <v>2</v>
      </c>
      <c r="BC366" s="1">
        <f t="shared" ca="1" si="168"/>
        <v>1.2799999999999999E-2</v>
      </c>
      <c r="BD366" s="1">
        <f t="shared" ca="1" si="169"/>
        <v>2.0670703877696512</v>
      </c>
      <c r="BE366" s="1">
        <f t="shared" ca="1" si="170"/>
        <v>6.2860065535240905E-3</v>
      </c>
      <c r="BF366" s="1">
        <f t="shared" ca="1" si="171"/>
        <v>6.5390065535240903E-3</v>
      </c>
      <c r="BG366" s="1">
        <f t="shared" ca="1" si="172"/>
        <v>1.3323282452205687E-2</v>
      </c>
      <c r="BH366" s="1">
        <f t="shared" si="183"/>
        <v>0.5232824522056877</v>
      </c>
      <c r="BI366" s="1">
        <f t="shared" si="184"/>
        <v>0.5232824522056877</v>
      </c>
      <c r="BJ366" s="4">
        <f t="shared" ca="1" si="173"/>
        <v>62.002208222972079</v>
      </c>
      <c r="BK366" s="4">
        <f t="shared" ca="1" si="174"/>
        <v>40.420039955071161</v>
      </c>
      <c r="BL366" s="4">
        <f t="shared" ca="1" si="175"/>
        <v>21.006518619818621</v>
      </c>
      <c r="BM366" s="4">
        <f t="shared" ca="1" si="176"/>
        <v>76.032286676270175</v>
      </c>
      <c r="BN366" s="4">
        <f t="shared" si="185"/>
        <v>1.1286383498651806</v>
      </c>
      <c r="BO366" s="4">
        <f t="shared" si="186"/>
        <v>1.1286383498651806</v>
      </c>
      <c r="BP366" s="4">
        <f t="shared" ca="1" si="177"/>
        <v>54.376278191593336</v>
      </c>
      <c r="BQ366" s="4">
        <f t="shared" ca="1" si="178"/>
        <v>54.045431048540365</v>
      </c>
      <c r="BR366" s="4">
        <f t="shared" si="187"/>
        <v>76.032286676270175</v>
      </c>
    </row>
    <row r="367" spans="1:70">
      <c r="A367" s="10">
        <v>2027</v>
      </c>
      <c r="B367" s="49">
        <v>0</v>
      </c>
      <c r="C367" s="10">
        <v>19</v>
      </c>
      <c r="D367" s="10">
        <v>93</v>
      </c>
      <c r="E367" s="10">
        <v>41</v>
      </c>
      <c r="F367" s="10">
        <v>75</v>
      </c>
      <c r="G367" s="10">
        <v>57</v>
      </c>
      <c r="H367" s="10">
        <v>59</v>
      </c>
      <c r="I367" s="10">
        <v>58</v>
      </c>
      <c r="J367" s="10">
        <v>60</v>
      </c>
      <c r="K367" s="49">
        <v>0</v>
      </c>
      <c r="L367" s="10">
        <v>63</v>
      </c>
      <c r="M367" s="49">
        <v>0</v>
      </c>
      <c r="N367" s="10">
        <v>65</v>
      </c>
      <c r="O367" s="49">
        <v>0</v>
      </c>
      <c r="P367" s="49">
        <v>0</v>
      </c>
      <c r="Q367" s="10">
        <v>7492</v>
      </c>
      <c r="R367" s="10">
        <v>3</v>
      </c>
      <c r="S367" s="10">
        <v>44</v>
      </c>
      <c r="AH367" s="8"/>
      <c r="AI367" s="2">
        <f t="shared" si="160"/>
        <v>7.4919999999999995E-3</v>
      </c>
      <c r="AJ367" s="3">
        <f t="shared" ca="1" si="179"/>
        <v>2.0054675235451151</v>
      </c>
      <c r="AK367" s="3">
        <f t="shared" ca="1" si="180"/>
        <v>2.0788891235451152</v>
      </c>
      <c r="AL367" s="2">
        <f t="shared" ca="1" si="161"/>
        <v>1.8975000000000002E-2</v>
      </c>
      <c r="AM367" s="3">
        <f t="shared" ca="1" si="181"/>
        <v>2.2648441235451151</v>
      </c>
      <c r="AO367" s="7">
        <f t="shared" si="162"/>
        <v>75</v>
      </c>
      <c r="AP367" s="4">
        <f t="shared" si="188"/>
        <v>41.211169181768561</v>
      </c>
      <c r="AQ367" s="32">
        <f t="shared" si="182"/>
        <v>1.8198949820909063</v>
      </c>
      <c r="AR367" s="1">
        <f t="shared" si="163"/>
        <v>1</v>
      </c>
      <c r="AS367" s="4">
        <f t="shared" si="189"/>
        <v>41.223300029574908</v>
      </c>
      <c r="AU367" s="4">
        <f t="shared" si="164"/>
        <v>40</v>
      </c>
      <c r="AV367" s="4">
        <f t="shared" si="165"/>
        <v>2</v>
      </c>
      <c r="AW367" s="4">
        <f t="shared" si="166"/>
        <v>1.0989645115138282</v>
      </c>
      <c r="AX367" s="4">
        <f t="shared" si="190"/>
        <v>40.015093689726214</v>
      </c>
      <c r="AZ367" s="4">
        <f t="shared" si="191"/>
        <v>41.223300029574908</v>
      </c>
      <c r="BB367" s="24">
        <f t="shared" si="167"/>
        <v>3</v>
      </c>
      <c r="BC367" s="1">
        <f t="shared" ca="1" si="168"/>
        <v>1.2799999999999999E-2</v>
      </c>
      <c r="BD367" s="1">
        <f t="shared" ca="1" si="169"/>
        <v>2.0670703877696512</v>
      </c>
      <c r="BE367" s="1">
        <f t="shared" ca="1" si="170"/>
        <v>6.2860065535240905E-3</v>
      </c>
      <c r="BF367" s="1">
        <f t="shared" ca="1" si="171"/>
        <v>6.5390065535240903E-3</v>
      </c>
      <c r="BG367" s="1">
        <f t="shared" ca="1" si="172"/>
        <v>1.3323282452205687E-2</v>
      </c>
      <c r="BH367" s="1">
        <f t="shared" si="183"/>
        <v>0.5232824522056877</v>
      </c>
      <c r="BI367" s="1">
        <f t="shared" si="184"/>
        <v>0.5232824522056877</v>
      </c>
      <c r="BJ367" s="4">
        <f t="shared" ca="1" si="173"/>
        <v>73.001875486351622</v>
      </c>
      <c r="BK367" s="4">
        <f t="shared" ca="1" si="174"/>
        <v>47.724053196738076</v>
      </c>
      <c r="BL367" s="4">
        <f t="shared" ca="1" si="175"/>
        <v>34.00402659281378</v>
      </c>
      <c r="BM367" s="4">
        <f t="shared" ca="1" si="176"/>
        <v>86.219369227393159</v>
      </c>
      <c r="BN367" s="4">
        <f t="shared" si="185"/>
        <v>1.1286383498651806</v>
      </c>
      <c r="BO367" s="4">
        <f t="shared" si="186"/>
        <v>1.1286383498651806</v>
      </c>
      <c r="BP367" s="4">
        <f t="shared" ca="1" si="177"/>
        <v>52.168814952278588</v>
      </c>
      <c r="BQ367" s="4">
        <f t="shared" ca="1" si="178"/>
        <v>52.846756096940794</v>
      </c>
      <c r="BR367" s="4">
        <f t="shared" si="187"/>
        <v>86.219369227393159</v>
      </c>
    </row>
    <row r="368" spans="1:70" s="38" customFormat="1">
      <c r="A368" s="46">
        <v>2112</v>
      </c>
      <c r="B368" s="49">
        <v>0</v>
      </c>
      <c r="C368" s="46">
        <v>22</v>
      </c>
      <c r="D368" s="46">
        <v>96</v>
      </c>
      <c r="E368" s="46">
        <v>60</v>
      </c>
      <c r="F368" s="46">
        <v>97</v>
      </c>
      <c r="G368" s="46">
        <v>74</v>
      </c>
      <c r="H368" s="46">
        <v>76</v>
      </c>
      <c r="I368" s="46">
        <v>80</v>
      </c>
      <c r="J368" s="46">
        <v>84</v>
      </c>
      <c r="K368" s="49">
        <v>0</v>
      </c>
      <c r="L368" s="46">
        <v>58</v>
      </c>
      <c r="M368" s="49">
        <v>0</v>
      </c>
      <c r="N368" s="46">
        <v>75</v>
      </c>
      <c r="O368" s="49">
        <v>0</v>
      </c>
      <c r="P368" s="49">
        <v>0</v>
      </c>
      <c r="Q368" s="46">
        <v>7396</v>
      </c>
      <c r="R368" s="46">
        <v>3</v>
      </c>
      <c r="S368" s="46">
        <v>45</v>
      </c>
      <c r="U368" s="41"/>
      <c r="V368" s="41"/>
      <c r="AI368" s="39">
        <f t="shared" si="160"/>
        <v>7.3959999999999998E-3</v>
      </c>
      <c r="AJ368" s="40">
        <f t="shared" ca="1" si="179"/>
        <v>2.0324453760951866</v>
      </c>
      <c r="AK368" s="40">
        <f t="shared" ca="1" si="180"/>
        <v>2.1049261760951867</v>
      </c>
      <c r="AL368" s="39">
        <f t="shared" ca="1" si="161"/>
        <v>1.8975000000000002E-2</v>
      </c>
      <c r="AM368" s="40">
        <f t="shared" ca="1" si="181"/>
        <v>2.2908811760951866</v>
      </c>
      <c r="AN368" s="50"/>
      <c r="AO368" s="41">
        <f t="shared" si="162"/>
        <v>75</v>
      </c>
      <c r="AP368" s="42">
        <f t="shared" si="188"/>
        <v>41.705222253906172</v>
      </c>
      <c r="AQ368" s="43">
        <f t="shared" si="182"/>
        <v>1.7983359384441451</v>
      </c>
      <c r="AR368" s="41">
        <f t="shared" si="163"/>
        <v>7</v>
      </c>
      <c r="AS368" s="42">
        <f t="shared" si="189"/>
        <v>42.288598501815009</v>
      </c>
      <c r="AT368" s="50"/>
      <c r="AU368" s="42">
        <f t="shared" si="164"/>
        <v>43</v>
      </c>
      <c r="AV368" s="42">
        <f t="shared" si="165"/>
        <v>17</v>
      </c>
      <c r="AW368" s="42">
        <f t="shared" si="166"/>
        <v>9.4531837108853995</v>
      </c>
      <c r="AX368" s="42">
        <f t="shared" si="190"/>
        <v>44.026840475688793</v>
      </c>
      <c r="AY368" s="50"/>
      <c r="AZ368" s="42">
        <f t="shared" si="191"/>
        <v>44.026840475688793</v>
      </c>
      <c r="BA368" s="50"/>
      <c r="BB368" s="44">
        <f t="shared" si="167"/>
        <v>0</v>
      </c>
      <c r="BC368" s="41">
        <f t="shared" ca="1" si="168"/>
        <v>1.2799999999999999E-2</v>
      </c>
      <c r="BD368" s="41">
        <f t="shared" ca="1" si="169"/>
        <v>2.0932544534314754</v>
      </c>
      <c r="BE368" s="41">
        <f t="shared" ca="1" si="170"/>
        <v>6.2050078914580422E-3</v>
      </c>
      <c r="BF368" s="41">
        <f t="shared" ca="1" si="171"/>
        <v>6.4580078914580419E-3</v>
      </c>
      <c r="BG368" s="41">
        <f t="shared" ca="1" si="172"/>
        <v>1.3329907020818181E-2</v>
      </c>
      <c r="BH368" s="41">
        <f t="shared" si="183"/>
        <v>0.52990702081818186</v>
      </c>
      <c r="BI368" s="41">
        <f t="shared" si="184"/>
        <v>0.52990702081818186</v>
      </c>
      <c r="BJ368" s="42">
        <f t="shared" ca="1" si="173"/>
        <v>95.001477890876586</v>
      </c>
      <c r="BK368" s="42">
        <f t="shared" ca="1" si="174"/>
        <v>61.534298159074403</v>
      </c>
      <c r="BL368" s="42">
        <f t="shared" ca="1" si="175"/>
        <v>53.002649004089527</v>
      </c>
      <c r="BM368" s="42">
        <f t="shared" ca="1" si="176"/>
        <v>108.73320182591345</v>
      </c>
      <c r="BN368" s="42">
        <f t="shared" si="185"/>
        <v>1.1317249889935279</v>
      </c>
      <c r="BO368" s="42">
        <f t="shared" si="186"/>
        <v>1.1317249889935279</v>
      </c>
      <c r="BP368" s="42">
        <f t="shared" ca="1" si="177"/>
        <v>53.164554450591119</v>
      </c>
      <c r="BQ368" s="42">
        <f t="shared" ca="1" si="178"/>
        <v>58.91442250684316</v>
      </c>
      <c r="BR368" s="42">
        <f t="shared" si="187"/>
        <v>108.73320182591345</v>
      </c>
    </row>
    <row r="369" spans="1:70" s="38" customFormat="1">
      <c r="A369" s="46">
        <v>2011</v>
      </c>
      <c r="B369" s="49">
        <v>0</v>
      </c>
      <c r="C369" s="46">
        <v>21</v>
      </c>
      <c r="D369" s="46">
        <v>94</v>
      </c>
      <c r="E369" s="46">
        <v>16</v>
      </c>
      <c r="F369" s="46">
        <v>52</v>
      </c>
      <c r="G369" s="46">
        <v>37</v>
      </c>
      <c r="H369" s="46">
        <v>41</v>
      </c>
      <c r="I369" s="46">
        <v>28</v>
      </c>
      <c r="J369" s="46">
        <v>32</v>
      </c>
      <c r="K369" s="49">
        <v>0</v>
      </c>
      <c r="L369" s="46">
        <v>68</v>
      </c>
      <c r="M369" s="49">
        <v>0</v>
      </c>
      <c r="N369" s="46">
        <v>61</v>
      </c>
      <c r="O369" s="49">
        <v>0</v>
      </c>
      <c r="P369" s="49">
        <v>0</v>
      </c>
      <c r="Q369" s="46">
        <v>7396</v>
      </c>
      <c r="R369" s="46">
        <v>3</v>
      </c>
      <c r="S369" s="46">
        <v>45</v>
      </c>
      <c r="U369" s="41"/>
      <c r="V369" s="41"/>
      <c r="AI369" s="39">
        <f t="shared" si="160"/>
        <v>7.3959999999999998E-3</v>
      </c>
      <c r="AJ369" s="40">
        <f t="shared" ca="1" si="179"/>
        <v>2.0324453760951866</v>
      </c>
      <c r="AK369" s="40">
        <f t="shared" ca="1" si="180"/>
        <v>2.1049261760951867</v>
      </c>
      <c r="AL369" s="39">
        <f t="shared" ca="1" si="161"/>
        <v>1.8722000000000003E-2</v>
      </c>
      <c r="AM369" s="40">
        <f t="shared" ca="1" si="181"/>
        <v>2.2884017760951867</v>
      </c>
      <c r="AN369" s="50"/>
      <c r="AO369" s="41">
        <f t="shared" si="162"/>
        <v>74</v>
      </c>
      <c r="AP369" s="42">
        <f t="shared" si="188"/>
        <v>41.125942960454097</v>
      </c>
      <c r="AQ369" s="43">
        <f t="shared" si="182"/>
        <v>1.7993508397158688</v>
      </c>
      <c r="AR369" s="41">
        <f t="shared" si="163"/>
        <v>9</v>
      </c>
      <c r="AS369" s="42">
        <f t="shared" si="189"/>
        <v>42.099206457919415</v>
      </c>
      <c r="AT369" s="50"/>
      <c r="AU369" s="42">
        <f t="shared" si="164"/>
        <v>42</v>
      </c>
      <c r="AV369" s="42">
        <f t="shared" si="165"/>
        <v>7</v>
      </c>
      <c r="AW369" s="42">
        <f t="shared" si="166"/>
        <v>3.8902919016645772</v>
      </c>
      <c r="AX369" s="42">
        <f t="shared" si="190"/>
        <v>42.179786285377943</v>
      </c>
      <c r="AY369" s="50"/>
      <c r="AZ369" s="42">
        <f t="shared" si="191"/>
        <v>42.179786285377943</v>
      </c>
      <c r="BA369" s="50"/>
      <c r="BB369" s="44">
        <f t="shared" si="167"/>
        <v>1</v>
      </c>
      <c r="BC369" s="41">
        <f t="shared" ca="1" si="168"/>
        <v>1.2799999999999999E-2</v>
      </c>
      <c r="BD369" s="41">
        <f t="shared" ca="1" si="169"/>
        <v>2.0932544534314754</v>
      </c>
      <c r="BE369" s="41">
        <f t="shared" ca="1" si="170"/>
        <v>6.2050078914580422E-3</v>
      </c>
      <c r="BF369" s="41">
        <f t="shared" ca="1" si="171"/>
        <v>6.4580078914580419E-3</v>
      </c>
      <c r="BG369" s="41">
        <f t="shared" ca="1" si="172"/>
        <v>1.3329907020818181E-2</v>
      </c>
      <c r="BH369" s="41">
        <f t="shared" si="183"/>
        <v>0.52990702081818186</v>
      </c>
      <c r="BI369" s="41">
        <f t="shared" si="184"/>
        <v>0.52990702081818186</v>
      </c>
      <c r="BJ369" s="42">
        <f t="shared" ca="1" si="173"/>
        <v>50.002807935662098</v>
      </c>
      <c r="BK369" s="42">
        <f t="shared" ca="1" si="174"/>
        <v>37.654955939978755</v>
      </c>
      <c r="BL369" s="42">
        <f t="shared" ca="1" si="175"/>
        <v>9.015586583839811</v>
      </c>
      <c r="BM369" s="42">
        <f t="shared" ca="1" si="176"/>
        <v>64.926117830488451</v>
      </c>
      <c r="BN369" s="42">
        <f t="shared" si="185"/>
        <v>1.1317249889935279</v>
      </c>
      <c r="BO369" s="42">
        <f t="shared" si="186"/>
        <v>1.1317249889935279</v>
      </c>
      <c r="BP369" s="42">
        <f t="shared" ca="1" si="177"/>
        <v>55.685686732245131</v>
      </c>
      <c r="BQ369" s="42">
        <f t="shared" ca="1" si="178"/>
        <v>53.323548049041797</v>
      </c>
      <c r="BR369" s="42">
        <f t="shared" si="187"/>
        <v>64.926117830488451</v>
      </c>
    </row>
    <row r="370" spans="1:70" s="38" customFormat="1">
      <c r="A370" s="46">
        <v>2074</v>
      </c>
      <c r="B370" s="49">
        <v>0</v>
      </c>
      <c r="C370" s="46">
        <v>20</v>
      </c>
      <c r="D370" s="46">
        <v>94</v>
      </c>
      <c r="E370" s="46">
        <v>23</v>
      </c>
      <c r="F370" s="46">
        <v>59</v>
      </c>
      <c r="G370" s="46">
        <v>44</v>
      </c>
      <c r="H370" s="46">
        <v>45</v>
      </c>
      <c r="I370" s="46">
        <v>37</v>
      </c>
      <c r="J370" s="46">
        <v>41</v>
      </c>
      <c r="K370" s="49">
        <v>0</v>
      </c>
      <c r="L370" s="46">
        <v>68</v>
      </c>
      <c r="M370" s="49">
        <v>0</v>
      </c>
      <c r="N370" s="46">
        <v>66</v>
      </c>
      <c r="O370" s="49">
        <v>0</v>
      </c>
      <c r="P370" s="49">
        <v>0</v>
      </c>
      <c r="Q370" s="46">
        <v>7396</v>
      </c>
      <c r="R370" s="46">
        <v>3</v>
      </c>
      <c r="S370" s="46">
        <v>45</v>
      </c>
      <c r="U370" s="41"/>
      <c r="V370" s="41"/>
      <c r="AI370" s="39">
        <f t="shared" si="160"/>
        <v>7.3959999999999998E-3</v>
      </c>
      <c r="AJ370" s="40">
        <f t="shared" ca="1" si="179"/>
        <v>2.0324453760951866</v>
      </c>
      <c r="AK370" s="40">
        <f t="shared" ca="1" si="180"/>
        <v>2.1049261760951867</v>
      </c>
      <c r="AL370" s="39">
        <f t="shared" ca="1" si="161"/>
        <v>1.8975000000000002E-2</v>
      </c>
      <c r="AM370" s="40">
        <f t="shared" ca="1" si="181"/>
        <v>2.2908811760951866</v>
      </c>
      <c r="AN370" s="50"/>
      <c r="AO370" s="41">
        <f t="shared" si="162"/>
        <v>75</v>
      </c>
      <c r="AP370" s="42">
        <f t="shared" si="188"/>
        <v>41.705222253906172</v>
      </c>
      <c r="AQ370" s="43">
        <f t="shared" si="182"/>
        <v>1.7983359384441451</v>
      </c>
      <c r="AR370" s="41">
        <f t="shared" si="163"/>
        <v>5.5</v>
      </c>
      <c r="AS370" s="42">
        <f t="shared" si="189"/>
        <v>42.066323386382493</v>
      </c>
      <c r="AT370" s="50"/>
      <c r="AU370" s="42">
        <f t="shared" si="164"/>
        <v>42</v>
      </c>
      <c r="AV370" s="42">
        <f t="shared" si="165"/>
        <v>2</v>
      </c>
      <c r="AW370" s="42">
        <f t="shared" si="166"/>
        <v>1.1121392601041646</v>
      </c>
      <c r="AX370" s="42">
        <f t="shared" si="190"/>
        <v>42.014721869052813</v>
      </c>
      <c r="AY370" s="50"/>
      <c r="AZ370" s="42">
        <f t="shared" si="191"/>
        <v>42.066323386382493</v>
      </c>
      <c r="BA370" s="50"/>
      <c r="BB370" s="44">
        <f t="shared" si="167"/>
        <v>2</v>
      </c>
      <c r="BC370" s="41">
        <f t="shared" ca="1" si="168"/>
        <v>1.2799999999999999E-2</v>
      </c>
      <c r="BD370" s="41">
        <f t="shared" ca="1" si="169"/>
        <v>2.0932544534314754</v>
      </c>
      <c r="BE370" s="41">
        <f t="shared" ca="1" si="170"/>
        <v>6.2050078914580422E-3</v>
      </c>
      <c r="BF370" s="41">
        <f t="shared" ca="1" si="171"/>
        <v>6.4580078914580419E-3</v>
      </c>
      <c r="BG370" s="41">
        <f t="shared" ca="1" si="172"/>
        <v>1.3329907020818181E-2</v>
      </c>
      <c r="BH370" s="41">
        <f t="shared" si="183"/>
        <v>0.52990702081818186</v>
      </c>
      <c r="BI370" s="41">
        <f t="shared" si="184"/>
        <v>0.52990702081818186</v>
      </c>
      <c r="BJ370" s="42">
        <f t="shared" ca="1" si="173"/>
        <v>57.002463117401447</v>
      </c>
      <c r="BK370" s="42">
        <f t="shared" ca="1" si="174"/>
        <v>39.91109753992918</v>
      </c>
      <c r="BL370" s="42">
        <f t="shared" ca="1" si="175"/>
        <v>16.008772640359172</v>
      </c>
      <c r="BM370" s="42">
        <f t="shared" ca="1" si="176"/>
        <v>72.31540439109753</v>
      </c>
      <c r="BN370" s="42">
        <f t="shared" si="185"/>
        <v>1.1317249889935279</v>
      </c>
      <c r="BO370" s="42">
        <f t="shared" si="186"/>
        <v>1.1317249889935279</v>
      </c>
      <c r="BP370" s="42">
        <f t="shared" ca="1" si="177"/>
        <v>55.685686732245131</v>
      </c>
      <c r="BQ370" s="42">
        <f t="shared" ca="1" si="178"/>
        <v>54.995615391119756</v>
      </c>
      <c r="BR370" s="42">
        <f t="shared" si="187"/>
        <v>72.31540439109753</v>
      </c>
    </row>
    <row r="371" spans="1:70" s="38" customFormat="1">
      <c r="A371" s="46">
        <v>2047</v>
      </c>
      <c r="B371" s="49">
        <v>0</v>
      </c>
      <c r="C371" s="46">
        <v>20</v>
      </c>
      <c r="D371" s="46">
        <v>94</v>
      </c>
      <c r="E371" s="46">
        <v>39</v>
      </c>
      <c r="F371" s="46">
        <v>74</v>
      </c>
      <c r="G371" s="46">
        <v>55</v>
      </c>
      <c r="H371" s="46">
        <v>57</v>
      </c>
      <c r="I371" s="46">
        <v>56</v>
      </c>
      <c r="J371" s="46">
        <v>58</v>
      </c>
      <c r="K371" s="49">
        <v>0</v>
      </c>
      <c r="L371" s="46">
        <v>65</v>
      </c>
      <c r="M371" s="49">
        <v>0</v>
      </c>
      <c r="N371" s="46">
        <v>67</v>
      </c>
      <c r="O371" s="49">
        <v>0</v>
      </c>
      <c r="P371" s="49">
        <v>0</v>
      </c>
      <c r="Q371" s="46">
        <v>7396</v>
      </c>
      <c r="R371" s="46">
        <v>3</v>
      </c>
      <c r="S371" s="46">
        <v>45</v>
      </c>
      <c r="U371" s="41"/>
      <c r="V371" s="41"/>
      <c r="AI371" s="39">
        <f t="shared" si="160"/>
        <v>7.3959999999999998E-3</v>
      </c>
      <c r="AJ371" s="40">
        <f t="shared" ca="1" si="179"/>
        <v>2.0324453760951866</v>
      </c>
      <c r="AK371" s="40">
        <f t="shared" ca="1" si="180"/>
        <v>2.1049261760951867</v>
      </c>
      <c r="AL371" s="39">
        <f t="shared" ca="1" si="161"/>
        <v>1.8975000000000002E-2</v>
      </c>
      <c r="AM371" s="40">
        <f t="shared" ca="1" si="181"/>
        <v>2.2908811760951866</v>
      </c>
      <c r="AN371" s="50"/>
      <c r="AO371" s="41">
        <f t="shared" si="162"/>
        <v>75</v>
      </c>
      <c r="AP371" s="42">
        <f t="shared" si="188"/>
        <v>41.705222253906172</v>
      </c>
      <c r="AQ371" s="43">
        <f t="shared" si="182"/>
        <v>1.7983359384441451</v>
      </c>
      <c r="AR371" s="41">
        <f t="shared" si="163"/>
        <v>1</v>
      </c>
      <c r="AS371" s="42">
        <f t="shared" si="189"/>
        <v>41.717209437445725</v>
      </c>
      <c r="AT371" s="50"/>
      <c r="AU371" s="42">
        <f t="shared" si="164"/>
        <v>41</v>
      </c>
      <c r="AV371" s="42">
        <f t="shared" si="165"/>
        <v>2</v>
      </c>
      <c r="AW371" s="42">
        <f t="shared" si="166"/>
        <v>1.1121392601041646</v>
      </c>
      <c r="AX371" s="42">
        <f t="shared" si="190"/>
        <v>41.015080808574119</v>
      </c>
      <c r="AY371" s="50"/>
      <c r="AZ371" s="42">
        <f t="shared" si="191"/>
        <v>41.717209437445725</v>
      </c>
      <c r="BA371" s="50"/>
      <c r="BB371" s="44">
        <f t="shared" si="167"/>
        <v>3</v>
      </c>
      <c r="BC371" s="41">
        <f t="shared" ca="1" si="168"/>
        <v>1.2799999999999999E-2</v>
      </c>
      <c r="BD371" s="41">
        <f t="shared" ca="1" si="169"/>
        <v>2.0932544534314754</v>
      </c>
      <c r="BE371" s="41">
        <f t="shared" ca="1" si="170"/>
        <v>6.2050078914580422E-3</v>
      </c>
      <c r="BF371" s="41">
        <f t="shared" ca="1" si="171"/>
        <v>6.4580078914580419E-3</v>
      </c>
      <c r="BG371" s="41">
        <f t="shared" ca="1" si="172"/>
        <v>1.3329907020818181E-2</v>
      </c>
      <c r="BH371" s="41">
        <f t="shared" si="183"/>
        <v>0.52990702081818186</v>
      </c>
      <c r="BI371" s="41">
        <f t="shared" si="184"/>
        <v>0.52990702081818186</v>
      </c>
      <c r="BJ371" s="42">
        <f t="shared" ca="1" si="173"/>
        <v>72.001949983668581</v>
      </c>
      <c r="BK371" s="42">
        <f t="shared" ca="1" si="174"/>
        <v>47.404336503143028</v>
      </c>
      <c r="BL371" s="42">
        <f t="shared" ca="1" si="175"/>
        <v>32.004387221921817</v>
      </c>
      <c r="BM371" s="42">
        <f t="shared" ca="1" si="176"/>
        <v>85.921044617102638</v>
      </c>
      <c r="BN371" s="42">
        <f t="shared" si="185"/>
        <v>1.1317249889935279</v>
      </c>
      <c r="BO371" s="42">
        <f t="shared" si="186"/>
        <v>1.1317249889935279</v>
      </c>
      <c r="BP371" s="42">
        <f t="shared" ca="1" si="177"/>
        <v>53.89036202609163</v>
      </c>
      <c r="BQ371" s="42">
        <f t="shared" ca="1" si="178"/>
        <v>54.584117727541795</v>
      </c>
      <c r="BR371" s="42">
        <f t="shared" si="187"/>
        <v>85.921044617102638</v>
      </c>
    </row>
    <row r="372" spans="1:70">
      <c r="A372" s="10">
        <v>2111</v>
      </c>
      <c r="B372" s="49">
        <v>0</v>
      </c>
      <c r="C372" s="10">
        <v>22</v>
      </c>
      <c r="D372" s="10">
        <v>95</v>
      </c>
      <c r="E372" s="10">
        <v>64</v>
      </c>
      <c r="F372" s="10">
        <v>101</v>
      </c>
      <c r="G372" s="10">
        <v>76</v>
      </c>
      <c r="H372" s="10">
        <v>81</v>
      </c>
      <c r="I372" s="10">
        <v>84</v>
      </c>
      <c r="J372" s="10">
        <v>88</v>
      </c>
      <c r="K372" s="49">
        <v>0</v>
      </c>
      <c r="L372" s="10">
        <v>63</v>
      </c>
      <c r="M372" s="49">
        <v>0</v>
      </c>
      <c r="N372" s="10">
        <v>73</v>
      </c>
      <c r="O372" s="49">
        <v>0</v>
      </c>
      <c r="P372" s="49">
        <v>0</v>
      </c>
      <c r="Q372" s="10">
        <v>7364</v>
      </c>
      <c r="R372" s="10">
        <v>3</v>
      </c>
      <c r="S372" s="10">
        <v>45</v>
      </c>
      <c r="AI372" s="2">
        <f t="shared" si="160"/>
        <v>7.3639999999999999E-3</v>
      </c>
      <c r="AJ372" s="3">
        <f t="shared" ca="1" si="179"/>
        <v>2.0415915765344921</v>
      </c>
      <c r="AK372" s="3">
        <f t="shared" ca="1" si="180"/>
        <v>2.1137587765344921</v>
      </c>
      <c r="AL372" s="2">
        <f t="shared" ca="1" si="161"/>
        <v>1.8722000000000003E-2</v>
      </c>
      <c r="AM372" s="3">
        <f t="shared" ca="1" si="181"/>
        <v>2.297234376534492</v>
      </c>
      <c r="AO372" s="7">
        <f t="shared" si="162"/>
        <v>74</v>
      </c>
      <c r="AP372" s="4">
        <f t="shared" si="188"/>
        <v>41.29130690587877</v>
      </c>
      <c r="AQ372" s="32">
        <f t="shared" si="182"/>
        <v>1.7921447768335081</v>
      </c>
      <c r="AR372" s="1">
        <f t="shared" si="163"/>
        <v>7.5</v>
      </c>
      <c r="AS372" s="4">
        <f t="shared" si="189"/>
        <v>41.966915850410928</v>
      </c>
      <c r="AU372" s="4">
        <f t="shared" si="164"/>
        <v>43</v>
      </c>
      <c r="AV372" s="4">
        <f t="shared" si="165"/>
        <v>10</v>
      </c>
      <c r="AW372" s="4">
        <f t="shared" si="166"/>
        <v>5.5799063386322665</v>
      </c>
      <c r="AX372" s="4">
        <f t="shared" si="190"/>
        <v>43.360527611502938</v>
      </c>
      <c r="AZ372" s="4">
        <f t="shared" si="191"/>
        <v>43.360527611502938</v>
      </c>
      <c r="BB372" s="24">
        <f t="shared" si="167"/>
        <v>0</v>
      </c>
      <c r="BC372" s="1">
        <f t="shared" ca="1" si="168"/>
        <v>1.2799999999999999E-2</v>
      </c>
      <c r="BD372" s="1">
        <f t="shared" ca="1" si="169"/>
        <v>2.1021360958264794</v>
      </c>
      <c r="BE372" s="1">
        <f t="shared" ca="1" si="170"/>
        <v>6.1780121726517688E-3</v>
      </c>
      <c r="BF372" s="1">
        <f t="shared" ca="1" si="171"/>
        <v>6.4310121726517686E-3</v>
      </c>
      <c r="BG372" s="1">
        <f t="shared" ca="1" si="172"/>
        <v>1.3332154076344131E-2</v>
      </c>
      <c r="BH372" s="1">
        <f t="shared" si="183"/>
        <v>0.53215407634413237</v>
      </c>
      <c r="BI372" s="1">
        <f t="shared" si="184"/>
        <v>0.53215407634413237</v>
      </c>
      <c r="BJ372" s="4">
        <f t="shared" ca="1" si="173"/>
        <v>99.001430231895995</v>
      </c>
      <c r="BK372" s="4">
        <f t="shared" ca="1" si="174"/>
        <v>66.399833494759577</v>
      </c>
      <c r="BL372" s="4">
        <f t="shared" ca="1" si="175"/>
        <v>57.00248405079352</v>
      </c>
      <c r="BM372" s="4">
        <f t="shared" ca="1" si="176"/>
        <v>112.14159475533576</v>
      </c>
      <c r="BN372" s="4">
        <f t="shared" si="185"/>
        <v>1.1327788667562952</v>
      </c>
      <c r="BO372" s="4">
        <f t="shared" si="186"/>
        <v>1.1327788667562952</v>
      </c>
      <c r="BP372" s="4">
        <f t="shared" ca="1" si="177"/>
        <v>54.853786452092763</v>
      </c>
      <c r="BQ372" s="4">
        <f t="shared" ca="1" si="178"/>
        <v>58.307266050381315</v>
      </c>
      <c r="BR372" s="4">
        <f t="shared" si="187"/>
        <v>112.14159475533576</v>
      </c>
    </row>
    <row r="373" spans="1:70">
      <c r="A373" s="10">
        <v>2009</v>
      </c>
      <c r="B373" s="49">
        <v>0</v>
      </c>
      <c r="C373" s="10">
        <v>20</v>
      </c>
      <c r="D373" s="10">
        <v>93</v>
      </c>
      <c r="E373" s="10">
        <v>23</v>
      </c>
      <c r="F373" s="10">
        <v>59</v>
      </c>
      <c r="G373" s="10">
        <v>44</v>
      </c>
      <c r="H373" s="10">
        <v>47</v>
      </c>
      <c r="I373" s="10">
        <v>35</v>
      </c>
      <c r="J373" s="10">
        <v>40</v>
      </c>
      <c r="K373" s="49">
        <v>0</v>
      </c>
      <c r="L373" s="10">
        <v>70</v>
      </c>
      <c r="M373" s="49">
        <v>0</v>
      </c>
      <c r="N373" s="10">
        <v>63</v>
      </c>
      <c r="O373" s="49">
        <v>0</v>
      </c>
      <c r="P373" s="49">
        <v>0</v>
      </c>
      <c r="Q373" s="10">
        <v>7364</v>
      </c>
      <c r="R373" s="10">
        <v>3</v>
      </c>
      <c r="S373" s="10">
        <v>45</v>
      </c>
      <c r="AI373" s="2">
        <f t="shared" si="160"/>
        <v>7.3639999999999999E-3</v>
      </c>
      <c r="AJ373" s="3">
        <f t="shared" ca="1" si="179"/>
        <v>2.0415915765344921</v>
      </c>
      <c r="AK373" s="3">
        <f t="shared" ca="1" si="180"/>
        <v>2.1137587765344921</v>
      </c>
      <c r="AL373" s="2">
        <f t="shared" ca="1" si="161"/>
        <v>1.8722000000000003E-2</v>
      </c>
      <c r="AM373" s="3">
        <f t="shared" ca="1" si="181"/>
        <v>2.297234376534492</v>
      </c>
      <c r="AO373" s="7">
        <f t="shared" si="162"/>
        <v>74</v>
      </c>
      <c r="AP373" s="4">
        <f t="shared" si="188"/>
        <v>41.29130690587877</v>
      </c>
      <c r="AQ373" s="32">
        <f t="shared" si="182"/>
        <v>1.7921447768335081</v>
      </c>
      <c r="AR373" s="1">
        <f t="shared" si="163"/>
        <v>8</v>
      </c>
      <c r="AS373" s="4">
        <f t="shared" si="189"/>
        <v>42.059149135419652</v>
      </c>
      <c r="AU373" s="4">
        <f t="shared" si="164"/>
        <v>42</v>
      </c>
      <c r="AV373" s="4">
        <f t="shared" si="165"/>
        <v>7</v>
      </c>
      <c r="AW373" s="4">
        <f t="shared" si="166"/>
        <v>3.9059344370425868</v>
      </c>
      <c r="AX373" s="4">
        <f t="shared" si="190"/>
        <v>42.181231890812235</v>
      </c>
      <c r="AZ373" s="4">
        <f t="shared" si="191"/>
        <v>42.181231890812235</v>
      </c>
      <c r="BB373" s="24">
        <f t="shared" si="167"/>
        <v>1</v>
      </c>
      <c r="BC373" s="1">
        <f t="shared" ca="1" si="168"/>
        <v>1.2799999999999999E-2</v>
      </c>
      <c r="BD373" s="1">
        <f t="shared" ca="1" si="169"/>
        <v>2.1021360958264794</v>
      </c>
      <c r="BE373" s="1">
        <f t="shared" ca="1" si="170"/>
        <v>6.1780121726517688E-3</v>
      </c>
      <c r="BF373" s="1">
        <f t="shared" ca="1" si="171"/>
        <v>6.4310121726517686E-3</v>
      </c>
      <c r="BG373" s="1">
        <f t="shared" ca="1" si="172"/>
        <v>1.3332154076344131E-2</v>
      </c>
      <c r="BH373" s="1">
        <f t="shared" si="183"/>
        <v>0.53215407634413237</v>
      </c>
      <c r="BI373" s="1">
        <f t="shared" si="184"/>
        <v>0.53215407634413237</v>
      </c>
      <c r="BJ373" s="4">
        <f t="shared" ca="1" si="173"/>
        <v>57.00248405079352</v>
      </c>
      <c r="BK373" s="4">
        <f t="shared" ca="1" si="174"/>
        <v>41.031092006527686</v>
      </c>
      <c r="BL373" s="4">
        <f t="shared" ca="1" si="175"/>
        <v>16.008847177762977</v>
      </c>
      <c r="BM373" s="4">
        <f t="shared" ca="1" si="176"/>
        <v>71.616603438949795</v>
      </c>
      <c r="BN373" s="4">
        <f t="shared" si="185"/>
        <v>1.1327788667562952</v>
      </c>
      <c r="BO373" s="4">
        <f t="shared" si="186"/>
        <v>1.1327788667562952</v>
      </c>
      <c r="BP373" s="4">
        <f t="shared" ca="1" si="177"/>
        <v>56.493809494918473</v>
      </c>
      <c r="BQ373" s="4">
        <f t="shared" ca="1" si="178"/>
        <v>54.073449012725234</v>
      </c>
      <c r="BR373" s="4">
        <f t="shared" si="187"/>
        <v>71.616603438949795</v>
      </c>
    </row>
    <row r="374" spans="1:70">
      <c r="A374" s="10">
        <v>2030</v>
      </c>
      <c r="B374" s="49">
        <v>0</v>
      </c>
      <c r="C374" s="10">
        <v>20</v>
      </c>
      <c r="D374" s="10">
        <v>93</v>
      </c>
      <c r="E374" s="10">
        <v>37</v>
      </c>
      <c r="F374" s="10">
        <v>72</v>
      </c>
      <c r="G374" s="10">
        <v>54</v>
      </c>
      <c r="H374" s="10">
        <v>59</v>
      </c>
      <c r="I374" s="10">
        <v>50</v>
      </c>
      <c r="J374" s="10">
        <v>53</v>
      </c>
      <c r="K374" s="49">
        <v>0</v>
      </c>
      <c r="L374" s="10">
        <v>67</v>
      </c>
      <c r="M374" s="49">
        <v>0</v>
      </c>
      <c r="N374" s="10">
        <v>60</v>
      </c>
      <c r="O374" s="49">
        <v>0</v>
      </c>
      <c r="P374" s="49">
        <v>0</v>
      </c>
      <c r="Q374" s="10">
        <v>7364</v>
      </c>
      <c r="R374" s="10">
        <v>3</v>
      </c>
      <c r="S374" s="10">
        <v>45</v>
      </c>
      <c r="AI374" s="2">
        <f t="shared" si="160"/>
        <v>7.3639999999999999E-3</v>
      </c>
      <c r="AJ374" s="3">
        <f t="shared" ca="1" si="179"/>
        <v>2.0415915765344921</v>
      </c>
      <c r="AK374" s="3">
        <f t="shared" ca="1" si="180"/>
        <v>2.1137587765344921</v>
      </c>
      <c r="AL374" s="2">
        <f t="shared" ca="1" si="161"/>
        <v>1.8722000000000003E-2</v>
      </c>
      <c r="AM374" s="3">
        <f t="shared" ca="1" si="181"/>
        <v>2.297234376534492</v>
      </c>
      <c r="AO374" s="7">
        <f t="shared" si="162"/>
        <v>74</v>
      </c>
      <c r="AP374" s="4">
        <f t="shared" si="188"/>
        <v>41.29130690587877</v>
      </c>
      <c r="AQ374" s="32">
        <f t="shared" si="182"/>
        <v>1.7921447768335081</v>
      </c>
      <c r="AR374" s="1">
        <f t="shared" si="163"/>
        <v>5</v>
      </c>
      <c r="AS374" s="4">
        <f t="shared" si="189"/>
        <v>41.592932404381777</v>
      </c>
      <c r="AU374" s="4">
        <f t="shared" si="164"/>
        <v>41</v>
      </c>
      <c r="AV374" s="4">
        <f t="shared" si="165"/>
        <v>7</v>
      </c>
      <c r="AW374" s="4">
        <f t="shared" si="166"/>
        <v>3.9059344370425868</v>
      </c>
      <c r="AX374" s="4">
        <f t="shared" si="190"/>
        <v>41.185632492733134</v>
      </c>
      <c r="AZ374" s="4">
        <f t="shared" si="191"/>
        <v>41.592932404381777</v>
      </c>
      <c r="BB374" s="24">
        <f t="shared" si="167"/>
        <v>2</v>
      </c>
      <c r="BC374" s="1">
        <f t="shared" ca="1" si="168"/>
        <v>1.2799999999999999E-2</v>
      </c>
      <c r="BD374" s="1">
        <f t="shared" ca="1" si="169"/>
        <v>2.1021360958264794</v>
      </c>
      <c r="BE374" s="1">
        <f t="shared" ca="1" si="170"/>
        <v>6.1780121726517688E-3</v>
      </c>
      <c r="BF374" s="1">
        <f t="shared" ca="1" si="171"/>
        <v>6.4310121726517686E-3</v>
      </c>
      <c r="BG374" s="1">
        <f t="shared" ca="1" si="172"/>
        <v>1.3332154076344131E-2</v>
      </c>
      <c r="BH374" s="1">
        <f t="shared" si="183"/>
        <v>0.53215407634413237</v>
      </c>
      <c r="BI374" s="1">
        <f t="shared" si="184"/>
        <v>0.53215407634413237</v>
      </c>
      <c r="BJ374" s="4">
        <f t="shared" ca="1" si="173"/>
        <v>70.00202274192489</v>
      </c>
      <c r="BK374" s="4">
        <f t="shared" ca="1" si="174"/>
        <v>47.004905398519689</v>
      </c>
      <c r="BL374" s="4">
        <f t="shared" ca="1" si="175"/>
        <v>30.004719428132798</v>
      </c>
      <c r="BM374" s="4">
        <f t="shared" ca="1" si="176"/>
        <v>82.642255552278868</v>
      </c>
      <c r="BN374" s="4">
        <f t="shared" si="185"/>
        <v>1.1327788667562952</v>
      </c>
      <c r="BO374" s="4">
        <f t="shared" si="186"/>
        <v>1.1327788667562952</v>
      </c>
      <c r="BP374" s="4">
        <f t="shared" ca="1" si="177"/>
        <v>54.685108864514341</v>
      </c>
      <c r="BQ374" s="4">
        <f t="shared" ca="1" si="178"/>
        <v>52.294764582777951</v>
      </c>
      <c r="BR374" s="4">
        <f t="shared" si="187"/>
        <v>82.642255552278868</v>
      </c>
    </row>
    <row r="375" spans="1:70">
      <c r="A375" s="10">
        <v>1988</v>
      </c>
      <c r="B375" s="49">
        <v>0</v>
      </c>
      <c r="C375" s="10">
        <v>20</v>
      </c>
      <c r="D375" s="10">
        <v>92</v>
      </c>
      <c r="E375" s="10">
        <v>50</v>
      </c>
      <c r="F375" s="10">
        <v>84</v>
      </c>
      <c r="G375" s="10">
        <v>65</v>
      </c>
      <c r="H375" s="10">
        <v>70</v>
      </c>
      <c r="I375" s="10">
        <v>66</v>
      </c>
      <c r="J375" s="10">
        <v>72</v>
      </c>
      <c r="K375" s="49">
        <v>0</v>
      </c>
      <c r="L375" s="10">
        <v>65</v>
      </c>
      <c r="M375" s="49">
        <v>0</v>
      </c>
      <c r="N375" s="10">
        <v>70</v>
      </c>
      <c r="O375" s="49">
        <v>0</v>
      </c>
      <c r="P375" s="49">
        <v>0</v>
      </c>
      <c r="Q375" s="10">
        <v>7364</v>
      </c>
      <c r="R375" s="10">
        <v>3</v>
      </c>
      <c r="S375" s="10">
        <v>45</v>
      </c>
      <c r="AH375" s="8"/>
      <c r="AI375" s="2">
        <f t="shared" si="160"/>
        <v>7.3639999999999999E-3</v>
      </c>
      <c r="AJ375" s="3">
        <f t="shared" ca="1" si="179"/>
        <v>2.0415915765344921</v>
      </c>
      <c r="AK375" s="3">
        <f t="shared" ca="1" si="180"/>
        <v>2.1137587765344921</v>
      </c>
      <c r="AL375" s="2">
        <f t="shared" ca="1" si="161"/>
        <v>1.8469000000000003E-2</v>
      </c>
      <c r="AM375" s="3">
        <f t="shared" ca="1" si="181"/>
        <v>2.2947549765344921</v>
      </c>
      <c r="AO375" s="7">
        <f t="shared" si="162"/>
        <v>73</v>
      </c>
      <c r="AP375" s="4">
        <f t="shared" si="188"/>
        <v>40.710420252715544</v>
      </c>
      <c r="AQ375" s="32">
        <f t="shared" si="182"/>
        <v>1.7931527001402205</v>
      </c>
      <c r="AR375" s="1">
        <f t="shared" si="163"/>
        <v>1.5</v>
      </c>
      <c r="AS375" s="4">
        <f t="shared" si="189"/>
        <v>40.738045082609354</v>
      </c>
      <c r="AU375" s="4">
        <f t="shared" si="164"/>
        <v>40</v>
      </c>
      <c r="AV375" s="4">
        <f t="shared" si="165"/>
        <v>5</v>
      </c>
      <c r="AW375" s="4">
        <f t="shared" si="166"/>
        <v>2.7883849488161334</v>
      </c>
      <c r="AX375" s="4">
        <f t="shared" si="190"/>
        <v>40.097070848414653</v>
      </c>
      <c r="AZ375" s="4">
        <f t="shared" si="191"/>
        <v>40.738045082609354</v>
      </c>
      <c r="BB375" s="24">
        <f t="shared" si="167"/>
        <v>3</v>
      </c>
      <c r="BC375" s="1">
        <f t="shared" ca="1" si="168"/>
        <v>1.2799999999999999E-2</v>
      </c>
      <c r="BD375" s="1">
        <f t="shared" ca="1" si="169"/>
        <v>2.1021360958264794</v>
      </c>
      <c r="BE375" s="1">
        <f t="shared" ca="1" si="170"/>
        <v>6.1780121726517688E-3</v>
      </c>
      <c r="BF375" s="1">
        <f t="shared" ca="1" si="171"/>
        <v>6.4310121726517686E-3</v>
      </c>
      <c r="BG375" s="1">
        <f t="shared" ca="1" si="172"/>
        <v>1.3332154076344131E-2</v>
      </c>
      <c r="BH375" s="1">
        <f t="shared" si="183"/>
        <v>0.53215407634413237</v>
      </c>
      <c r="BI375" s="1">
        <f t="shared" si="184"/>
        <v>0.53215407634413237</v>
      </c>
      <c r="BJ375" s="4">
        <f t="shared" ca="1" si="173"/>
        <v>82.001726737678936</v>
      </c>
      <c r="BK375" s="4">
        <f t="shared" ca="1" si="174"/>
        <v>55.520867770451062</v>
      </c>
      <c r="BL375" s="4">
        <f t="shared" ca="1" si="175"/>
        <v>43.003292757194416</v>
      </c>
      <c r="BM375" s="4">
        <f t="shared" ca="1" si="176"/>
        <v>95.768212425878247</v>
      </c>
      <c r="BN375" s="4">
        <f t="shared" si="185"/>
        <v>1.1327788667562952</v>
      </c>
      <c r="BO375" s="4">
        <f t="shared" si="186"/>
        <v>1.1327788667562952</v>
      </c>
      <c r="BP375" s="4">
        <f t="shared" ca="1" si="177"/>
        <v>53.231257339874205</v>
      </c>
      <c r="BQ375" s="4">
        <f t="shared" ca="1" si="178"/>
        <v>55.023181580567844</v>
      </c>
      <c r="BR375" s="4">
        <f t="shared" si="187"/>
        <v>95.768212425878247</v>
      </c>
    </row>
    <row r="376" spans="1:70" s="38" customFormat="1">
      <c r="A376" s="46">
        <v>1988</v>
      </c>
      <c r="B376" s="49">
        <v>0</v>
      </c>
      <c r="C376" s="46">
        <v>20</v>
      </c>
      <c r="D376" s="46">
        <v>92</v>
      </c>
      <c r="E376" s="46">
        <v>50</v>
      </c>
      <c r="F376" s="46">
        <v>84</v>
      </c>
      <c r="G376" s="46">
        <v>65</v>
      </c>
      <c r="H376" s="46">
        <v>70</v>
      </c>
      <c r="I376" s="46">
        <v>66</v>
      </c>
      <c r="J376" s="46">
        <v>72</v>
      </c>
      <c r="K376" s="49">
        <v>0</v>
      </c>
      <c r="L376" s="46">
        <v>65</v>
      </c>
      <c r="M376" s="49">
        <v>0</v>
      </c>
      <c r="N376" s="46">
        <v>70</v>
      </c>
      <c r="O376" s="49">
        <v>0</v>
      </c>
      <c r="P376" s="49">
        <v>0</v>
      </c>
      <c r="Q376" s="46">
        <v>7364</v>
      </c>
      <c r="R376" s="46">
        <v>3</v>
      </c>
      <c r="S376" s="46">
        <v>45</v>
      </c>
      <c r="U376" s="41"/>
      <c r="V376" s="41"/>
      <c r="AI376" s="39">
        <f t="shared" si="160"/>
        <v>7.3639999999999999E-3</v>
      </c>
      <c r="AJ376" s="40">
        <f t="shared" ca="1" si="179"/>
        <v>2.0415915765344921</v>
      </c>
      <c r="AK376" s="40">
        <f t="shared" ca="1" si="180"/>
        <v>2.1137587765344921</v>
      </c>
      <c r="AL376" s="39">
        <f t="shared" ca="1" si="161"/>
        <v>1.8469000000000003E-2</v>
      </c>
      <c r="AM376" s="40">
        <f t="shared" ca="1" si="181"/>
        <v>2.2947549765344921</v>
      </c>
      <c r="AN376" s="50"/>
      <c r="AO376" s="41">
        <f t="shared" si="162"/>
        <v>73</v>
      </c>
      <c r="AP376" s="42">
        <f t="shared" si="188"/>
        <v>40.710420252715544</v>
      </c>
      <c r="AQ376" s="43">
        <f t="shared" si="182"/>
        <v>1.7931527001402205</v>
      </c>
      <c r="AR376" s="41">
        <f t="shared" si="163"/>
        <v>1.5</v>
      </c>
      <c r="AS376" s="42">
        <f t="shared" si="189"/>
        <v>40.738045082609354</v>
      </c>
      <c r="AT376" s="50"/>
      <c r="AU376" s="42">
        <f t="shared" si="164"/>
        <v>40</v>
      </c>
      <c r="AV376" s="42">
        <f t="shared" si="165"/>
        <v>5</v>
      </c>
      <c r="AW376" s="42">
        <f t="shared" si="166"/>
        <v>2.7883849488161334</v>
      </c>
      <c r="AX376" s="42">
        <f t="shared" si="190"/>
        <v>40.097070848414653</v>
      </c>
      <c r="AY376" s="50"/>
      <c r="AZ376" s="42">
        <f t="shared" si="191"/>
        <v>40.738045082609354</v>
      </c>
      <c r="BA376" s="50"/>
      <c r="BB376" s="44">
        <f t="shared" si="167"/>
        <v>0</v>
      </c>
      <c r="BC376" s="41">
        <f t="shared" ca="1" si="168"/>
        <v>1.2799999999999999E-2</v>
      </c>
      <c r="BD376" s="41">
        <f t="shared" ca="1" si="169"/>
        <v>2.1021360958264794</v>
      </c>
      <c r="BE376" s="41">
        <f t="shared" ca="1" si="170"/>
        <v>6.1780121726517688E-3</v>
      </c>
      <c r="BF376" s="41">
        <f t="shared" ca="1" si="171"/>
        <v>6.4310121726517686E-3</v>
      </c>
      <c r="BG376" s="41">
        <f t="shared" ca="1" si="172"/>
        <v>1.3332154076344131E-2</v>
      </c>
      <c r="BH376" s="41">
        <f t="shared" si="183"/>
        <v>0.53215407634413237</v>
      </c>
      <c r="BI376" s="41">
        <f t="shared" si="184"/>
        <v>0.53215407634413237</v>
      </c>
      <c r="BJ376" s="42">
        <f t="shared" ca="1" si="173"/>
        <v>82.001726737678936</v>
      </c>
      <c r="BK376" s="42">
        <f t="shared" ca="1" si="174"/>
        <v>55.520867770451062</v>
      </c>
      <c r="BL376" s="42">
        <f t="shared" ca="1" si="175"/>
        <v>43.003292757194416</v>
      </c>
      <c r="BM376" s="42">
        <f t="shared" ca="1" si="176"/>
        <v>95.768212425878247</v>
      </c>
      <c r="BN376" s="42">
        <f t="shared" si="185"/>
        <v>1.1327788667562952</v>
      </c>
      <c r="BO376" s="42">
        <f t="shared" si="186"/>
        <v>1.1327788667562952</v>
      </c>
      <c r="BP376" s="42">
        <f t="shared" ca="1" si="177"/>
        <v>53.231257339874205</v>
      </c>
      <c r="BQ376" s="42">
        <f t="shared" ca="1" si="178"/>
        <v>55.023181580567844</v>
      </c>
      <c r="BR376" s="42">
        <f t="shared" si="187"/>
        <v>95.768212425878247</v>
      </c>
    </row>
    <row r="377" spans="1:70" s="38" customFormat="1">
      <c r="A377" s="46">
        <v>2099</v>
      </c>
      <c r="B377" s="49">
        <v>0</v>
      </c>
      <c r="C377" s="46">
        <v>22</v>
      </c>
      <c r="D377" s="46">
        <v>95</v>
      </c>
      <c r="E377" s="46">
        <v>63</v>
      </c>
      <c r="F377" s="46">
        <v>99</v>
      </c>
      <c r="G377" s="46">
        <v>75</v>
      </c>
      <c r="H377" s="46">
        <v>79</v>
      </c>
      <c r="I377" s="46">
        <v>81</v>
      </c>
      <c r="J377" s="46">
        <v>86</v>
      </c>
      <c r="K377" s="49">
        <v>0</v>
      </c>
      <c r="L377" s="46">
        <v>66</v>
      </c>
      <c r="M377" s="49">
        <v>0</v>
      </c>
      <c r="N377" s="46">
        <v>73</v>
      </c>
      <c r="O377" s="49">
        <v>0</v>
      </c>
      <c r="P377" s="49">
        <v>0</v>
      </c>
      <c r="Q377" s="46">
        <v>7391</v>
      </c>
      <c r="R377" s="46">
        <v>3</v>
      </c>
      <c r="S377" s="46">
        <v>45</v>
      </c>
      <c r="U377" s="41"/>
      <c r="V377" s="41"/>
      <c r="AI377" s="39">
        <f t="shared" si="160"/>
        <v>7.391E-3</v>
      </c>
      <c r="AJ377" s="40">
        <f t="shared" ca="1" si="179"/>
        <v>2.0338693388039504</v>
      </c>
      <c r="AK377" s="40">
        <f t="shared" ca="1" si="180"/>
        <v>2.1063011388039503</v>
      </c>
      <c r="AL377" s="39">
        <f t="shared" ca="1" si="161"/>
        <v>1.8722000000000003E-2</v>
      </c>
      <c r="AM377" s="40">
        <f t="shared" ca="1" si="181"/>
        <v>2.2897767388039503</v>
      </c>
      <c r="AN377" s="50"/>
      <c r="AO377" s="41">
        <f t="shared" si="162"/>
        <v>74</v>
      </c>
      <c r="AP377" s="42">
        <f t="shared" si="188"/>
        <v>41.151685012287572</v>
      </c>
      <c r="AQ377" s="43">
        <f t="shared" si="182"/>
        <v>1.7982252726201655</v>
      </c>
      <c r="AR377" s="41">
        <f t="shared" si="163"/>
        <v>6.5</v>
      </c>
      <c r="AS377" s="42">
        <f t="shared" si="189"/>
        <v>41.661867209122228</v>
      </c>
      <c r="AT377" s="50"/>
      <c r="AU377" s="42">
        <f t="shared" si="164"/>
        <v>42</v>
      </c>
      <c r="AV377" s="42">
        <f t="shared" si="165"/>
        <v>7</v>
      </c>
      <c r="AW377" s="42">
        <f t="shared" si="166"/>
        <v>3.8927269606217973</v>
      </c>
      <c r="AX377" s="42">
        <f t="shared" si="190"/>
        <v>42.180010943454626</v>
      </c>
      <c r="AY377" s="50"/>
      <c r="AZ377" s="42">
        <f t="shared" si="191"/>
        <v>42.180010943454626</v>
      </c>
      <c r="BA377" s="50"/>
      <c r="BB377" s="44">
        <f t="shared" si="167"/>
        <v>1</v>
      </c>
      <c r="BC377" s="41">
        <f t="shared" ca="1" si="168"/>
        <v>1.2799999999999999E-2</v>
      </c>
      <c r="BD377" s="41">
        <f t="shared" ca="1" si="169"/>
        <v>2.094637077712227</v>
      </c>
      <c r="BE377" s="41">
        <f t="shared" ca="1" si="170"/>
        <v>6.2007896845180177E-3</v>
      </c>
      <c r="BF377" s="41">
        <f t="shared" ca="1" si="171"/>
        <v>6.4537896845180175E-3</v>
      </c>
      <c r="BG377" s="41">
        <f t="shared" ca="1" si="172"/>
        <v>1.3330256824761173E-2</v>
      </c>
      <c r="BH377" s="41">
        <f t="shared" si="183"/>
        <v>0.53025682476117408</v>
      </c>
      <c r="BI377" s="41">
        <f t="shared" si="184"/>
        <v>0.53025682476117408</v>
      </c>
      <c r="BJ377" s="42">
        <f t="shared" ca="1" si="173"/>
        <v>97.001449330926008</v>
      </c>
      <c r="BK377" s="42">
        <f t="shared" ca="1" si="174"/>
        <v>66.318794135779086</v>
      </c>
      <c r="BL377" s="42">
        <f t="shared" ca="1" si="175"/>
        <v>56.002510410696821</v>
      </c>
      <c r="BM377" s="42">
        <f t="shared" ca="1" si="176"/>
        <v>110.22113915182955</v>
      </c>
      <c r="BN377" s="42">
        <f t="shared" si="185"/>
        <v>1.1318888197194115</v>
      </c>
      <c r="BO377" s="42">
        <f t="shared" si="186"/>
        <v>1.1318888197194115</v>
      </c>
      <c r="BP377" s="42">
        <f t="shared" ca="1" si="177"/>
        <v>55.010748546296362</v>
      </c>
      <c r="BQ377" s="42">
        <f t="shared" ca="1" si="178"/>
        <v>57.477817598852639</v>
      </c>
      <c r="BR377" s="42">
        <f t="shared" si="187"/>
        <v>110.22113915182955</v>
      </c>
    </row>
    <row r="378" spans="1:70" s="38" customFormat="1">
      <c r="A378" s="46">
        <v>2012</v>
      </c>
      <c r="B378" s="49">
        <v>0</v>
      </c>
      <c r="C378" s="46">
        <v>20</v>
      </c>
      <c r="D378" s="46">
        <v>94</v>
      </c>
      <c r="E378" s="46">
        <v>22</v>
      </c>
      <c r="F378" s="46">
        <v>59</v>
      </c>
      <c r="G378" s="46">
        <v>44</v>
      </c>
      <c r="H378" s="46">
        <v>45</v>
      </c>
      <c r="I378" s="46">
        <v>35</v>
      </c>
      <c r="J378" s="46">
        <v>36</v>
      </c>
      <c r="K378" s="49">
        <v>0</v>
      </c>
      <c r="L378" s="46">
        <v>70</v>
      </c>
      <c r="M378" s="49">
        <v>0</v>
      </c>
      <c r="N378" s="46">
        <v>53</v>
      </c>
      <c r="O378" s="49">
        <v>0</v>
      </c>
      <c r="P378" s="49">
        <v>0</v>
      </c>
      <c r="Q378" s="46">
        <v>7391</v>
      </c>
      <c r="R378" s="46">
        <v>3</v>
      </c>
      <c r="S378" s="46">
        <v>45</v>
      </c>
      <c r="U378" s="41"/>
      <c r="V378" s="41"/>
      <c r="AI378" s="39">
        <f t="shared" si="160"/>
        <v>7.391E-3</v>
      </c>
      <c r="AJ378" s="40">
        <f t="shared" ca="1" si="179"/>
        <v>2.0338693388039504</v>
      </c>
      <c r="AK378" s="40">
        <f t="shared" ca="1" si="180"/>
        <v>2.1063011388039503</v>
      </c>
      <c r="AL378" s="39">
        <f t="shared" ca="1" si="161"/>
        <v>1.8975000000000002E-2</v>
      </c>
      <c r="AM378" s="40">
        <f t="shared" ca="1" si="181"/>
        <v>2.2922561388039502</v>
      </c>
      <c r="AN378" s="50"/>
      <c r="AO378" s="41">
        <f t="shared" si="162"/>
        <v>75</v>
      </c>
      <c r="AP378" s="42">
        <f t="shared" si="188"/>
        <v>41.731312171304964</v>
      </c>
      <c r="AQ378" s="43">
        <f t="shared" si="182"/>
        <v>1.7972116403176761</v>
      </c>
      <c r="AR378" s="41">
        <f t="shared" si="163"/>
        <v>9</v>
      </c>
      <c r="AS378" s="42">
        <f t="shared" si="189"/>
        <v>42.690776703392338</v>
      </c>
      <c r="AT378" s="50"/>
      <c r="AU378" s="42">
        <f t="shared" si="164"/>
        <v>43</v>
      </c>
      <c r="AV378" s="42">
        <f t="shared" si="165"/>
        <v>17</v>
      </c>
      <c r="AW378" s="42">
        <f t="shared" si="166"/>
        <v>9.4590974254957914</v>
      </c>
      <c r="AX378" s="42">
        <f t="shared" si="190"/>
        <v>44.028110612482806</v>
      </c>
      <c r="AY378" s="50"/>
      <c r="AZ378" s="42">
        <f t="shared" si="191"/>
        <v>44.028110612482806</v>
      </c>
      <c r="BA378" s="50"/>
      <c r="BB378" s="44">
        <f t="shared" si="167"/>
        <v>2</v>
      </c>
      <c r="BC378" s="41">
        <f t="shared" ca="1" si="168"/>
        <v>1.2799999999999999E-2</v>
      </c>
      <c r="BD378" s="41">
        <f t="shared" ca="1" si="169"/>
        <v>2.094637077712227</v>
      </c>
      <c r="BE378" s="41">
        <f t="shared" ca="1" si="170"/>
        <v>6.2007896845180177E-3</v>
      </c>
      <c r="BF378" s="41">
        <f t="shared" ca="1" si="171"/>
        <v>6.4537896845180175E-3</v>
      </c>
      <c r="BG378" s="41">
        <f t="shared" ca="1" si="172"/>
        <v>1.3330256824761173E-2</v>
      </c>
      <c r="BH378" s="41">
        <f t="shared" si="183"/>
        <v>0.53025682476117408</v>
      </c>
      <c r="BI378" s="41">
        <f t="shared" si="184"/>
        <v>0.53025682476117408</v>
      </c>
      <c r="BJ378" s="42">
        <f t="shared" ca="1" si="173"/>
        <v>57.002466370326523</v>
      </c>
      <c r="BK378" s="42">
        <f t="shared" ca="1" si="174"/>
        <v>40.526405778670409</v>
      </c>
      <c r="BL378" s="42">
        <f t="shared" ca="1" si="175"/>
        <v>15.009369483765992</v>
      </c>
      <c r="BM378" s="42">
        <f t="shared" ca="1" si="176"/>
        <v>69.201867224809178</v>
      </c>
      <c r="BN378" s="42">
        <f t="shared" si="185"/>
        <v>1.1318888197194115</v>
      </c>
      <c r="BO378" s="42">
        <f t="shared" si="186"/>
        <v>1.1318888197194115</v>
      </c>
      <c r="BP378" s="42">
        <f t="shared" ca="1" si="177"/>
        <v>57.152336481874912</v>
      </c>
      <c r="BQ378" s="42">
        <f t="shared" ca="1" si="178"/>
        <v>51.661382360522644</v>
      </c>
      <c r="BR378" s="42">
        <f t="shared" si="187"/>
        <v>69.201867224809178</v>
      </c>
    </row>
    <row r="379" spans="1:70" s="38" customFormat="1">
      <c r="A379" s="46">
        <v>2024</v>
      </c>
      <c r="B379" s="49">
        <v>0</v>
      </c>
      <c r="C379" s="46">
        <v>20</v>
      </c>
      <c r="D379" s="46">
        <v>93</v>
      </c>
      <c r="E379" s="46">
        <v>33</v>
      </c>
      <c r="F379" s="46">
        <v>69</v>
      </c>
      <c r="G379" s="46">
        <v>52</v>
      </c>
      <c r="H379" s="46">
        <v>55</v>
      </c>
      <c r="I379" s="46">
        <v>46</v>
      </c>
      <c r="J379" s="46">
        <v>50</v>
      </c>
      <c r="K379" s="49">
        <v>0</v>
      </c>
      <c r="L379" s="46">
        <v>68</v>
      </c>
      <c r="M379" s="49">
        <v>0</v>
      </c>
      <c r="N379" s="46">
        <v>54</v>
      </c>
      <c r="O379" s="49">
        <v>0</v>
      </c>
      <c r="P379" s="49">
        <v>0</v>
      </c>
      <c r="Q379" s="46">
        <v>7391</v>
      </c>
      <c r="R379" s="46">
        <v>3</v>
      </c>
      <c r="S379" s="46">
        <v>45</v>
      </c>
      <c r="U379" s="41"/>
      <c r="V379" s="41"/>
      <c r="AI379" s="39">
        <f t="shared" si="160"/>
        <v>7.391E-3</v>
      </c>
      <c r="AJ379" s="40">
        <f t="shared" ca="1" si="179"/>
        <v>2.0338693388039504</v>
      </c>
      <c r="AK379" s="40">
        <f t="shared" ca="1" si="180"/>
        <v>2.1063011388039503</v>
      </c>
      <c r="AL379" s="39">
        <f t="shared" ca="1" si="161"/>
        <v>1.8722000000000003E-2</v>
      </c>
      <c r="AM379" s="40">
        <f t="shared" ca="1" si="181"/>
        <v>2.2897767388039503</v>
      </c>
      <c r="AN379" s="50"/>
      <c r="AO379" s="41">
        <f t="shared" si="162"/>
        <v>74</v>
      </c>
      <c r="AP379" s="42">
        <f t="shared" si="188"/>
        <v>41.151685012287572</v>
      </c>
      <c r="AQ379" s="43">
        <f t="shared" si="182"/>
        <v>1.7982252726201655</v>
      </c>
      <c r="AR379" s="41">
        <f t="shared" si="163"/>
        <v>5.5</v>
      </c>
      <c r="AS379" s="42">
        <f t="shared" si="189"/>
        <v>41.517600838084725</v>
      </c>
      <c r="AT379" s="50"/>
      <c r="AU379" s="42">
        <f t="shared" si="164"/>
        <v>42</v>
      </c>
      <c r="AV379" s="42">
        <f t="shared" si="165"/>
        <v>14</v>
      </c>
      <c r="AW379" s="42">
        <f t="shared" si="166"/>
        <v>7.7854539212435947</v>
      </c>
      <c r="AX379" s="42">
        <f t="shared" si="190"/>
        <v>42.715492420898151</v>
      </c>
      <c r="AY379" s="50"/>
      <c r="AZ379" s="42">
        <f t="shared" si="191"/>
        <v>42.715492420898151</v>
      </c>
      <c r="BA379" s="50"/>
      <c r="BB379" s="44">
        <f t="shared" si="167"/>
        <v>3</v>
      </c>
      <c r="BC379" s="41">
        <f t="shared" ca="1" si="168"/>
        <v>1.2799999999999999E-2</v>
      </c>
      <c r="BD379" s="41">
        <f t="shared" ca="1" si="169"/>
        <v>2.094637077712227</v>
      </c>
      <c r="BE379" s="41">
        <f t="shared" ca="1" si="170"/>
        <v>6.2007896845180177E-3</v>
      </c>
      <c r="BF379" s="41">
        <f t="shared" ca="1" si="171"/>
        <v>6.4537896845180175E-3</v>
      </c>
      <c r="BG379" s="41">
        <f t="shared" ca="1" si="172"/>
        <v>1.3330256824761173E-2</v>
      </c>
      <c r="BH379" s="41">
        <f t="shared" si="183"/>
        <v>0.53025682476117408</v>
      </c>
      <c r="BI379" s="41">
        <f t="shared" si="184"/>
        <v>0.53025682476117408</v>
      </c>
      <c r="BJ379" s="42">
        <f t="shared" ca="1" si="173"/>
        <v>67.002098267891625</v>
      </c>
      <c r="BK379" s="42">
        <f t="shared" ca="1" si="174"/>
        <v>44.884978793353859</v>
      </c>
      <c r="BL379" s="42">
        <f t="shared" ca="1" si="175"/>
        <v>26.005406597479027</v>
      </c>
      <c r="BM379" s="42">
        <f t="shared" ca="1" si="176"/>
        <v>78.610089734858803</v>
      </c>
      <c r="BN379" s="42">
        <f t="shared" si="185"/>
        <v>1.1318888197194115</v>
      </c>
      <c r="BO379" s="42">
        <f t="shared" si="186"/>
        <v>1.1318888197194115</v>
      </c>
      <c r="BP379" s="42">
        <f t="shared" ca="1" si="177"/>
        <v>55.701537871766391</v>
      </c>
      <c r="BQ379" s="42">
        <f t="shared" ca="1" si="178"/>
        <v>51.132633494888097</v>
      </c>
      <c r="BR379" s="42">
        <f t="shared" si="187"/>
        <v>78.610089734858803</v>
      </c>
    </row>
    <row r="380" spans="1:70">
      <c r="A380" s="10">
        <v>2042</v>
      </c>
      <c r="B380" s="49">
        <v>0</v>
      </c>
      <c r="C380" s="10">
        <v>20</v>
      </c>
      <c r="D380" s="10">
        <v>93</v>
      </c>
      <c r="E380" s="10">
        <v>46</v>
      </c>
      <c r="F380" s="10">
        <v>82</v>
      </c>
      <c r="G380" s="10">
        <v>62</v>
      </c>
      <c r="H380" s="10">
        <v>66</v>
      </c>
      <c r="I380" s="10">
        <v>64</v>
      </c>
      <c r="J380" s="10">
        <v>66</v>
      </c>
      <c r="K380" s="49">
        <v>0</v>
      </c>
      <c r="L380" s="10">
        <v>65</v>
      </c>
      <c r="M380" s="49">
        <v>0</v>
      </c>
      <c r="N380" s="10">
        <v>62</v>
      </c>
      <c r="O380" s="49">
        <v>0</v>
      </c>
      <c r="P380" s="49">
        <v>0</v>
      </c>
      <c r="Q380" s="10">
        <v>7391</v>
      </c>
      <c r="R380" s="10">
        <v>3</v>
      </c>
      <c r="S380" s="10">
        <v>45</v>
      </c>
      <c r="AI380" s="2">
        <f t="shared" si="160"/>
        <v>7.391E-3</v>
      </c>
      <c r="AJ380" s="3">
        <f t="shared" ca="1" si="179"/>
        <v>2.0338693388039504</v>
      </c>
      <c r="AK380" s="3">
        <f t="shared" ca="1" si="180"/>
        <v>2.1063011388039503</v>
      </c>
      <c r="AL380" s="2">
        <f t="shared" ca="1" si="161"/>
        <v>1.8722000000000003E-2</v>
      </c>
      <c r="AM380" s="3">
        <f t="shared" ca="1" si="181"/>
        <v>2.2897767388039503</v>
      </c>
      <c r="AO380" s="7">
        <f t="shared" si="162"/>
        <v>74</v>
      </c>
      <c r="AP380" s="4">
        <f t="shared" si="188"/>
        <v>41.151685012287572</v>
      </c>
      <c r="AQ380" s="32">
        <f t="shared" si="182"/>
        <v>1.7982252726201655</v>
      </c>
      <c r="AR380" s="1">
        <f t="shared" si="163"/>
        <v>1</v>
      </c>
      <c r="AS380" s="4">
        <f t="shared" si="189"/>
        <v>41.163833389888914</v>
      </c>
      <c r="AU380" s="4">
        <f t="shared" si="164"/>
        <v>42</v>
      </c>
      <c r="AV380" s="4">
        <f t="shared" si="165"/>
        <v>3</v>
      </c>
      <c r="AW380" s="4">
        <f t="shared" si="166"/>
        <v>1.6683115545521989</v>
      </c>
      <c r="AX380" s="4">
        <f t="shared" si="190"/>
        <v>42.033121029053412</v>
      </c>
      <c r="AZ380" s="4">
        <f t="shared" si="191"/>
        <v>42.033121029053412</v>
      </c>
      <c r="BB380" s="24">
        <f t="shared" si="167"/>
        <v>0</v>
      </c>
      <c r="BC380" s="1">
        <f t="shared" ca="1" si="168"/>
        <v>1.2799999999999999E-2</v>
      </c>
      <c r="BD380" s="1">
        <f t="shared" ca="1" si="169"/>
        <v>2.094637077712227</v>
      </c>
      <c r="BE380" s="1">
        <f t="shared" ca="1" si="170"/>
        <v>6.2007896845180177E-3</v>
      </c>
      <c r="BF380" s="1">
        <f t="shared" ca="1" si="171"/>
        <v>6.4537896845180175E-3</v>
      </c>
      <c r="BG380" s="1">
        <f t="shared" ca="1" si="172"/>
        <v>1.3330256824761173E-2</v>
      </c>
      <c r="BH380" s="1">
        <f t="shared" si="183"/>
        <v>0.53025682476117408</v>
      </c>
      <c r="BI380" s="1">
        <f t="shared" si="184"/>
        <v>0.53025682476117408</v>
      </c>
      <c r="BJ380" s="4">
        <f t="shared" ca="1" si="173"/>
        <v>80.001757307575474</v>
      </c>
      <c r="BK380" s="4">
        <f t="shared" ca="1" si="174"/>
        <v>52.400253240766652</v>
      </c>
      <c r="BL380" s="4">
        <f t="shared" ca="1" si="175"/>
        <v>39.003604606500225</v>
      </c>
      <c r="BM380" s="4">
        <f t="shared" ca="1" si="176"/>
        <v>92.260353671102038</v>
      </c>
      <c r="BN380" s="4">
        <f t="shared" si="185"/>
        <v>1.1318888197194115</v>
      </c>
      <c r="BO380" s="4">
        <f t="shared" si="186"/>
        <v>1.1318888197194115</v>
      </c>
      <c r="BP380" s="4">
        <f t="shared" ca="1" si="177"/>
        <v>54.669795497115913</v>
      </c>
      <c r="BQ380" s="4">
        <f t="shared" ca="1" si="178"/>
        <v>53.665378592877083</v>
      </c>
      <c r="BR380" s="4">
        <f t="shared" si="187"/>
        <v>92.260353671102038</v>
      </c>
    </row>
    <row r="381" spans="1:70">
      <c r="A381" s="10">
        <v>2105</v>
      </c>
      <c r="B381" s="49">
        <v>0</v>
      </c>
      <c r="C381" s="10">
        <v>22</v>
      </c>
      <c r="D381" s="10">
        <v>96</v>
      </c>
      <c r="E381" s="10">
        <v>61</v>
      </c>
      <c r="F381" s="10">
        <v>98</v>
      </c>
      <c r="G381" s="10">
        <v>74</v>
      </c>
      <c r="H381" s="10">
        <v>78</v>
      </c>
      <c r="I381" s="10">
        <v>83</v>
      </c>
      <c r="J381" s="10">
        <v>84</v>
      </c>
      <c r="K381" s="49">
        <v>0</v>
      </c>
      <c r="L381" s="10">
        <v>57</v>
      </c>
      <c r="M381" s="49">
        <v>0</v>
      </c>
      <c r="N381" s="10">
        <v>72</v>
      </c>
      <c r="O381" s="49">
        <v>0</v>
      </c>
      <c r="P381" s="49">
        <v>0</v>
      </c>
      <c r="Q381" s="10">
        <v>7400</v>
      </c>
      <c r="R381" s="10">
        <v>3</v>
      </c>
      <c r="S381" s="10">
        <v>45</v>
      </c>
      <c r="AI381" s="2">
        <f t="shared" si="160"/>
        <v>7.3999999999999995E-3</v>
      </c>
      <c r="AJ381" s="3">
        <f t="shared" ca="1" si="179"/>
        <v>2.0313075675675676</v>
      </c>
      <c r="AK381" s="3">
        <f t="shared" ca="1" si="180"/>
        <v>2.1038275675675675</v>
      </c>
      <c r="AL381" s="2">
        <f t="shared" ca="1" si="161"/>
        <v>1.8975000000000002E-2</v>
      </c>
      <c r="AM381" s="3">
        <f t="shared" ca="1" si="181"/>
        <v>2.2897825675675674</v>
      </c>
      <c r="AO381" s="7">
        <f t="shared" si="162"/>
        <v>75</v>
      </c>
      <c r="AP381" s="4">
        <f t="shared" si="188"/>
        <v>41.68437615709459</v>
      </c>
      <c r="AQ381" s="32">
        <f t="shared" si="182"/>
        <v>1.7992352750428571</v>
      </c>
      <c r="AR381" s="1">
        <f t="shared" si="163"/>
        <v>7.5</v>
      </c>
      <c r="AS381" s="4">
        <f t="shared" si="189"/>
        <v>42.353715487618743</v>
      </c>
      <c r="AU381" s="4">
        <f t="shared" si="164"/>
        <v>43</v>
      </c>
      <c r="AV381" s="4">
        <f t="shared" si="165"/>
        <v>15</v>
      </c>
      <c r="AW381" s="4">
        <f t="shared" si="166"/>
        <v>8.336875231418917</v>
      </c>
      <c r="AX381" s="4">
        <f t="shared" si="190"/>
        <v>43.800724749988397</v>
      </c>
      <c r="AZ381" s="4">
        <f t="shared" si="191"/>
        <v>43.800724749988397</v>
      </c>
      <c r="BB381" s="24">
        <f t="shared" si="167"/>
        <v>1</v>
      </c>
      <c r="BC381" s="1">
        <f t="shared" ca="1" si="168"/>
        <v>1.2799999999999999E-2</v>
      </c>
      <c r="BD381" s="1">
        <f t="shared" ca="1" si="169"/>
        <v>2.0921497159757156</v>
      </c>
      <c r="BE381" s="1">
        <f t="shared" ca="1" si="170"/>
        <v>6.2083824906273523E-3</v>
      </c>
      <c r="BF381" s="1">
        <f t="shared" ca="1" si="171"/>
        <v>6.461382490627352E-3</v>
      </c>
      <c r="BG381" s="1">
        <f t="shared" ca="1" si="172"/>
        <v>1.3329627522241828E-2</v>
      </c>
      <c r="BH381" s="1">
        <f t="shared" si="183"/>
        <v>0.52962752224182919</v>
      </c>
      <c r="BI381" s="1">
        <f t="shared" si="184"/>
        <v>0.52962752224182919</v>
      </c>
      <c r="BJ381" s="4">
        <f t="shared" ca="1" si="173"/>
        <v>96.001460954051709</v>
      </c>
      <c r="BK381" s="4">
        <f t="shared" ca="1" si="174"/>
        <v>62.125838993377698</v>
      </c>
      <c r="BL381" s="4">
        <f t="shared" ca="1" si="175"/>
        <v>54.002597208952054</v>
      </c>
      <c r="BM381" s="4">
        <f t="shared" ca="1" si="176"/>
        <v>109.08167953112964</v>
      </c>
      <c r="BN381" s="4">
        <f t="shared" si="185"/>
        <v>1.1315941464659576</v>
      </c>
      <c r="BO381" s="4">
        <f t="shared" si="186"/>
        <v>1.1315941464659576</v>
      </c>
      <c r="BP381" s="4">
        <f t="shared" ca="1" si="177"/>
        <v>52.845244541312219</v>
      </c>
      <c r="BQ381" s="4">
        <f t="shared" ca="1" si="178"/>
        <v>57.825710625396262</v>
      </c>
      <c r="BR381" s="4">
        <f t="shared" si="187"/>
        <v>109.08167953112964</v>
      </c>
    </row>
    <row r="382" spans="1:70">
      <c r="A382" s="10">
        <v>2006</v>
      </c>
      <c r="B382" s="49">
        <v>0</v>
      </c>
      <c r="C382" s="10">
        <v>20</v>
      </c>
      <c r="D382" s="10">
        <v>94</v>
      </c>
      <c r="E382" s="10">
        <v>18</v>
      </c>
      <c r="F382" s="10">
        <v>54</v>
      </c>
      <c r="G382" s="10">
        <v>40</v>
      </c>
      <c r="H382" s="10">
        <v>41</v>
      </c>
      <c r="I382" s="10">
        <v>30</v>
      </c>
      <c r="J382" s="10">
        <v>33</v>
      </c>
      <c r="K382" s="49">
        <v>0</v>
      </c>
      <c r="L382" s="10">
        <v>74</v>
      </c>
      <c r="M382" s="49">
        <v>0</v>
      </c>
      <c r="N382" s="10">
        <v>54</v>
      </c>
      <c r="O382" s="49">
        <v>0</v>
      </c>
      <c r="P382" s="49">
        <v>0</v>
      </c>
      <c r="Q382" s="10">
        <v>7400</v>
      </c>
      <c r="R382" s="10">
        <v>3</v>
      </c>
      <c r="S382" s="10">
        <v>45</v>
      </c>
      <c r="AI382" s="2">
        <f t="shared" si="160"/>
        <v>7.3999999999999995E-3</v>
      </c>
      <c r="AJ382" s="3">
        <f t="shared" ca="1" si="179"/>
        <v>2.0313075675675676</v>
      </c>
      <c r="AK382" s="3">
        <f t="shared" ca="1" si="180"/>
        <v>2.1038275675675675</v>
      </c>
      <c r="AL382" s="2">
        <f t="shared" ca="1" si="161"/>
        <v>1.8975000000000002E-2</v>
      </c>
      <c r="AM382" s="3">
        <f t="shared" ca="1" si="181"/>
        <v>2.2897825675675674</v>
      </c>
      <c r="AO382" s="7">
        <f t="shared" si="162"/>
        <v>75</v>
      </c>
      <c r="AP382" s="4">
        <f t="shared" si="188"/>
        <v>41.68437615709459</v>
      </c>
      <c r="AQ382" s="32">
        <f t="shared" si="182"/>
        <v>1.7992352750428571</v>
      </c>
      <c r="AR382" s="1">
        <f t="shared" si="163"/>
        <v>9</v>
      </c>
      <c r="AS382" s="4">
        <f t="shared" si="189"/>
        <v>42.644896712340106</v>
      </c>
      <c r="AU382" s="4">
        <f t="shared" si="164"/>
        <v>42</v>
      </c>
      <c r="AV382" s="4">
        <f t="shared" si="165"/>
        <v>20</v>
      </c>
      <c r="AW382" s="4">
        <f t="shared" si="166"/>
        <v>11.115833641891889</v>
      </c>
      <c r="AX382" s="4">
        <f t="shared" si="190"/>
        <v>43.446078736224464</v>
      </c>
      <c r="AZ382" s="4">
        <f t="shared" si="191"/>
        <v>43.446078736224464</v>
      </c>
      <c r="BB382" s="24">
        <f t="shared" si="167"/>
        <v>2</v>
      </c>
      <c r="BC382" s="1">
        <f t="shared" ca="1" si="168"/>
        <v>1.2799999999999999E-2</v>
      </c>
      <c r="BD382" s="1">
        <f t="shared" ca="1" si="169"/>
        <v>2.0921497159757156</v>
      </c>
      <c r="BE382" s="1">
        <f t="shared" ca="1" si="170"/>
        <v>6.2083824906273523E-3</v>
      </c>
      <c r="BF382" s="1">
        <f t="shared" ca="1" si="171"/>
        <v>6.461382490627352E-3</v>
      </c>
      <c r="BG382" s="1">
        <f t="shared" ca="1" si="172"/>
        <v>1.3329627522241828E-2</v>
      </c>
      <c r="BH382" s="1">
        <f t="shared" si="183"/>
        <v>0.52962752224182919</v>
      </c>
      <c r="BI382" s="1">
        <f t="shared" si="184"/>
        <v>0.52962752224182919</v>
      </c>
      <c r="BJ382" s="4">
        <f t="shared" ca="1" si="173"/>
        <v>52.0026970965191</v>
      </c>
      <c r="BK382" s="4">
        <f t="shared" ca="1" si="174"/>
        <v>41.217015682574697</v>
      </c>
      <c r="BL382" s="4">
        <f t="shared" ca="1" si="175"/>
        <v>11.012742860537333</v>
      </c>
      <c r="BM382" s="4">
        <f t="shared" ca="1" si="176"/>
        <v>64.903995021538989</v>
      </c>
      <c r="BN382" s="4">
        <f t="shared" si="185"/>
        <v>1.1315941464659576</v>
      </c>
      <c r="BO382" s="4">
        <f t="shared" si="186"/>
        <v>1.1315941464659576</v>
      </c>
      <c r="BP382" s="4">
        <f t="shared" ca="1" si="177"/>
        <v>57.808670472322824</v>
      </c>
      <c r="BQ382" s="4">
        <f t="shared" ca="1" si="178"/>
        <v>51.112900228376382</v>
      </c>
      <c r="BR382" s="4">
        <f t="shared" si="187"/>
        <v>64.903995021538989</v>
      </c>
    </row>
    <row r="383" spans="1:70">
      <c r="A383" s="10">
        <v>2049</v>
      </c>
      <c r="B383" s="49">
        <v>0</v>
      </c>
      <c r="C383" s="10">
        <v>20</v>
      </c>
      <c r="D383" s="10">
        <v>94</v>
      </c>
      <c r="E383" s="10">
        <v>26</v>
      </c>
      <c r="F383" s="10">
        <v>61</v>
      </c>
      <c r="G383" s="10">
        <v>46</v>
      </c>
      <c r="H383" s="10">
        <v>48</v>
      </c>
      <c r="I383" s="10">
        <v>41</v>
      </c>
      <c r="J383" s="10">
        <v>43</v>
      </c>
      <c r="K383" s="49">
        <v>0</v>
      </c>
      <c r="L383" s="10">
        <v>68</v>
      </c>
      <c r="M383" s="49">
        <v>0</v>
      </c>
      <c r="N383" s="10">
        <v>66</v>
      </c>
      <c r="O383" s="49">
        <v>0</v>
      </c>
      <c r="P383" s="49">
        <v>0</v>
      </c>
      <c r="Q383" s="10">
        <v>7400</v>
      </c>
      <c r="R383" s="10">
        <v>3</v>
      </c>
      <c r="S383" s="10">
        <v>45</v>
      </c>
      <c r="AH383" s="8"/>
      <c r="AI383" s="2">
        <f t="shared" si="160"/>
        <v>7.3999999999999995E-3</v>
      </c>
      <c r="AJ383" s="3">
        <f t="shared" ca="1" si="179"/>
        <v>2.0313075675675676</v>
      </c>
      <c r="AK383" s="3">
        <f t="shared" ca="1" si="180"/>
        <v>2.1038275675675675</v>
      </c>
      <c r="AL383" s="2">
        <f t="shared" ca="1" si="161"/>
        <v>1.8975000000000002E-2</v>
      </c>
      <c r="AM383" s="3">
        <f t="shared" ca="1" si="181"/>
        <v>2.2897825675675674</v>
      </c>
      <c r="AO383" s="7">
        <f t="shared" si="162"/>
        <v>75</v>
      </c>
      <c r="AP383" s="4">
        <f t="shared" si="188"/>
        <v>41.68437615709459</v>
      </c>
      <c r="AQ383" s="32">
        <f t="shared" si="182"/>
        <v>1.7992352750428571</v>
      </c>
      <c r="AR383" s="1">
        <f t="shared" si="163"/>
        <v>5</v>
      </c>
      <c r="AS383" s="4">
        <f t="shared" si="189"/>
        <v>41.983177769270348</v>
      </c>
      <c r="AU383" s="4">
        <f t="shared" si="164"/>
        <v>41</v>
      </c>
      <c r="AV383" s="4">
        <f t="shared" si="165"/>
        <v>2</v>
      </c>
      <c r="AW383" s="4">
        <f t="shared" si="166"/>
        <v>1.111583364189189</v>
      </c>
      <c r="AX383" s="4">
        <f t="shared" si="190"/>
        <v>41.015065739012805</v>
      </c>
      <c r="AZ383" s="4">
        <f t="shared" si="191"/>
        <v>41.983177769270348</v>
      </c>
      <c r="BB383" s="24">
        <f t="shared" si="167"/>
        <v>3</v>
      </c>
      <c r="BC383" s="1">
        <f t="shared" ca="1" si="168"/>
        <v>1.2799999999999999E-2</v>
      </c>
      <c r="BD383" s="1">
        <f t="shared" ca="1" si="169"/>
        <v>2.0921497159757156</v>
      </c>
      <c r="BE383" s="1">
        <f t="shared" ca="1" si="170"/>
        <v>6.2083824906273523E-3</v>
      </c>
      <c r="BF383" s="1">
        <f t="shared" ca="1" si="171"/>
        <v>6.461382490627352E-3</v>
      </c>
      <c r="BG383" s="1">
        <f t="shared" ca="1" si="172"/>
        <v>1.3329627522241828E-2</v>
      </c>
      <c r="BH383" s="1">
        <f t="shared" si="183"/>
        <v>0.52962752224182919</v>
      </c>
      <c r="BI383" s="1">
        <f t="shared" si="184"/>
        <v>0.52962752224182919</v>
      </c>
      <c r="BJ383" s="4">
        <f t="shared" ca="1" si="173"/>
        <v>59.002377115776582</v>
      </c>
      <c r="BK383" s="4">
        <f t="shared" ca="1" si="174"/>
        <v>41.188418177159555</v>
      </c>
      <c r="BL383" s="4">
        <f t="shared" ca="1" si="175"/>
        <v>19.007380285360632</v>
      </c>
      <c r="BM383" s="4">
        <f t="shared" ca="1" si="176"/>
        <v>74.055306001572973</v>
      </c>
      <c r="BN383" s="4">
        <f t="shared" si="185"/>
        <v>1.1315941464659576</v>
      </c>
      <c r="BO383" s="4">
        <f t="shared" si="186"/>
        <v>1.1315941464659576</v>
      </c>
      <c r="BP383" s="4">
        <f t="shared" ca="1" si="177"/>
        <v>54.922543567615001</v>
      </c>
      <c r="BQ383" s="4">
        <f t="shared" ca="1" si="178"/>
        <v>54.223503639903342</v>
      </c>
      <c r="BR383" s="4">
        <f t="shared" si="187"/>
        <v>74.055306001572973</v>
      </c>
    </row>
    <row r="384" spans="1:70" s="38" customFormat="1">
      <c r="A384" s="46">
        <v>2039</v>
      </c>
      <c r="B384" s="49">
        <v>0</v>
      </c>
      <c r="C384" s="46">
        <v>20</v>
      </c>
      <c r="D384" s="46">
        <v>93</v>
      </c>
      <c r="E384" s="46">
        <v>42</v>
      </c>
      <c r="F384" s="46">
        <v>77</v>
      </c>
      <c r="G384" s="46">
        <v>57</v>
      </c>
      <c r="H384" s="46">
        <v>60</v>
      </c>
      <c r="I384" s="46">
        <v>57</v>
      </c>
      <c r="J384" s="46">
        <v>62</v>
      </c>
      <c r="K384" s="49">
        <v>0</v>
      </c>
      <c r="L384" s="46">
        <v>68</v>
      </c>
      <c r="M384" s="49">
        <v>0</v>
      </c>
      <c r="N384" s="46">
        <v>62</v>
      </c>
      <c r="O384" s="49">
        <v>0</v>
      </c>
      <c r="P384" s="49">
        <v>0</v>
      </c>
      <c r="Q384" s="46">
        <v>7400</v>
      </c>
      <c r="R384" s="46">
        <v>3</v>
      </c>
      <c r="S384" s="46">
        <v>45</v>
      </c>
      <c r="U384" s="41"/>
      <c r="V384" s="41"/>
      <c r="AI384" s="39">
        <f t="shared" si="160"/>
        <v>7.3999999999999995E-3</v>
      </c>
      <c r="AJ384" s="40">
        <f t="shared" ca="1" si="179"/>
        <v>2.0313075675675676</v>
      </c>
      <c r="AK384" s="40">
        <f t="shared" ca="1" si="180"/>
        <v>2.1038275675675675</v>
      </c>
      <c r="AL384" s="39">
        <f t="shared" ca="1" si="161"/>
        <v>1.8722000000000003E-2</v>
      </c>
      <c r="AM384" s="40">
        <f t="shared" ca="1" si="181"/>
        <v>2.2873031675675675</v>
      </c>
      <c r="AN384" s="50"/>
      <c r="AO384" s="41">
        <f t="shared" si="162"/>
        <v>74</v>
      </c>
      <c r="AP384" s="42">
        <f t="shared" si="188"/>
        <v>41.105374811600008</v>
      </c>
      <c r="AQ384" s="43">
        <f t="shared" si="182"/>
        <v>1.8002511919467299</v>
      </c>
      <c r="AR384" s="41">
        <f t="shared" si="163"/>
        <v>1</v>
      </c>
      <c r="AS384" s="42">
        <f t="shared" si="189"/>
        <v>41.11753687177918</v>
      </c>
      <c r="AT384" s="50"/>
      <c r="AU384" s="42">
        <f t="shared" si="164"/>
        <v>41</v>
      </c>
      <c r="AV384" s="42">
        <f t="shared" si="165"/>
        <v>6</v>
      </c>
      <c r="AW384" s="42">
        <f t="shared" si="166"/>
        <v>3.3328682279675683</v>
      </c>
      <c r="AX384" s="42">
        <f t="shared" si="190"/>
        <v>41.135240495528841</v>
      </c>
      <c r="AY384" s="50"/>
      <c r="AZ384" s="42">
        <f t="shared" si="191"/>
        <v>41.135240495528841</v>
      </c>
      <c r="BA384" s="50"/>
      <c r="BB384" s="44">
        <f t="shared" si="167"/>
        <v>0</v>
      </c>
      <c r="BC384" s="41">
        <f t="shared" ca="1" si="168"/>
        <v>1.2799999999999999E-2</v>
      </c>
      <c r="BD384" s="41">
        <f t="shared" ca="1" si="169"/>
        <v>2.0921497159757156</v>
      </c>
      <c r="BE384" s="41">
        <f t="shared" ca="1" si="170"/>
        <v>6.2083824906273523E-3</v>
      </c>
      <c r="BF384" s="41">
        <f t="shared" ca="1" si="171"/>
        <v>6.461382490627352E-3</v>
      </c>
      <c r="BG384" s="41">
        <f t="shared" ca="1" si="172"/>
        <v>1.3329627522241828E-2</v>
      </c>
      <c r="BH384" s="41">
        <f t="shared" si="183"/>
        <v>0.52962752224182919</v>
      </c>
      <c r="BI384" s="41">
        <f t="shared" si="184"/>
        <v>0.52962752224182919</v>
      </c>
      <c r="BJ384" s="42">
        <f t="shared" ca="1" si="173"/>
        <v>75.001870012102472</v>
      </c>
      <c r="BK384" s="42">
        <f t="shared" ca="1" si="174"/>
        <v>50.601242988058779</v>
      </c>
      <c r="BL384" s="42">
        <f t="shared" ca="1" si="175"/>
        <v>35.004006989376464</v>
      </c>
      <c r="BM384" s="42">
        <f t="shared" ca="1" si="176"/>
        <v>87.603228163020802</v>
      </c>
      <c r="BN384" s="42">
        <f t="shared" si="185"/>
        <v>1.1315941464659576</v>
      </c>
      <c r="BO384" s="42">
        <f t="shared" si="186"/>
        <v>1.1315941464659576</v>
      </c>
      <c r="BP384" s="42">
        <f t="shared" ca="1" si="177"/>
        <v>54.922543567615001</v>
      </c>
      <c r="BQ384" s="42">
        <f t="shared" ca="1" si="178"/>
        <v>52.861380842561054</v>
      </c>
      <c r="BR384" s="42">
        <f t="shared" si="187"/>
        <v>87.603228163020802</v>
      </c>
    </row>
    <row r="385" spans="1:70" s="38" customFormat="1">
      <c r="A385" s="46">
        <v>2090</v>
      </c>
      <c r="B385" s="49">
        <v>0</v>
      </c>
      <c r="C385" s="46">
        <v>22</v>
      </c>
      <c r="D385" s="46">
        <v>95</v>
      </c>
      <c r="E385" s="46">
        <v>57</v>
      </c>
      <c r="F385" s="46">
        <v>93</v>
      </c>
      <c r="G385" s="46">
        <v>70</v>
      </c>
      <c r="H385" s="46">
        <v>73</v>
      </c>
      <c r="I385" s="46">
        <v>75</v>
      </c>
      <c r="J385" s="46">
        <v>81</v>
      </c>
      <c r="K385" s="49">
        <v>0</v>
      </c>
      <c r="L385" s="46">
        <v>67</v>
      </c>
      <c r="M385" s="49">
        <v>0</v>
      </c>
      <c r="N385" s="46">
        <v>69</v>
      </c>
      <c r="O385" s="49">
        <v>0</v>
      </c>
      <c r="P385" s="49">
        <v>0</v>
      </c>
      <c r="Q385" s="46">
        <v>7469</v>
      </c>
      <c r="R385" s="46">
        <v>3</v>
      </c>
      <c r="S385" s="46">
        <v>44</v>
      </c>
      <c r="U385" s="41"/>
      <c r="V385" s="41"/>
      <c r="AI385" s="39">
        <f t="shared" si="160"/>
        <v>7.4689999999999999E-3</v>
      </c>
      <c r="AJ385" s="40">
        <f t="shared" ca="1" si="179"/>
        <v>2.0118688969206051</v>
      </c>
      <c r="AK385" s="40">
        <f t="shared" ca="1" si="180"/>
        <v>2.085065096920605</v>
      </c>
      <c r="AL385" s="39">
        <f t="shared" ca="1" si="161"/>
        <v>1.8722000000000003E-2</v>
      </c>
      <c r="AM385" s="40">
        <f t="shared" ca="1" si="181"/>
        <v>2.268540696920605</v>
      </c>
      <c r="AN385" s="50"/>
      <c r="AO385" s="41">
        <f t="shared" si="162"/>
        <v>74</v>
      </c>
      <c r="AP385" s="42">
        <f t="shared" si="188"/>
        <v>40.754103836147571</v>
      </c>
      <c r="AQ385" s="43">
        <f t="shared" si="182"/>
        <v>1.8157680585375648</v>
      </c>
      <c r="AR385" s="41">
        <f t="shared" si="163"/>
        <v>6.5</v>
      </c>
      <c r="AS385" s="42">
        <f t="shared" si="189"/>
        <v>41.269201342980921</v>
      </c>
      <c r="AT385" s="50"/>
      <c r="AU385" s="42">
        <f t="shared" si="164"/>
        <v>42</v>
      </c>
      <c r="AV385" s="42">
        <f t="shared" si="165"/>
        <v>2</v>
      </c>
      <c r="AW385" s="42">
        <f t="shared" si="166"/>
        <v>1.1014622658418263</v>
      </c>
      <c r="AX385" s="42">
        <f t="shared" si="190"/>
        <v>42.014440602286655</v>
      </c>
      <c r="AY385" s="50"/>
      <c r="AZ385" s="42">
        <f t="shared" si="191"/>
        <v>42.014440602286655</v>
      </c>
      <c r="BA385" s="50"/>
      <c r="BB385" s="44">
        <f t="shared" si="167"/>
        <v>1</v>
      </c>
      <c r="BC385" s="41">
        <f t="shared" ca="1" si="168"/>
        <v>1.2799999999999999E-2</v>
      </c>
      <c r="BD385" s="41">
        <f t="shared" ca="1" si="169"/>
        <v>2.0732815675630101</v>
      </c>
      <c r="BE385" s="41">
        <f t="shared" ca="1" si="170"/>
        <v>6.2665990451433633E-3</v>
      </c>
      <c r="BF385" s="41">
        <f t="shared" ca="1" si="171"/>
        <v>6.5195990451433631E-3</v>
      </c>
      <c r="BG385" s="41">
        <f t="shared" ca="1" si="172"/>
        <v>1.3324853880693436E-2</v>
      </c>
      <c r="BH385" s="41">
        <f t="shared" si="183"/>
        <v>0.52485388069343708</v>
      </c>
      <c r="BI385" s="41">
        <f t="shared" si="184"/>
        <v>0.52485388069343708</v>
      </c>
      <c r="BJ385" s="42">
        <f t="shared" ca="1" si="173"/>
        <v>91.001513567610942</v>
      </c>
      <c r="BK385" s="42">
        <f t="shared" ca="1" si="174"/>
        <v>61.43110498981045</v>
      </c>
      <c r="BL385" s="42">
        <f t="shared" ca="1" si="175"/>
        <v>50.002754640080369</v>
      </c>
      <c r="BM385" s="42">
        <f t="shared" ca="1" si="176"/>
        <v>103.72468761479549</v>
      </c>
      <c r="BN385" s="42">
        <f t="shared" si="185"/>
        <v>1.1293677860108109</v>
      </c>
      <c r="BO385" s="42">
        <f t="shared" si="186"/>
        <v>1.1293677860108109</v>
      </c>
      <c r="BP385" s="42">
        <f t="shared" ca="1" si="177"/>
        <v>55.116065355476117</v>
      </c>
      <c r="BQ385" s="42">
        <f t="shared" ca="1" si="178"/>
        <v>55.801530631219315</v>
      </c>
      <c r="BR385" s="42">
        <f t="shared" si="187"/>
        <v>103.72468761479549</v>
      </c>
    </row>
    <row r="386" spans="1:70" s="38" customFormat="1">
      <c r="A386" s="46">
        <v>1990</v>
      </c>
      <c r="B386" s="49">
        <v>0</v>
      </c>
      <c r="C386" s="46">
        <v>21</v>
      </c>
      <c r="D386" s="46">
        <v>94</v>
      </c>
      <c r="E386" s="46">
        <v>21</v>
      </c>
      <c r="F386" s="46">
        <v>57</v>
      </c>
      <c r="G386" s="46">
        <v>41</v>
      </c>
      <c r="H386" s="46">
        <v>46</v>
      </c>
      <c r="I386" s="46">
        <v>34</v>
      </c>
      <c r="J386" s="46">
        <v>36</v>
      </c>
      <c r="K386" s="49">
        <v>0</v>
      </c>
      <c r="L386" s="46">
        <v>69</v>
      </c>
      <c r="M386" s="49">
        <v>0</v>
      </c>
      <c r="N386" s="46">
        <v>58</v>
      </c>
      <c r="O386" s="49">
        <v>0</v>
      </c>
      <c r="P386" s="49">
        <v>0</v>
      </c>
      <c r="Q386" s="46">
        <v>7469</v>
      </c>
      <c r="R386" s="46">
        <v>3</v>
      </c>
      <c r="S386" s="46">
        <v>44</v>
      </c>
      <c r="U386" s="41"/>
      <c r="V386" s="41"/>
      <c r="AI386" s="39">
        <f t="shared" si="160"/>
        <v>7.4689999999999999E-3</v>
      </c>
      <c r="AJ386" s="40">
        <f t="shared" ca="1" si="179"/>
        <v>2.0118688969206051</v>
      </c>
      <c r="AK386" s="40">
        <f t="shared" ca="1" si="180"/>
        <v>2.085065096920605</v>
      </c>
      <c r="AL386" s="39">
        <f t="shared" ca="1" si="161"/>
        <v>1.8722000000000003E-2</v>
      </c>
      <c r="AM386" s="40">
        <f t="shared" ca="1" si="181"/>
        <v>2.268540696920605</v>
      </c>
      <c r="AN386" s="50"/>
      <c r="AO386" s="41">
        <f t="shared" si="162"/>
        <v>74</v>
      </c>
      <c r="AP386" s="42">
        <f t="shared" si="188"/>
        <v>40.754103836147571</v>
      </c>
      <c r="AQ386" s="43">
        <f t="shared" si="182"/>
        <v>1.8157680585375648</v>
      </c>
      <c r="AR386" s="41">
        <f t="shared" si="163"/>
        <v>8.5</v>
      </c>
      <c r="AS386" s="42">
        <f t="shared" si="189"/>
        <v>41.631081891868945</v>
      </c>
      <c r="AT386" s="50"/>
      <c r="AU386" s="42">
        <f t="shared" si="164"/>
        <v>42</v>
      </c>
      <c r="AV386" s="42">
        <f t="shared" si="165"/>
        <v>11</v>
      </c>
      <c r="AW386" s="42">
        <f t="shared" si="166"/>
        <v>6.0580424621300448</v>
      </c>
      <c r="AX386" s="42">
        <f t="shared" si="190"/>
        <v>42.434654216488795</v>
      </c>
      <c r="AY386" s="50"/>
      <c r="AZ386" s="42">
        <f t="shared" si="191"/>
        <v>42.434654216488795</v>
      </c>
      <c r="BA386" s="50"/>
      <c r="BB386" s="44">
        <f t="shared" si="167"/>
        <v>2</v>
      </c>
      <c r="BC386" s="41">
        <f t="shared" ca="1" si="168"/>
        <v>1.2799999999999999E-2</v>
      </c>
      <c r="BD386" s="41">
        <f t="shared" ca="1" si="169"/>
        <v>2.0732815675630101</v>
      </c>
      <c r="BE386" s="41">
        <f t="shared" ca="1" si="170"/>
        <v>6.2665990451433633E-3</v>
      </c>
      <c r="BF386" s="41">
        <f t="shared" ca="1" si="171"/>
        <v>6.5195990451433631E-3</v>
      </c>
      <c r="BG386" s="41">
        <f t="shared" ca="1" si="172"/>
        <v>1.3324853880693436E-2</v>
      </c>
      <c r="BH386" s="41">
        <f t="shared" si="183"/>
        <v>0.52485388069343708</v>
      </c>
      <c r="BI386" s="41">
        <f t="shared" si="184"/>
        <v>0.52485388069343708</v>
      </c>
      <c r="BJ386" s="42">
        <f t="shared" ca="1" si="173"/>
        <v>55.002504230226457</v>
      </c>
      <c r="BK386" s="42">
        <f t="shared" ca="1" si="174"/>
        <v>39.316800744553305</v>
      </c>
      <c r="BL386" s="42">
        <f t="shared" ca="1" si="175"/>
        <v>14.009834816873431</v>
      </c>
      <c r="BM386" s="42">
        <f t="shared" ca="1" si="176"/>
        <v>68.409916137580979</v>
      </c>
      <c r="BN386" s="42">
        <f t="shared" si="185"/>
        <v>1.1293677860108109</v>
      </c>
      <c r="BO386" s="42">
        <f t="shared" si="186"/>
        <v>1.1293677860108109</v>
      </c>
      <c r="BP386" s="42">
        <f t="shared" ca="1" si="177"/>
        <v>55.801530631219315</v>
      </c>
      <c r="BQ386" s="42">
        <f t="shared" ca="1" si="178"/>
        <v>52.181573624708385</v>
      </c>
      <c r="BR386" s="42">
        <f t="shared" si="187"/>
        <v>68.409916137580979</v>
      </c>
    </row>
    <row r="387" spans="1:70" s="38" customFormat="1">
      <c r="A387" s="46">
        <v>2050</v>
      </c>
      <c r="B387" s="49">
        <v>0</v>
      </c>
      <c r="C387" s="46">
        <v>20</v>
      </c>
      <c r="D387" s="46">
        <v>94</v>
      </c>
      <c r="E387" s="46">
        <v>25</v>
      </c>
      <c r="F387" s="46">
        <v>61</v>
      </c>
      <c r="G387" s="46">
        <v>46</v>
      </c>
      <c r="H387" s="46">
        <v>47</v>
      </c>
      <c r="I387" s="46">
        <v>41</v>
      </c>
      <c r="J387" s="46">
        <v>42</v>
      </c>
      <c r="K387" s="49">
        <v>0</v>
      </c>
      <c r="L387" s="46">
        <v>64</v>
      </c>
      <c r="M387" s="49">
        <v>0</v>
      </c>
      <c r="N387" s="46">
        <v>64</v>
      </c>
      <c r="O387" s="49">
        <v>0</v>
      </c>
      <c r="P387" s="49">
        <v>0</v>
      </c>
      <c r="Q387" s="46">
        <v>7469</v>
      </c>
      <c r="R387" s="46">
        <v>3</v>
      </c>
      <c r="S387" s="46">
        <v>44</v>
      </c>
      <c r="U387" s="41"/>
      <c r="V387" s="41"/>
      <c r="AI387" s="39">
        <f t="shared" si="160"/>
        <v>7.4689999999999999E-3</v>
      </c>
      <c r="AJ387" s="40">
        <f t="shared" ca="1" si="179"/>
        <v>2.0118688969206051</v>
      </c>
      <c r="AK387" s="40">
        <f t="shared" ca="1" si="180"/>
        <v>2.085065096920605</v>
      </c>
      <c r="AL387" s="39">
        <f t="shared" ca="1" si="161"/>
        <v>1.8975000000000002E-2</v>
      </c>
      <c r="AM387" s="40">
        <f t="shared" ca="1" si="181"/>
        <v>2.2710200969206049</v>
      </c>
      <c r="AN387" s="50"/>
      <c r="AO387" s="41">
        <f t="shared" si="162"/>
        <v>75</v>
      </c>
      <c r="AP387" s="42">
        <f t="shared" si="188"/>
        <v>41.32835827656848</v>
      </c>
      <c r="AQ387" s="43">
        <f t="shared" si="182"/>
        <v>1.814734558244526</v>
      </c>
      <c r="AR387" s="41">
        <f t="shared" si="163"/>
        <v>5</v>
      </c>
      <c r="AS387" s="42">
        <f t="shared" si="189"/>
        <v>41.629715322548222</v>
      </c>
      <c r="AT387" s="50"/>
      <c r="AU387" s="42">
        <f t="shared" si="164"/>
        <v>42</v>
      </c>
      <c r="AV387" s="42">
        <f t="shared" si="165"/>
        <v>0</v>
      </c>
      <c r="AW387" s="42">
        <f t="shared" si="166"/>
        <v>0</v>
      </c>
      <c r="AX387" s="42">
        <f t="shared" si="190"/>
        <v>42</v>
      </c>
      <c r="AY387" s="50"/>
      <c r="AZ387" s="42">
        <f t="shared" si="191"/>
        <v>42</v>
      </c>
      <c r="BA387" s="50"/>
      <c r="BB387" s="44">
        <f t="shared" si="167"/>
        <v>3</v>
      </c>
      <c r="BC387" s="41">
        <f t="shared" ca="1" si="168"/>
        <v>1.2799999999999999E-2</v>
      </c>
      <c r="BD387" s="41">
        <f t="shared" ca="1" si="169"/>
        <v>2.0732815675630101</v>
      </c>
      <c r="BE387" s="41">
        <f t="shared" ca="1" si="170"/>
        <v>6.2665990451433633E-3</v>
      </c>
      <c r="BF387" s="41">
        <f t="shared" ca="1" si="171"/>
        <v>6.5195990451433631E-3</v>
      </c>
      <c r="BG387" s="41">
        <f t="shared" ca="1" si="172"/>
        <v>1.3324853880693436E-2</v>
      </c>
      <c r="BH387" s="41">
        <f t="shared" si="183"/>
        <v>0.52485388069343708</v>
      </c>
      <c r="BI387" s="41">
        <f t="shared" si="184"/>
        <v>0.52485388069343708</v>
      </c>
      <c r="BJ387" s="42">
        <f t="shared" ca="1" si="173"/>
        <v>59.002334458867637</v>
      </c>
      <c r="BK387" s="42">
        <f t="shared" ca="1" si="174"/>
        <v>38.572885469376139</v>
      </c>
      <c r="BL387" s="42">
        <f t="shared" ca="1" si="175"/>
        <v>18.007650363000693</v>
      </c>
      <c r="BM387" s="42">
        <f t="shared" ca="1" si="176"/>
        <v>73.4089060907027</v>
      </c>
      <c r="BN387" s="42">
        <f t="shared" si="185"/>
        <v>1.1293677860108109</v>
      </c>
      <c r="BO387" s="42">
        <f t="shared" si="186"/>
        <v>1.1293677860108109</v>
      </c>
      <c r="BP387" s="42">
        <f t="shared" ca="1" si="177"/>
        <v>54.109772624116694</v>
      </c>
      <c r="BQ387" s="42">
        <f t="shared" ca="1" si="178"/>
        <v>54.109772624116694</v>
      </c>
      <c r="BR387" s="42">
        <f t="shared" si="187"/>
        <v>73.4089060907027</v>
      </c>
    </row>
    <row r="388" spans="1:70">
      <c r="A388" s="10">
        <v>2015</v>
      </c>
      <c r="B388" s="49">
        <v>0</v>
      </c>
      <c r="C388" s="10">
        <v>20</v>
      </c>
      <c r="D388" s="10">
        <v>93</v>
      </c>
      <c r="E388" s="10">
        <v>38</v>
      </c>
      <c r="F388" s="10">
        <v>73</v>
      </c>
      <c r="G388" s="10">
        <v>54</v>
      </c>
      <c r="H388" s="10">
        <v>56</v>
      </c>
      <c r="I388" s="10">
        <v>53</v>
      </c>
      <c r="J388" s="10">
        <v>58</v>
      </c>
      <c r="K388" s="49">
        <v>0</v>
      </c>
      <c r="L388" s="10">
        <v>63</v>
      </c>
      <c r="M388" s="49">
        <v>0</v>
      </c>
      <c r="N388" s="10">
        <v>58</v>
      </c>
      <c r="O388" s="49">
        <v>0</v>
      </c>
      <c r="P388" s="49">
        <v>0</v>
      </c>
      <c r="Q388" s="10">
        <v>7469</v>
      </c>
      <c r="R388" s="10">
        <v>3</v>
      </c>
      <c r="S388" s="10">
        <v>44</v>
      </c>
      <c r="AI388" s="2">
        <f t="shared" ref="AI388:AI403" si="192">Q388*0.000001</f>
        <v>7.4689999999999999E-3</v>
      </c>
      <c r="AJ388" s="3">
        <f t="shared" ca="1" si="179"/>
        <v>2.0118688969206051</v>
      </c>
      <c r="AK388" s="3">
        <f t="shared" ca="1" si="180"/>
        <v>2.085065096920605</v>
      </c>
      <c r="AL388" s="2">
        <f t="shared" ref="AL388:AL403" ca="1" si="193">(1+D388-C388)*LineDuration</f>
        <v>1.8722000000000003E-2</v>
      </c>
      <c r="AM388" s="3">
        <f t="shared" ca="1" si="181"/>
        <v>2.268540696920605</v>
      </c>
      <c r="AO388" s="7">
        <f t="shared" ref="AO388:AO403" si="194">D388-C388+1</f>
        <v>74</v>
      </c>
      <c r="AP388" s="4">
        <f t="shared" si="188"/>
        <v>40.754103836147571</v>
      </c>
      <c r="AQ388" s="32">
        <f t="shared" si="182"/>
        <v>1.8157680585375648</v>
      </c>
      <c r="AR388" s="1">
        <f t="shared" ref="AR388:AR403" si="195">ABS(J388+I388-H388-G388)/2</f>
        <v>0.5</v>
      </c>
      <c r="AS388" s="4">
        <f t="shared" si="189"/>
        <v>40.757170896512164</v>
      </c>
      <c r="AU388" s="4">
        <f t="shared" ref="AU388:AU403" si="196">1+(F388-3)-(E388-8)</f>
        <v>41</v>
      </c>
      <c r="AV388" s="4">
        <f t="shared" ref="AV388:AV403" si="197">ABS(N388-L388)</f>
        <v>5</v>
      </c>
      <c r="AW388" s="4">
        <f t="shared" ref="AW388:AW403" si="198">AP388/(1+D388-C388)*ABS(N388-L388)</f>
        <v>2.7536556646045658</v>
      </c>
      <c r="AX388" s="4">
        <f t="shared" si="190"/>
        <v>41.092366925247916</v>
      </c>
      <c r="AZ388" s="4">
        <f t="shared" si="191"/>
        <v>41.092366925247916</v>
      </c>
      <c r="BB388" s="24">
        <f t="shared" ref="BB388:BB403" si="199">MOD(ROW(),4)</f>
        <v>0</v>
      </c>
      <c r="BC388" s="1">
        <f t="shared" ref="BC388:BC403" ca="1" si="200">H_1-d_</f>
        <v>1.2799999999999999E-2</v>
      </c>
      <c r="BD388" s="1">
        <f t="shared" ref="BD388:BD451" ca="1" si="201">(AJ388^2+2*G_*BC388)^(1/2)</f>
        <v>2.0732815675630101</v>
      </c>
      <c r="BE388" s="1">
        <f t="shared" ref="BE388:BE451" ca="1" si="202">(BD388-AJ388)/G_</f>
        <v>6.2665990451433633E-3</v>
      </c>
      <c r="BF388" s="1">
        <f t="shared" ref="BF388:BF451" ca="1" si="203">BE388+LineDuration*(U388-T388+1)</f>
        <v>6.5195990451433631E-3</v>
      </c>
      <c r="BG388" s="1">
        <f t="shared" ref="BG388:BG451" ca="1" si="204">AJ388*BF388+0.5*G_*BF388^2</f>
        <v>1.3324853880693436E-2</v>
      </c>
      <c r="BH388" s="1">
        <f t="shared" si="183"/>
        <v>0.52485388069343708</v>
      </c>
      <c r="BI388" s="1">
        <f t="shared" si="184"/>
        <v>0.52485388069343708</v>
      </c>
      <c r="BJ388" s="4">
        <f t="shared" ref="BJ388:BJ451" ca="1" si="205">((ABS(X388-F388+Xmax_correction)+1)^2+((ABS(U388-AA388)+1)*BI388)^2)^(1/2)</f>
        <v>71.001939914315571</v>
      </c>
      <c r="BK388" s="4">
        <f t="shared" ref="BK388:BK403" ca="1" si="206">((ABS(E388-Xmin_correction-W388)+1)^2+((ABS(L388-T388)+1)*BI388)^2)^(1/2)</f>
        <v>45.709207579430021</v>
      </c>
      <c r="BL388" s="4">
        <f t="shared" ref="BL388:BL403" ca="1" si="207">((ABS(E388-Xmin_correction-Y388)+1)^2+((ABS(Z388-U388)+1)*BI388)^2)^(1/2)</f>
        <v>31.004442771900916</v>
      </c>
      <c r="BM388" s="4">
        <f t="shared" ref="BM388:BM403" ca="1" si="208">((ABS(V388-F388-Xmax_correction)+1)^2+((ABS(T388-N388)+1)*BI388)^2)^(1/2)</f>
        <v>82.993473393700441</v>
      </c>
      <c r="BN388" s="4">
        <f t="shared" si="185"/>
        <v>1.1293677860108109</v>
      </c>
      <c r="BO388" s="4">
        <f t="shared" si="186"/>
        <v>1.1293677860108109</v>
      </c>
      <c r="BP388" s="4">
        <f t="shared" ref="BP388:BP403" ca="1" si="209">((ABS(E388-Xmin_correction-F388+Xmax_correction)+1)^2+((ABS(L388-AA388)+1)*BI388)^2)^(1/2)</f>
        <v>53.003128752361619</v>
      </c>
      <c r="BQ388" s="4">
        <f t="shared" ref="BQ388:BQ403" ca="1" si="210">((ABS(E388-Xmin_correction-F388+Xmax_correction)+1)^2+((ABS(V388-N388)+1)*BI388)^2)^(1/2)</f>
        <v>51.380118975639419</v>
      </c>
      <c r="BR388" s="4">
        <f t="shared" si="187"/>
        <v>82.993473393700441</v>
      </c>
    </row>
    <row r="389" spans="1:70">
      <c r="A389" s="10">
        <v>2104</v>
      </c>
      <c r="B389" s="49">
        <v>0</v>
      </c>
      <c r="C389" s="10">
        <v>22</v>
      </c>
      <c r="D389" s="10">
        <v>95</v>
      </c>
      <c r="E389" s="10">
        <v>60</v>
      </c>
      <c r="F389" s="10">
        <v>97</v>
      </c>
      <c r="G389" s="10">
        <v>74</v>
      </c>
      <c r="H389" s="10">
        <v>77</v>
      </c>
      <c r="I389" s="10">
        <v>79</v>
      </c>
      <c r="J389" s="10">
        <v>85</v>
      </c>
      <c r="K389" s="49">
        <v>0</v>
      </c>
      <c r="L389" s="10">
        <v>56</v>
      </c>
      <c r="M389" s="49">
        <v>0</v>
      </c>
      <c r="N389" s="10">
        <v>76</v>
      </c>
      <c r="O389" s="49">
        <v>0</v>
      </c>
      <c r="P389" s="49">
        <v>0</v>
      </c>
      <c r="Q389" s="10">
        <v>7390</v>
      </c>
      <c r="R389" s="10">
        <v>3</v>
      </c>
      <c r="S389" s="10">
        <v>45</v>
      </c>
      <c r="AI389" s="2">
        <f t="shared" si="192"/>
        <v>7.3899999999999999E-3</v>
      </c>
      <c r="AJ389" s="3">
        <f t="shared" ref="AJ389:AJ403" ca="1" si="211">H_1 / AI389 - G_ * AI389 / 2</f>
        <v>2.0341543585926924</v>
      </c>
      <c r="AK389" s="3">
        <f t="shared" ref="AK389:AK403" ca="1" si="212">AJ389 + G_ * AI389</f>
        <v>2.1065763585926924</v>
      </c>
      <c r="AL389" s="2">
        <f t="shared" ca="1" si="193"/>
        <v>1.8722000000000003E-2</v>
      </c>
      <c r="AM389" s="3">
        <f t="shared" ref="AM389:AM403" ca="1" si="213">AK389 + G_ * AL389</f>
        <v>2.2900519585926924</v>
      </c>
      <c r="AO389" s="7">
        <f t="shared" si="194"/>
        <v>74</v>
      </c>
      <c r="AP389" s="4">
        <f t="shared" si="188"/>
        <v>41.156837677172398</v>
      </c>
      <c r="AQ389" s="32">
        <f t="shared" ref="AQ389:AQ403" si="214">AO389/AP389</f>
        <v>1.798000142295773</v>
      </c>
      <c r="AR389" s="1">
        <f t="shared" si="195"/>
        <v>6.5</v>
      </c>
      <c r="AS389" s="4">
        <f t="shared" si="189"/>
        <v>41.66695678334473</v>
      </c>
      <c r="AU389" s="4">
        <f t="shared" si="196"/>
        <v>43</v>
      </c>
      <c r="AV389" s="4">
        <f t="shared" si="197"/>
        <v>20</v>
      </c>
      <c r="AW389" s="4">
        <f t="shared" si="198"/>
        <v>11.123469642479026</v>
      </c>
      <c r="AX389" s="4">
        <f t="shared" si="190"/>
        <v>44.415443000010171</v>
      </c>
      <c r="AZ389" s="4">
        <f t="shared" si="191"/>
        <v>44.415443000010171</v>
      </c>
      <c r="BB389" s="24">
        <f t="shared" si="199"/>
        <v>1</v>
      </c>
      <c r="BC389" s="1">
        <f t="shared" ca="1" si="200"/>
        <v>1.2799999999999999E-2</v>
      </c>
      <c r="BD389" s="1">
        <f t="shared" ca="1" si="201"/>
        <v>2.0949138298702525</v>
      </c>
      <c r="BE389" s="1">
        <f t="shared" ca="1" si="202"/>
        <v>6.1999460487306216E-3</v>
      </c>
      <c r="BF389" s="1">
        <f t="shared" ca="1" si="203"/>
        <v>6.4529460487306213E-3</v>
      </c>
      <c r="BG389" s="1">
        <f t="shared" ca="1" si="204"/>
        <v>1.3330326843057244E-2</v>
      </c>
      <c r="BH389" s="1">
        <f t="shared" ref="BH389:BH403" si="215">(BG389-BC389)*1000</f>
        <v>0.53032684305724487</v>
      </c>
      <c r="BI389" s="1">
        <f t="shared" ref="BI389:BI403" si="216">BH389/(U389-T389+1)</f>
        <v>0.53032684305724487</v>
      </c>
      <c r="BJ389" s="4">
        <f t="shared" ca="1" si="205"/>
        <v>95.001480233523026</v>
      </c>
      <c r="BK389" s="4">
        <f t="shared" ca="1" si="206"/>
        <v>61.014507086081501</v>
      </c>
      <c r="BL389" s="4">
        <f t="shared" ca="1" si="207"/>
        <v>53.002653203028117</v>
      </c>
      <c r="BM389" s="4">
        <f t="shared" ca="1" si="208"/>
        <v>108.94269528981381</v>
      </c>
      <c r="BN389" s="4">
        <f t="shared" ref="BN389:BN403" si="217">((ABS(V389-Y389)+1)^2+((ABS(T389-U389)+1)*BI389)^2)^(1/2)</f>
        <v>1.1319216229346729</v>
      </c>
      <c r="BO389" s="4">
        <f t="shared" ref="BO389:BO403" si="218">((ABS(W389-X389)+1)^2+((ABS(T389-U389)+1)*BI389)^2)^(1/2)</f>
        <v>1.1319216229346729</v>
      </c>
      <c r="BP389" s="4">
        <f t="shared" ca="1" si="209"/>
        <v>52.562059272420917</v>
      </c>
      <c r="BQ389" s="4">
        <f t="shared" ca="1" si="210"/>
        <v>59.300175859850704</v>
      </c>
      <c r="BR389" s="4">
        <f t="shared" ref="BR389:BR403" si="219">MAX(BJ389:BQ389)</f>
        <v>108.94269528981381</v>
      </c>
    </row>
    <row r="390" spans="1:70">
      <c r="A390" s="10">
        <v>2009</v>
      </c>
      <c r="B390" s="49">
        <v>0</v>
      </c>
      <c r="C390" s="10">
        <v>20</v>
      </c>
      <c r="D390" s="10">
        <v>94</v>
      </c>
      <c r="E390" s="10">
        <v>17</v>
      </c>
      <c r="F390" s="10">
        <v>54</v>
      </c>
      <c r="G390" s="10">
        <v>40</v>
      </c>
      <c r="H390" s="10">
        <v>41</v>
      </c>
      <c r="I390" s="10">
        <v>30</v>
      </c>
      <c r="J390" s="10">
        <v>32</v>
      </c>
      <c r="K390" s="49">
        <v>0</v>
      </c>
      <c r="L390" s="10">
        <v>71</v>
      </c>
      <c r="M390" s="49">
        <v>0</v>
      </c>
      <c r="N390" s="10">
        <v>51</v>
      </c>
      <c r="O390" s="49">
        <v>0</v>
      </c>
      <c r="P390" s="49">
        <v>0</v>
      </c>
      <c r="Q390" s="10">
        <v>7390</v>
      </c>
      <c r="R390" s="10">
        <v>3</v>
      </c>
      <c r="S390" s="10">
        <v>45</v>
      </c>
      <c r="AI390" s="2">
        <f t="shared" si="192"/>
        <v>7.3899999999999999E-3</v>
      </c>
      <c r="AJ390" s="3">
        <f t="shared" ca="1" si="211"/>
        <v>2.0341543585926924</v>
      </c>
      <c r="AK390" s="3">
        <f t="shared" ca="1" si="212"/>
        <v>2.1065763585926924</v>
      </c>
      <c r="AL390" s="2">
        <f t="shared" ca="1" si="193"/>
        <v>1.8975000000000002E-2</v>
      </c>
      <c r="AM390" s="3">
        <f t="shared" ca="1" si="213"/>
        <v>2.2925313585926923</v>
      </c>
      <c r="AO390" s="7">
        <f t="shared" si="194"/>
        <v>75</v>
      </c>
      <c r="AP390" s="4">
        <f t="shared" ref="AP390:AP403" si="220">1000*(AM390+AK390)*AL390/2</f>
        <v>41.736534466796343</v>
      </c>
      <c r="AQ390" s="32">
        <f t="shared" si="214"/>
        <v>1.7969867637109769</v>
      </c>
      <c r="AR390" s="1">
        <f t="shared" si="195"/>
        <v>9.5</v>
      </c>
      <c r="AS390" s="4">
        <f t="shared" ref="AS390:AS403" si="221">SQRT(AP390^2+AR390^2)</f>
        <v>42.80406884045113</v>
      </c>
      <c r="AU390" s="4">
        <f t="shared" si="196"/>
        <v>43</v>
      </c>
      <c r="AV390" s="4">
        <f t="shared" si="197"/>
        <v>20</v>
      </c>
      <c r="AW390" s="4">
        <f t="shared" si="198"/>
        <v>11.129742524479024</v>
      </c>
      <c r="AX390" s="4">
        <f t="shared" ref="AX390:AX403" si="222">SQRT(AU390^2+AW390^2)</f>
        <v>44.417014405081268</v>
      </c>
      <c r="AZ390" s="4">
        <f t="shared" ref="AZ390:AZ403" si="223">MAX(AS390,AX390)</f>
        <v>44.417014405081268</v>
      </c>
      <c r="BB390" s="24">
        <f t="shared" si="199"/>
        <v>2</v>
      </c>
      <c r="BC390" s="1">
        <f t="shared" ca="1" si="200"/>
        <v>1.2799999999999999E-2</v>
      </c>
      <c r="BD390" s="1">
        <f t="shared" ca="1" si="201"/>
        <v>2.0949138298702525</v>
      </c>
      <c r="BE390" s="1">
        <f t="shared" ca="1" si="202"/>
        <v>6.1999460487306216E-3</v>
      </c>
      <c r="BF390" s="1">
        <f t="shared" ca="1" si="203"/>
        <v>6.4529460487306213E-3</v>
      </c>
      <c r="BG390" s="1">
        <f t="shared" ca="1" si="204"/>
        <v>1.3330326843057244E-2</v>
      </c>
      <c r="BH390" s="1">
        <f t="shared" si="215"/>
        <v>0.53032684305724487</v>
      </c>
      <c r="BI390" s="1">
        <f t="shared" si="216"/>
        <v>0.53032684305724487</v>
      </c>
      <c r="BJ390" s="4">
        <f t="shared" ca="1" si="205"/>
        <v>52.002704223535019</v>
      </c>
      <c r="BK390" s="4">
        <f t="shared" ca="1" si="206"/>
        <v>39.471282845396068</v>
      </c>
      <c r="BL390" s="4">
        <f t="shared" ca="1" si="207"/>
        <v>10.014052454449551</v>
      </c>
      <c r="BM390" s="4">
        <f t="shared" ca="1" si="208"/>
        <v>64.222197871942527</v>
      </c>
      <c r="BN390" s="4">
        <f t="shared" si="217"/>
        <v>1.1319216229346729</v>
      </c>
      <c r="BO390" s="4">
        <f t="shared" si="218"/>
        <v>1.1319216229346729</v>
      </c>
      <c r="BP390" s="4">
        <f t="shared" ca="1" si="209"/>
        <v>57.506366338530363</v>
      </c>
      <c r="BQ390" s="4">
        <f t="shared" ca="1" si="210"/>
        <v>51.083174328764457</v>
      </c>
      <c r="BR390" s="4">
        <f t="shared" si="219"/>
        <v>64.222197871942527</v>
      </c>
    </row>
    <row r="391" spans="1:70">
      <c r="A391" s="10">
        <v>2061</v>
      </c>
      <c r="B391" s="49">
        <v>0</v>
      </c>
      <c r="C391" s="10">
        <v>20</v>
      </c>
      <c r="D391" s="10">
        <v>94</v>
      </c>
      <c r="E391" s="10">
        <v>25</v>
      </c>
      <c r="F391" s="10">
        <v>61</v>
      </c>
      <c r="G391" s="10">
        <v>45</v>
      </c>
      <c r="H391" s="10">
        <v>47</v>
      </c>
      <c r="I391" s="10">
        <v>40</v>
      </c>
      <c r="J391" s="10">
        <v>41</v>
      </c>
      <c r="K391" s="49">
        <v>0</v>
      </c>
      <c r="L391" s="10">
        <v>70</v>
      </c>
      <c r="M391" s="49">
        <v>0</v>
      </c>
      <c r="N391" s="10">
        <v>61</v>
      </c>
      <c r="O391" s="49">
        <v>0</v>
      </c>
      <c r="P391" s="49">
        <v>0</v>
      </c>
      <c r="Q391" s="10">
        <v>7390</v>
      </c>
      <c r="R391" s="10">
        <v>3</v>
      </c>
      <c r="S391" s="10">
        <v>45</v>
      </c>
      <c r="AH391" s="8"/>
      <c r="AI391" s="2">
        <f t="shared" si="192"/>
        <v>7.3899999999999999E-3</v>
      </c>
      <c r="AJ391" s="3">
        <f t="shared" ca="1" si="211"/>
        <v>2.0341543585926924</v>
      </c>
      <c r="AK391" s="3">
        <f t="shared" ca="1" si="212"/>
        <v>2.1065763585926924</v>
      </c>
      <c r="AL391" s="2">
        <f t="shared" ca="1" si="193"/>
        <v>1.8975000000000002E-2</v>
      </c>
      <c r="AM391" s="3">
        <f t="shared" ca="1" si="213"/>
        <v>2.2925313585926923</v>
      </c>
      <c r="AO391" s="7">
        <f t="shared" si="194"/>
        <v>75</v>
      </c>
      <c r="AP391" s="4">
        <f t="shared" si="220"/>
        <v>41.736534466796343</v>
      </c>
      <c r="AQ391" s="32">
        <f t="shared" si="214"/>
        <v>1.7969867637109769</v>
      </c>
      <c r="AR391" s="1">
        <f t="shared" si="195"/>
        <v>5.5</v>
      </c>
      <c r="AS391" s="4">
        <f t="shared" si="221"/>
        <v>42.097367011466154</v>
      </c>
      <c r="AU391" s="4">
        <f t="shared" si="196"/>
        <v>42</v>
      </c>
      <c r="AV391" s="4">
        <f t="shared" si="197"/>
        <v>9</v>
      </c>
      <c r="AW391" s="4">
        <f t="shared" si="198"/>
        <v>5.008384136015561</v>
      </c>
      <c r="AX391" s="4">
        <f t="shared" si="222"/>
        <v>42.297563897391207</v>
      </c>
      <c r="AZ391" s="4">
        <f t="shared" si="223"/>
        <v>42.297563897391207</v>
      </c>
      <c r="BB391" s="24">
        <f t="shared" si="199"/>
        <v>3</v>
      </c>
      <c r="BC391" s="1">
        <f t="shared" ca="1" si="200"/>
        <v>1.2799999999999999E-2</v>
      </c>
      <c r="BD391" s="1">
        <f t="shared" ca="1" si="201"/>
        <v>2.0949138298702525</v>
      </c>
      <c r="BE391" s="1">
        <f t="shared" ca="1" si="202"/>
        <v>6.1999460487306216E-3</v>
      </c>
      <c r="BF391" s="1">
        <f t="shared" ca="1" si="203"/>
        <v>6.4529460487306213E-3</v>
      </c>
      <c r="BG391" s="1">
        <f t="shared" ca="1" si="204"/>
        <v>1.3330326843057244E-2</v>
      </c>
      <c r="BH391" s="1">
        <f t="shared" si="215"/>
        <v>0.53032684305724487</v>
      </c>
      <c r="BI391" s="1">
        <f t="shared" si="216"/>
        <v>0.53032684305724487</v>
      </c>
      <c r="BJ391" s="4">
        <f t="shared" ca="1" si="205"/>
        <v>59.002383397287154</v>
      </c>
      <c r="BK391" s="4">
        <f t="shared" ca="1" si="206"/>
        <v>41.734445142046248</v>
      </c>
      <c r="BL391" s="4">
        <f t="shared" ca="1" si="207"/>
        <v>18.007810709813313</v>
      </c>
      <c r="BM391" s="4">
        <f t="shared" ca="1" si="208"/>
        <v>72.843062665125444</v>
      </c>
      <c r="BN391" s="4">
        <f t="shared" si="217"/>
        <v>1.1319216229346729</v>
      </c>
      <c r="BO391" s="4">
        <f t="shared" si="218"/>
        <v>1.1319216229346729</v>
      </c>
      <c r="BP391" s="4">
        <f t="shared" ca="1" si="209"/>
        <v>56.40712642312554</v>
      </c>
      <c r="BQ391" s="4">
        <f t="shared" ca="1" si="210"/>
        <v>53.339589222597063</v>
      </c>
      <c r="BR391" s="4">
        <f t="shared" si="219"/>
        <v>72.843062665125444</v>
      </c>
    </row>
    <row r="392" spans="1:70" s="38" customFormat="1">
      <c r="A392" s="46">
        <v>2015</v>
      </c>
      <c r="B392" s="49">
        <v>0</v>
      </c>
      <c r="C392" s="46">
        <v>20</v>
      </c>
      <c r="D392" s="46">
        <v>93</v>
      </c>
      <c r="E392" s="46">
        <v>41</v>
      </c>
      <c r="F392" s="46">
        <v>75</v>
      </c>
      <c r="G392" s="46">
        <v>56</v>
      </c>
      <c r="H392" s="46">
        <v>60</v>
      </c>
      <c r="I392" s="46">
        <v>56</v>
      </c>
      <c r="J392" s="46">
        <v>60</v>
      </c>
      <c r="K392" s="49">
        <v>0</v>
      </c>
      <c r="L392" s="46">
        <v>64</v>
      </c>
      <c r="M392" s="49">
        <v>0</v>
      </c>
      <c r="N392" s="46">
        <v>62</v>
      </c>
      <c r="O392" s="49">
        <v>0</v>
      </c>
      <c r="P392" s="49">
        <v>0</v>
      </c>
      <c r="Q392" s="46">
        <v>7390</v>
      </c>
      <c r="R392" s="46">
        <v>3</v>
      </c>
      <c r="S392" s="46">
        <v>45</v>
      </c>
      <c r="U392" s="41"/>
      <c r="V392" s="41"/>
      <c r="AI392" s="39">
        <f t="shared" si="192"/>
        <v>7.3899999999999999E-3</v>
      </c>
      <c r="AJ392" s="40">
        <f t="shared" ca="1" si="211"/>
        <v>2.0341543585926924</v>
      </c>
      <c r="AK392" s="40">
        <f t="shared" ca="1" si="212"/>
        <v>2.1065763585926924</v>
      </c>
      <c r="AL392" s="39">
        <f t="shared" ca="1" si="193"/>
        <v>1.8722000000000003E-2</v>
      </c>
      <c r="AM392" s="40">
        <f t="shared" ca="1" si="213"/>
        <v>2.2900519585926924</v>
      </c>
      <c r="AN392" s="50"/>
      <c r="AO392" s="41">
        <f t="shared" si="194"/>
        <v>74</v>
      </c>
      <c r="AP392" s="42">
        <f t="shared" si="220"/>
        <v>41.156837677172398</v>
      </c>
      <c r="AQ392" s="43">
        <f t="shared" si="214"/>
        <v>1.798000142295773</v>
      </c>
      <c r="AR392" s="41">
        <f t="shared" si="195"/>
        <v>0</v>
      </c>
      <c r="AS392" s="42">
        <f t="shared" si="221"/>
        <v>41.156837677172398</v>
      </c>
      <c r="AT392" s="50"/>
      <c r="AU392" s="42">
        <f t="shared" si="196"/>
        <v>40</v>
      </c>
      <c r="AV392" s="42">
        <f t="shared" si="197"/>
        <v>2</v>
      </c>
      <c r="AW392" s="42">
        <f t="shared" si="198"/>
        <v>1.1123469642479027</v>
      </c>
      <c r="AX392" s="42">
        <f t="shared" si="222"/>
        <v>40.015463458129176</v>
      </c>
      <c r="AY392" s="50"/>
      <c r="AZ392" s="42">
        <f t="shared" si="223"/>
        <v>41.156837677172398</v>
      </c>
      <c r="BA392" s="50"/>
      <c r="BB392" s="44">
        <f t="shared" si="199"/>
        <v>0</v>
      </c>
      <c r="BC392" s="41">
        <f t="shared" ca="1" si="200"/>
        <v>1.2799999999999999E-2</v>
      </c>
      <c r="BD392" s="41">
        <f t="shared" ca="1" si="201"/>
        <v>2.0949138298702525</v>
      </c>
      <c r="BE392" s="41">
        <f t="shared" ca="1" si="202"/>
        <v>6.1999460487306216E-3</v>
      </c>
      <c r="BF392" s="41">
        <f t="shared" ca="1" si="203"/>
        <v>6.4529460487306213E-3</v>
      </c>
      <c r="BG392" s="41">
        <f t="shared" ca="1" si="204"/>
        <v>1.3330326843057244E-2</v>
      </c>
      <c r="BH392" s="41">
        <f t="shared" si="215"/>
        <v>0.53032684305724487</v>
      </c>
      <c r="BI392" s="41">
        <f t="shared" si="216"/>
        <v>0.53032684305724487</v>
      </c>
      <c r="BJ392" s="42">
        <f t="shared" ca="1" si="205"/>
        <v>73.001926320888728</v>
      </c>
      <c r="BK392" s="42">
        <f t="shared" ca="1" si="206"/>
        <v>48.417628173768939</v>
      </c>
      <c r="BL392" s="42">
        <f t="shared" ca="1" si="207"/>
        <v>34.004135727297452</v>
      </c>
      <c r="BM392" s="42">
        <f t="shared" ca="1" si="208"/>
        <v>85.774516020166359</v>
      </c>
      <c r="BN392" s="42">
        <f t="shared" si="217"/>
        <v>1.1319216229346729</v>
      </c>
      <c r="BO392" s="42">
        <f t="shared" si="218"/>
        <v>1.1319216229346729</v>
      </c>
      <c r="BP392" s="42">
        <f t="shared" ca="1" si="209"/>
        <v>52.804040735282221</v>
      </c>
      <c r="BQ392" s="42">
        <f t="shared" ca="1" si="210"/>
        <v>52.117824191861423</v>
      </c>
      <c r="BR392" s="42">
        <f t="shared" si="219"/>
        <v>85.774516020166359</v>
      </c>
    </row>
    <row r="393" spans="1:70" s="38" customFormat="1">
      <c r="A393" s="46">
        <v>2090</v>
      </c>
      <c r="B393" s="49">
        <v>0</v>
      </c>
      <c r="C393" s="46">
        <v>22</v>
      </c>
      <c r="D393" s="46">
        <v>95</v>
      </c>
      <c r="E393" s="46">
        <v>58</v>
      </c>
      <c r="F393" s="46">
        <v>94</v>
      </c>
      <c r="G393" s="46">
        <v>71</v>
      </c>
      <c r="H393" s="46">
        <v>75</v>
      </c>
      <c r="I393" s="46">
        <v>77</v>
      </c>
      <c r="J393" s="46">
        <v>82</v>
      </c>
      <c r="K393" s="49">
        <v>0</v>
      </c>
      <c r="L393" s="46">
        <v>57</v>
      </c>
      <c r="M393" s="49">
        <v>0</v>
      </c>
      <c r="N393" s="46">
        <v>74</v>
      </c>
      <c r="O393" s="49">
        <v>0</v>
      </c>
      <c r="P393" s="49">
        <v>0</v>
      </c>
      <c r="Q393" s="46">
        <v>7416</v>
      </c>
      <c r="R393" s="46">
        <v>3</v>
      </c>
      <c r="S393" s="46">
        <v>45</v>
      </c>
      <c r="U393" s="41"/>
      <c r="V393" s="41"/>
      <c r="AI393" s="39">
        <f t="shared" si="192"/>
        <v>7.4159999999999998E-3</v>
      </c>
      <c r="AJ393" s="40">
        <f t="shared" ca="1" si="211"/>
        <v>2.0267683961165046</v>
      </c>
      <c r="AK393" s="40">
        <f t="shared" ca="1" si="212"/>
        <v>2.0994451961165046</v>
      </c>
      <c r="AL393" s="39">
        <f t="shared" ca="1" si="193"/>
        <v>1.8722000000000003E-2</v>
      </c>
      <c r="AM393" s="40">
        <f t="shared" ca="1" si="213"/>
        <v>2.2829207961165046</v>
      </c>
      <c r="AN393" s="50"/>
      <c r="AO393" s="41">
        <f t="shared" si="194"/>
        <v>74</v>
      </c>
      <c r="AP393" s="42">
        <f t="shared" si="220"/>
        <v>41.023328053293199</v>
      </c>
      <c r="AQ393" s="43">
        <f t="shared" si="214"/>
        <v>1.8038516988155366</v>
      </c>
      <c r="AR393" s="41">
        <f t="shared" si="195"/>
        <v>6.5</v>
      </c>
      <c r="AS393" s="42">
        <f t="shared" si="221"/>
        <v>41.535086909360295</v>
      </c>
      <c r="AT393" s="50"/>
      <c r="AU393" s="42">
        <f t="shared" si="196"/>
        <v>42</v>
      </c>
      <c r="AV393" s="42">
        <f t="shared" si="197"/>
        <v>17</v>
      </c>
      <c r="AW393" s="42">
        <f t="shared" si="198"/>
        <v>9.4242780662970862</v>
      </c>
      <c r="AX393" s="42">
        <f t="shared" si="222"/>
        <v>43.044361036852301</v>
      </c>
      <c r="AY393" s="50"/>
      <c r="AZ393" s="42">
        <f t="shared" si="223"/>
        <v>43.044361036852301</v>
      </c>
      <c r="BA393" s="50"/>
      <c r="BB393" s="44">
        <f t="shared" si="199"/>
        <v>1</v>
      </c>
      <c r="BC393" s="41">
        <f t="shared" ca="1" si="200"/>
        <v>1.2799999999999999E-2</v>
      </c>
      <c r="BD393" s="41">
        <f t="shared" ca="1" si="201"/>
        <v>2.0877428317435718</v>
      </c>
      <c r="BE393" s="41">
        <f t="shared" ca="1" si="202"/>
        <v>6.2218811864354247E-3</v>
      </c>
      <c r="BF393" s="41">
        <f t="shared" ca="1" si="203"/>
        <v>6.4748811864354244E-3</v>
      </c>
      <c r="BG393" s="41">
        <f t="shared" ca="1" si="204"/>
        <v>1.3328512580531087E-2</v>
      </c>
      <c r="BH393" s="41">
        <f t="shared" si="215"/>
        <v>0.52851258053108852</v>
      </c>
      <c r="BI393" s="41">
        <f t="shared" si="216"/>
        <v>0.52851258053108852</v>
      </c>
      <c r="BJ393" s="42">
        <f t="shared" ca="1" si="205"/>
        <v>92.001518061104733</v>
      </c>
      <c r="BK393" s="42">
        <f t="shared" ca="1" si="206"/>
        <v>59.503370851832223</v>
      </c>
      <c r="BL393" s="42">
        <f t="shared" ca="1" si="207"/>
        <v>51.0027384122439</v>
      </c>
      <c r="BM393" s="42">
        <f t="shared" ca="1" si="208"/>
        <v>105.71284787697482</v>
      </c>
      <c r="BN393" s="42">
        <f t="shared" si="217"/>
        <v>1.1310727420372353</v>
      </c>
      <c r="BO393" s="42">
        <f t="shared" si="218"/>
        <v>1.1310727420372353</v>
      </c>
      <c r="BP393" s="42">
        <f t="shared" ca="1" si="209"/>
        <v>51.996645494980505</v>
      </c>
      <c r="BQ393" s="42">
        <f t="shared" ca="1" si="210"/>
        <v>57.751244196644116</v>
      </c>
      <c r="BR393" s="42">
        <f t="shared" si="219"/>
        <v>105.71284787697482</v>
      </c>
    </row>
    <row r="394" spans="1:70" s="38" customFormat="1">
      <c r="A394" s="46">
        <v>1999</v>
      </c>
      <c r="B394" s="49">
        <v>0</v>
      </c>
      <c r="C394" s="46">
        <v>20</v>
      </c>
      <c r="D394" s="46">
        <v>94</v>
      </c>
      <c r="E394" s="46">
        <v>20</v>
      </c>
      <c r="F394" s="46">
        <v>56</v>
      </c>
      <c r="G394" s="46">
        <v>41</v>
      </c>
      <c r="H394" s="46">
        <v>44</v>
      </c>
      <c r="I394" s="46">
        <v>33</v>
      </c>
      <c r="J394" s="46">
        <v>34</v>
      </c>
      <c r="K394" s="49">
        <v>0</v>
      </c>
      <c r="L394" s="46">
        <v>73</v>
      </c>
      <c r="M394" s="49">
        <v>0</v>
      </c>
      <c r="N394" s="46">
        <v>52</v>
      </c>
      <c r="O394" s="49">
        <v>0</v>
      </c>
      <c r="P394" s="49">
        <v>0</v>
      </c>
      <c r="Q394" s="46">
        <v>7416</v>
      </c>
      <c r="R394" s="46">
        <v>3</v>
      </c>
      <c r="S394" s="46">
        <v>45</v>
      </c>
      <c r="U394" s="41"/>
      <c r="V394" s="41"/>
      <c r="AI394" s="39">
        <f t="shared" si="192"/>
        <v>7.4159999999999998E-3</v>
      </c>
      <c r="AJ394" s="40">
        <f t="shared" ca="1" si="211"/>
        <v>2.0267683961165046</v>
      </c>
      <c r="AK394" s="40">
        <f t="shared" ca="1" si="212"/>
        <v>2.0994451961165046</v>
      </c>
      <c r="AL394" s="39">
        <f t="shared" ca="1" si="193"/>
        <v>1.8975000000000002E-2</v>
      </c>
      <c r="AM394" s="40">
        <f t="shared" ca="1" si="213"/>
        <v>2.2854001961165045</v>
      </c>
      <c r="AN394" s="50"/>
      <c r="AO394" s="41">
        <f t="shared" si="194"/>
        <v>75</v>
      </c>
      <c r="AP394" s="42">
        <f t="shared" si="220"/>
        <v>41.601220658810682</v>
      </c>
      <c r="AQ394" s="43">
        <f t="shared" si="214"/>
        <v>1.8028317153265025</v>
      </c>
      <c r="AR394" s="41">
        <f t="shared" si="195"/>
        <v>9</v>
      </c>
      <c r="AS394" s="42">
        <f t="shared" si="221"/>
        <v>42.563617800923083</v>
      </c>
      <c r="AT394" s="50"/>
      <c r="AU394" s="42">
        <f t="shared" si="196"/>
        <v>42</v>
      </c>
      <c r="AV394" s="42">
        <f t="shared" si="197"/>
        <v>21</v>
      </c>
      <c r="AW394" s="42">
        <f t="shared" si="198"/>
        <v>11.648341784466989</v>
      </c>
      <c r="AX394" s="42">
        <f t="shared" si="222"/>
        <v>43.585362982631679</v>
      </c>
      <c r="AY394" s="50"/>
      <c r="AZ394" s="42">
        <f t="shared" si="223"/>
        <v>43.585362982631679</v>
      </c>
      <c r="BA394" s="50"/>
      <c r="BB394" s="44">
        <f t="shared" si="199"/>
        <v>2</v>
      </c>
      <c r="BC394" s="41">
        <f t="shared" ca="1" si="200"/>
        <v>1.2799999999999999E-2</v>
      </c>
      <c r="BD394" s="41">
        <f t="shared" ca="1" si="201"/>
        <v>2.0877428317435718</v>
      </c>
      <c r="BE394" s="41">
        <f t="shared" ca="1" si="202"/>
        <v>6.2218811864354247E-3</v>
      </c>
      <c r="BF394" s="41">
        <f t="shared" ca="1" si="203"/>
        <v>6.4748811864354244E-3</v>
      </c>
      <c r="BG394" s="41">
        <f t="shared" ca="1" si="204"/>
        <v>1.3328512580531087E-2</v>
      </c>
      <c r="BH394" s="41">
        <f t="shared" si="215"/>
        <v>0.52851258053108852</v>
      </c>
      <c r="BI394" s="41">
        <f t="shared" si="216"/>
        <v>0.52851258053108852</v>
      </c>
      <c r="BJ394" s="42">
        <f t="shared" ca="1" si="205"/>
        <v>54.002586285730608</v>
      </c>
      <c r="BK394" s="42">
        <f t="shared" ca="1" si="206"/>
        <v>41.213913908305962</v>
      </c>
      <c r="BL394" s="42">
        <f t="shared" ca="1" si="207"/>
        <v>13.010738854799124</v>
      </c>
      <c r="BM394" s="42">
        <f t="shared" ca="1" si="208"/>
        <v>66.216504466129749</v>
      </c>
      <c r="BN394" s="42">
        <f t="shared" si="217"/>
        <v>1.1310727420372353</v>
      </c>
      <c r="BO394" s="42">
        <f t="shared" si="218"/>
        <v>1.1310727420372353</v>
      </c>
      <c r="BP394" s="42">
        <f t="shared" ca="1" si="209"/>
        <v>57.389778703539669</v>
      </c>
      <c r="BQ394" s="42">
        <f t="shared" ca="1" si="210"/>
        <v>50.483912919988498</v>
      </c>
      <c r="BR394" s="42">
        <f t="shared" si="219"/>
        <v>66.216504466129749</v>
      </c>
    </row>
    <row r="395" spans="1:70" s="38" customFormat="1">
      <c r="A395" s="46">
        <v>2050</v>
      </c>
      <c r="B395" s="49">
        <v>0</v>
      </c>
      <c r="C395" s="46">
        <v>20</v>
      </c>
      <c r="D395" s="46">
        <v>93</v>
      </c>
      <c r="E395" s="46">
        <v>26</v>
      </c>
      <c r="F395" s="46">
        <v>61</v>
      </c>
      <c r="G395" s="46">
        <v>45</v>
      </c>
      <c r="H395" s="46">
        <v>48</v>
      </c>
      <c r="I395" s="46">
        <v>39</v>
      </c>
      <c r="J395" s="46">
        <v>44</v>
      </c>
      <c r="K395" s="49">
        <v>0</v>
      </c>
      <c r="L395" s="46">
        <v>69</v>
      </c>
      <c r="M395" s="49">
        <v>0</v>
      </c>
      <c r="N395" s="46">
        <v>66</v>
      </c>
      <c r="O395" s="49">
        <v>0</v>
      </c>
      <c r="P395" s="49">
        <v>0</v>
      </c>
      <c r="Q395" s="46">
        <v>7416</v>
      </c>
      <c r="R395" s="46">
        <v>3</v>
      </c>
      <c r="S395" s="46">
        <v>45</v>
      </c>
      <c r="U395" s="41"/>
      <c r="V395" s="41"/>
      <c r="AI395" s="39">
        <f t="shared" si="192"/>
        <v>7.4159999999999998E-3</v>
      </c>
      <c r="AJ395" s="40">
        <f t="shared" ca="1" si="211"/>
        <v>2.0267683961165046</v>
      </c>
      <c r="AK395" s="40">
        <f t="shared" ca="1" si="212"/>
        <v>2.0994451961165046</v>
      </c>
      <c r="AL395" s="39">
        <f t="shared" ca="1" si="193"/>
        <v>1.8722000000000003E-2</v>
      </c>
      <c r="AM395" s="40">
        <f t="shared" ca="1" si="213"/>
        <v>2.2829207961165046</v>
      </c>
      <c r="AN395" s="50"/>
      <c r="AO395" s="41">
        <f t="shared" si="194"/>
        <v>74</v>
      </c>
      <c r="AP395" s="42">
        <f t="shared" si="220"/>
        <v>41.023328053293199</v>
      </c>
      <c r="AQ395" s="43">
        <f t="shared" si="214"/>
        <v>1.8038516988155366</v>
      </c>
      <c r="AR395" s="41">
        <f t="shared" si="195"/>
        <v>5</v>
      </c>
      <c r="AS395" s="42">
        <f t="shared" si="221"/>
        <v>41.326909448543482</v>
      </c>
      <c r="AT395" s="50"/>
      <c r="AU395" s="42">
        <f t="shared" si="196"/>
        <v>41</v>
      </c>
      <c r="AV395" s="42">
        <f t="shared" si="197"/>
        <v>3</v>
      </c>
      <c r="AW395" s="42">
        <f t="shared" si="198"/>
        <v>1.6631078940524271</v>
      </c>
      <c r="AX395" s="42">
        <f t="shared" si="222"/>
        <v>41.03371696382451</v>
      </c>
      <c r="AY395" s="50"/>
      <c r="AZ395" s="42">
        <f t="shared" si="223"/>
        <v>41.326909448543482</v>
      </c>
      <c r="BA395" s="50"/>
      <c r="BB395" s="44">
        <f t="shared" si="199"/>
        <v>3</v>
      </c>
      <c r="BC395" s="41">
        <f t="shared" ca="1" si="200"/>
        <v>1.2799999999999999E-2</v>
      </c>
      <c r="BD395" s="41">
        <f t="shared" ca="1" si="201"/>
        <v>2.0877428317435718</v>
      </c>
      <c r="BE395" s="41">
        <f t="shared" ca="1" si="202"/>
        <v>6.2218811864354247E-3</v>
      </c>
      <c r="BF395" s="41">
        <f t="shared" ca="1" si="203"/>
        <v>6.4748811864354244E-3</v>
      </c>
      <c r="BG395" s="41">
        <f t="shared" ca="1" si="204"/>
        <v>1.3328512580531087E-2</v>
      </c>
      <c r="BH395" s="41">
        <f t="shared" si="215"/>
        <v>0.52851258053108852</v>
      </c>
      <c r="BI395" s="41">
        <f t="shared" si="216"/>
        <v>0.52851258053108852</v>
      </c>
      <c r="BJ395" s="42">
        <f t="shared" ca="1" si="205"/>
        <v>59.002367118173993</v>
      </c>
      <c r="BK395" s="42">
        <f t="shared" ca="1" si="206"/>
        <v>41.589604279437289</v>
      </c>
      <c r="BL395" s="42">
        <f t="shared" ca="1" si="207"/>
        <v>19.007349250955002</v>
      </c>
      <c r="BM395" s="42">
        <f t="shared" ca="1" si="208"/>
        <v>74.019540555063969</v>
      </c>
      <c r="BN395" s="42">
        <f t="shared" si="217"/>
        <v>1.1310727420372353</v>
      </c>
      <c r="BO395" s="42">
        <f t="shared" si="218"/>
        <v>1.1310727420372353</v>
      </c>
      <c r="BP395" s="42">
        <f t="shared" ca="1" si="209"/>
        <v>55.224045343674241</v>
      </c>
      <c r="BQ395" s="42">
        <f t="shared" ca="1" si="210"/>
        <v>54.174647059143453</v>
      </c>
      <c r="BR395" s="42">
        <f t="shared" si="219"/>
        <v>74.019540555063969</v>
      </c>
    </row>
    <row r="396" spans="1:70">
      <c r="A396" s="10">
        <v>2037</v>
      </c>
      <c r="B396" s="49">
        <v>0</v>
      </c>
      <c r="C396" s="10">
        <v>20</v>
      </c>
      <c r="D396" s="10">
        <v>93</v>
      </c>
      <c r="E396" s="10">
        <v>39</v>
      </c>
      <c r="F396" s="10">
        <v>74</v>
      </c>
      <c r="G396" s="10">
        <v>55</v>
      </c>
      <c r="H396" s="10">
        <v>60</v>
      </c>
      <c r="I396" s="10">
        <v>56</v>
      </c>
      <c r="J396" s="10">
        <v>59</v>
      </c>
      <c r="K396" s="49">
        <v>0</v>
      </c>
      <c r="L396" s="10">
        <v>61</v>
      </c>
      <c r="M396" s="49">
        <v>0</v>
      </c>
      <c r="N396" s="10">
        <v>69</v>
      </c>
      <c r="O396" s="49">
        <v>0</v>
      </c>
      <c r="P396" s="49">
        <v>0</v>
      </c>
      <c r="Q396" s="10">
        <v>7416</v>
      </c>
      <c r="R396" s="10">
        <v>3</v>
      </c>
      <c r="S396" s="10">
        <v>45</v>
      </c>
      <c r="AI396" s="2">
        <f t="shared" si="192"/>
        <v>7.4159999999999998E-3</v>
      </c>
      <c r="AJ396" s="3">
        <f t="shared" ca="1" si="211"/>
        <v>2.0267683961165046</v>
      </c>
      <c r="AK396" s="3">
        <f t="shared" ca="1" si="212"/>
        <v>2.0994451961165046</v>
      </c>
      <c r="AL396" s="2">
        <f t="shared" ca="1" si="193"/>
        <v>1.8722000000000003E-2</v>
      </c>
      <c r="AM396" s="3">
        <f t="shared" ca="1" si="213"/>
        <v>2.2829207961165046</v>
      </c>
      <c r="AO396" s="7">
        <f t="shared" si="194"/>
        <v>74</v>
      </c>
      <c r="AP396" s="4">
        <f t="shared" si="220"/>
        <v>41.023328053293199</v>
      </c>
      <c r="AQ396" s="32">
        <f t="shared" si="214"/>
        <v>1.8038516988155366</v>
      </c>
      <c r="AR396" s="1">
        <f t="shared" si="195"/>
        <v>0</v>
      </c>
      <c r="AS396" s="4">
        <f t="shared" si="221"/>
        <v>41.023328053293199</v>
      </c>
      <c r="AU396" s="4">
        <f t="shared" si="196"/>
        <v>41</v>
      </c>
      <c r="AV396" s="4">
        <f t="shared" si="197"/>
        <v>8</v>
      </c>
      <c r="AW396" s="4">
        <f t="shared" si="198"/>
        <v>4.4349543841398056</v>
      </c>
      <c r="AX396" s="4">
        <f t="shared" si="222"/>
        <v>41.239166097163036</v>
      </c>
      <c r="AZ396" s="4">
        <f t="shared" si="223"/>
        <v>41.239166097163036</v>
      </c>
      <c r="BB396" s="24">
        <f t="shared" si="199"/>
        <v>0</v>
      </c>
      <c r="BC396" s="1">
        <f t="shared" ca="1" si="200"/>
        <v>1.2799999999999999E-2</v>
      </c>
      <c r="BD396" s="1">
        <f t="shared" ca="1" si="201"/>
        <v>2.0877428317435718</v>
      </c>
      <c r="BE396" s="1">
        <f t="shared" ca="1" si="202"/>
        <v>6.2218811864354247E-3</v>
      </c>
      <c r="BF396" s="1">
        <f t="shared" ca="1" si="203"/>
        <v>6.4748811864354244E-3</v>
      </c>
      <c r="BG396" s="1">
        <f t="shared" ca="1" si="204"/>
        <v>1.3328512580531087E-2</v>
      </c>
      <c r="BH396" s="1">
        <f t="shared" si="215"/>
        <v>0.52851258053108852</v>
      </c>
      <c r="BI396" s="1">
        <f t="shared" si="216"/>
        <v>0.52851258053108852</v>
      </c>
      <c r="BJ396" s="4">
        <f t="shared" ca="1" si="205"/>
        <v>72.001939734619512</v>
      </c>
      <c r="BK396" s="4">
        <f t="shared" ca="1" si="206"/>
        <v>45.80095420037555</v>
      </c>
      <c r="BL396" s="4">
        <f t="shared" ca="1" si="207"/>
        <v>32.004364164091427</v>
      </c>
      <c r="BM396" s="4">
        <f t="shared" ca="1" si="208"/>
        <v>86.328993878766994</v>
      </c>
      <c r="BN396" s="4">
        <f t="shared" si="217"/>
        <v>1.1310727420372353</v>
      </c>
      <c r="BO396" s="4">
        <f t="shared" si="218"/>
        <v>1.1310727420372353</v>
      </c>
      <c r="BP396" s="4">
        <f t="shared" ca="1" si="209"/>
        <v>52.485497098388038</v>
      </c>
      <c r="BQ396" s="4">
        <f t="shared" ca="1" si="210"/>
        <v>55.224045343674241</v>
      </c>
      <c r="BR396" s="4">
        <f t="shared" si="219"/>
        <v>86.328993878766994</v>
      </c>
    </row>
    <row r="397" spans="1:70">
      <c r="A397" s="10">
        <v>2094</v>
      </c>
      <c r="B397" s="49">
        <v>0</v>
      </c>
      <c r="C397" s="10">
        <v>22</v>
      </c>
      <c r="D397" s="10">
        <v>95</v>
      </c>
      <c r="E397" s="10">
        <v>60</v>
      </c>
      <c r="F397" s="10">
        <v>97</v>
      </c>
      <c r="G397" s="10">
        <v>73</v>
      </c>
      <c r="H397" s="10">
        <v>78</v>
      </c>
      <c r="I397" s="10">
        <v>80</v>
      </c>
      <c r="J397" s="10">
        <v>84</v>
      </c>
      <c r="K397" s="49">
        <v>0</v>
      </c>
      <c r="L397" s="10">
        <v>54</v>
      </c>
      <c r="M397" s="49">
        <v>0</v>
      </c>
      <c r="N397" s="10">
        <v>76</v>
      </c>
      <c r="O397" s="49">
        <v>0</v>
      </c>
      <c r="P397" s="49">
        <v>0</v>
      </c>
      <c r="Q397" s="10">
        <v>7388</v>
      </c>
      <c r="R397" s="10">
        <v>3</v>
      </c>
      <c r="S397" s="10">
        <v>45</v>
      </c>
      <c r="AI397" s="2">
        <f t="shared" si="192"/>
        <v>7.3879999999999996E-3</v>
      </c>
      <c r="AJ397" s="3">
        <f t="shared" ca="1" si="211"/>
        <v>2.0347246256632379</v>
      </c>
      <c r="AK397" s="3">
        <f t="shared" ca="1" si="212"/>
        <v>2.107127025663238</v>
      </c>
      <c r="AL397" s="2">
        <f t="shared" ca="1" si="193"/>
        <v>1.8722000000000003E-2</v>
      </c>
      <c r="AM397" s="3">
        <f t="shared" ca="1" si="213"/>
        <v>2.2906026256632379</v>
      </c>
      <c r="AO397" s="7">
        <f t="shared" si="194"/>
        <v>74</v>
      </c>
      <c r="AP397" s="4">
        <f t="shared" si="220"/>
        <v>41.16714726606714</v>
      </c>
      <c r="AQ397" s="32">
        <f t="shared" si="214"/>
        <v>1.7975498647436279</v>
      </c>
      <c r="AR397" s="1">
        <f t="shared" si="195"/>
        <v>6.5</v>
      </c>
      <c r="AS397" s="4">
        <f t="shared" si="221"/>
        <v>41.677140185310932</v>
      </c>
      <c r="AU397" s="4">
        <f t="shared" si="196"/>
        <v>43</v>
      </c>
      <c r="AV397" s="4">
        <f t="shared" si="197"/>
        <v>22</v>
      </c>
      <c r="AW397" s="4">
        <f t="shared" si="198"/>
        <v>12.238881619641583</v>
      </c>
      <c r="AX397" s="4">
        <f t="shared" si="222"/>
        <v>44.707831789291689</v>
      </c>
      <c r="AZ397" s="4">
        <f t="shared" si="223"/>
        <v>44.707831789291689</v>
      </c>
      <c r="BB397" s="24">
        <f t="shared" si="199"/>
        <v>1</v>
      </c>
      <c r="BC397" s="1">
        <f t="shared" ca="1" si="200"/>
        <v>1.2799999999999999E-2</v>
      </c>
      <c r="BD397" s="1">
        <f t="shared" ca="1" si="201"/>
        <v>2.0954675617342309</v>
      </c>
      <c r="BE397" s="1">
        <f t="shared" ca="1" si="202"/>
        <v>6.198258782754389E-3</v>
      </c>
      <c r="BF397" s="1">
        <f t="shared" ca="1" si="203"/>
        <v>6.4512587827543887E-3</v>
      </c>
      <c r="BG397" s="1">
        <f t="shared" ca="1" si="204"/>
        <v>1.3330466937218722E-2</v>
      </c>
      <c r="BH397" s="1">
        <f t="shared" si="215"/>
        <v>0.53046693721872307</v>
      </c>
      <c r="BI397" s="1">
        <f t="shared" si="216"/>
        <v>0.53046693721872307</v>
      </c>
      <c r="BJ397" s="4">
        <f t="shared" ca="1" si="205"/>
        <v>95.001481015674074</v>
      </c>
      <c r="BK397" s="4">
        <f t="shared" ca="1" si="206"/>
        <v>60.499755319618387</v>
      </c>
      <c r="BL397" s="4">
        <f t="shared" ca="1" si="207"/>
        <v>53.002654604948631</v>
      </c>
      <c r="BM397" s="4">
        <f t="shared" ca="1" si="208"/>
        <v>108.94673915137635</v>
      </c>
      <c r="BN397" s="4">
        <f t="shared" si="217"/>
        <v>1.13198726648413</v>
      </c>
      <c r="BO397" s="4">
        <f t="shared" si="218"/>
        <v>1.13198726648413</v>
      </c>
      <c r="BP397" s="4">
        <f t="shared" ca="1" si="209"/>
        <v>51.96364492348178</v>
      </c>
      <c r="BQ397" s="4">
        <f t="shared" ca="1" si="210"/>
        <v>59.307604670211042</v>
      </c>
      <c r="BR397" s="4">
        <f t="shared" si="219"/>
        <v>108.94673915137635</v>
      </c>
    </row>
    <row r="398" spans="1:70">
      <c r="A398" s="10">
        <v>2000</v>
      </c>
      <c r="B398" s="49">
        <v>0</v>
      </c>
      <c r="C398" s="10">
        <v>20</v>
      </c>
      <c r="D398" s="10">
        <v>93</v>
      </c>
      <c r="E398" s="10">
        <v>22</v>
      </c>
      <c r="F398" s="10">
        <v>58</v>
      </c>
      <c r="G398" s="10">
        <v>43</v>
      </c>
      <c r="H398" s="10">
        <v>45</v>
      </c>
      <c r="I398" s="10">
        <v>33</v>
      </c>
      <c r="J398" s="10">
        <v>38</v>
      </c>
      <c r="K398" s="49">
        <v>0</v>
      </c>
      <c r="L398" s="10">
        <v>72</v>
      </c>
      <c r="M398" s="49">
        <v>0</v>
      </c>
      <c r="N398" s="10">
        <v>56</v>
      </c>
      <c r="O398" s="49">
        <v>0</v>
      </c>
      <c r="P398" s="49">
        <v>0</v>
      </c>
      <c r="Q398" s="10">
        <v>7388</v>
      </c>
      <c r="R398" s="10">
        <v>3</v>
      </c>
      <c r="S398" s="10">
        <v>45</v>
      </c>
      <c r="AI398" s="2">
        <f t="shared" si="192"/>
        <v>7.3879999999999996E-3</v>
      </c>
      <c r="AJ398" s="3">
        <f t="shared" ca="1" si="211"/>
        <v>2.0347246256632379</v>
      </c>
      <c r="AK398" s="3">
        <f t="shared" ca="1" si="212"/>
        <v>2.107127025663238</v>
      </c>
      <c r="AL398" s="2">
        <f t="shared" ca="1" si="193"/>
        <v>1.8722000000000003E-2</v>
      </c>
      <c r="AM398" s="3">
        <f t="shared" ca="1" si="213"/>
        <v>2.2906026256632379</v>
      </c>
      <c r="AO398" s="7">
        <f t="shared" si="194"/>
        <v>74</v>
      </c>
      <c r="AP398" s="4">
        <f t="shared" si="220"/>
        <v>41.16714726606714</v>
      </c>
      <c r="AQ398" s="32">
        <f t="shared" si="214"/>
        <v>1.7975498647436279</v>
      </c>
      <c r="AR398" s="1">
        <f t="shared" si="195"/>
        <v>8.5</v>
      </c>
      <c r="AS398" s="4">
        <f t="shared" si="221"/>
        <v>42.035508965945198</v>
      </c>
      <c r="AU398" s="4">
        <f t="shared" si="196"/>
        <v>42</v>
      </c>
      <c r="AV398" s="4">
        <f t="shared" si="197"/>
        <v>16</v>
      </c>
      <c r="AW398" s="4">
        <f t="shared" si="198"/>
        <v>8.9010048142847875</v>
      </c>
      <c r="AX398" s="4">
        <f t="shared" si="222"/>
        <v>42.93282994054691</v>
      </c>
      <c r="AZ398" s="4">
        <f t="shared" si="223"/>
        <v>42.93282994054691</v>
      </c>
      <c r="BB398" s="24">
        <f t="shared" si="199"/>
        <v>2</v>
      </c>
      <c r="BC398" s="1">
        <f t="shared" ca="1" si="200"/>
        <v>1.2799999999999999E-2</v>
      </c>
      <c r="BD398" s="1">
        <f t="shared" ca="1" si="201"/>
        <v>2.0954675617342309</v>
      </c>
      <c r="BE398" s="1">
        <f t="shared" ca="1" si="202"/>
        <v>6.198258782754389E-3</v>
      </c>
      <c r="BF398" s="1">
        <f t="shared" ca="1" si="203"/>
        <v>6.4512587827543887E-3</v>
      </c>
      <c r="BG398" s="1">
        <f t="shared" ca="1" si="204"/>
        <v>1.3330466937218722E-2</v>
      </c>
      <c r="BH398" s="1">
        <f t="shared" si="215"/>
        <v>0.53046693721872307</v>
      </c>
      <c r="BI398" s="1">
        <f t="shared" si="216"/>
        <v>0.53046693721872307</v>
      </c>
      <c r="BJ398" s="4">
        <f t="shared" ca="1" si="205"/>
        <v>56.002512400529696</v>
      </c>
      <c r="BK398" s="4">
        <f t="shared" ca="1" si="206"/>
        <v>41.527760219264309</v>
      </c>
      <c r="BL398" s="4">
        <f t="shared" ca="1" si="207"/>
        <v>15.00937690816918</v>
      </c>
      <c r="BM398" s="4">
        <f t="shared" ca="1" si="208"/>
        <v>68.980090693951027</v>
      </c>
      <c r="BN398" s="4">
        <f t="shared" si="217"/>
        <v>1.13198726648413</v>
      </c>
      <c r="BO398" s="4">
        <f t="shared" si="218"/>
        <v>1.13198726648413</v>
      </c>
      <c r="BP398" s="4">
        <f t="shared" ca="1" si="209"/>
        <v>57.127531618552467</v>
      </c>
      <c r="BQ398" s="4">
        <f t="shared" ca="1" si="210"/>
        <v>51.751839698176035</v>
      </c>
      <c r="BR398" s="4">
        <f t="shared" si="219"/>
        <v>68.980090693951027</v>
      </c>
    </row>
    <row r="399" spans="1:70">
      <c r="A399" s="10">
        <v>2056</v>
      </c>
      <c r="B399" s="49">
        <v>0</v>
      </c>
      <c r="C399" s="10">
        <v>20</v>
      </c>
      <c r="D399" s="10">
        <v>93</v>
      </c>
      <c r="E399" s="10">
        <v>30</v>
      </c>
      <c r="F399" s="10">
        <v>67</v>
      </c>
      <c r="G399" s="10">
        <v>49</v>
      </c>
      <c r="H399" s="10">
        <v>53</v>
      </c>
      <c r="I399" s="10">
        <v>45</v>
      </c>
      <c r="J399" s="10">
        <v>48</v>
      </c>
      <c r="K399" s="49">
        <v>0</v>
      </c>
      <c r="L399" s="10">
        <v>70</v>
      </c>
      <c r="M399" s="49">
        <v>0</v>
      </c>
      <c r="N399" s="10">
        <v>56</v>
      </c>
      <c r="O399" s="49">
        <v>0</v>
      </c>
      <c r="P399" s="49">
        <v>0</v>
      </c>
      <c r="Q399" s="10">
        <v>7388</v>
      </c>
      <c r="R399" s="10">
        <v>3</v>
      </c>
      <c r="S399" s="10">
        <v>45</v>
      </c>
      <c r="AH399" s="8"/>
      <c r="AI399" s="2">
        <f t="shared" si="192"/>
        <v>7.3879999999999996E-3</v>
      </c>
      <c r="AJ399" s="3">
        <f t="shared" ca="1" si="211"/>
        <v>2.0347246256632379</v>
      </c>
      <c r="AK399" s="3">
        <f t="shared" ca="1" si="212"/>
        <v>2.107127025663238</v>
      </c>
      <c r="AL399" s="2">
        <f t="shared" ca="1" si="193"/>
        <v>1.8722000000000003E-2</v>
      </c>
      <c r="AM399" s="3">
        <f t="shared" ca="1" si="213"/>
        <v>2.2906026256632379</v>
      </c>
      <c r="AO399" s="7">
        <f t="shared" si="194"/>
        <v>74</v>
      </c>
      <c r="AP399" s="4">
        <f t="shared" si="220"/>
        <v>41.16714726606714</v>
      </c>
      <c r="AQ399" s="32">
        <f t="shared" si="214"/>
        <v>1.7975498647436279</v>
      </c>
      <c r="AR399" s="1">
        <f t="shared" si="195"/>
        <v>4.5</v>
      </c>
      <c r="AS399" s="4">
        <f t="shared" si="221"/>
        <v>41.412365472477653</v>
      </c>
      <c r="AU399" s="4">
        <f t="shared" si="196"/>
        <v>43</v>
      </c>
      <c r="AV399" s="4">
        <f t="shared" si="197"/>
        <v>14</v>
      </c>
      <c r="AW399" s="4">
        <f t="shared" si="198"/>
        <v>7.7883792124991889</v>
      </c>
      <c r="AX399" s="4">
        <f t="shared" si="222"/>
        <v>43.699643599893228</v>
      </c>
      <c r="AZ399" s="4">
        <f t="shared" si="223"/>
        <v>43.699643599893228</v>
      </c>
      <c r="BB399" s="24">
        <f t="shared" si="199"/>
        <v>3</v>
      </c>
      <c r="BC399" s="1">
        <f t="shared" ca="1" si="200"/>
        <v>1.2799999999999999E-2</v>
      </c>
      <c r="BD399" s="1">
        <f t="shared" ca="1" si="201"/>
        <v>2.0954675617342309</v>
      </c>
      <c r="BE399" s="1">
        <f t="shared" ca="1" si="202"/>
        <v>6.198258782754389E-3</v>
      </c>
      <c r="BF399" s="1">
        <f t="shared" ca="1" si="203"/>
        <v>6.4512587827543887E-3</v>
      </c>
      <c r="BG399" s="1">
        <f t="shared" ca="1" si="204"/>
        <v>1.3330466937218722E-2</v>
      </c>
      <c r="BH399" s="1">
        <f t="shared" si="215"/>
        <v>0.53046693721872307</v>
      </c>
      <c r="BI399" s="1">
        <f t="shared" si="216"/>
        <v>0.53046693721872307</v>
      </c>
      <c r="BJ399" s="4">
        <f t="shared" ca="1" si="205"/>
        <v>65.002164542201839</v>
      </c>
      <c r="BK399" s="4">
        <f t="shared" ca="1" si="206"/>
        <v>44.13063629092418</v>
      </c>
      <c r="BL399" s="4">
        <f t="shared" ca="1" si="207"/>
        <v>23.006116473048689</v>
      </c>
      <c r="BM399" s="4">
        <f t="shared" ca="1" si="208"/>
        <v>77.170285163045165</v>
      </c>
      <c r="BN399" s="4">
        <f t="shared" si="217"/>
        <v>1.13198726648413</v>
      </c>
      <c r="BO399" s="4">
        <f t="shared" si="218"/>
        <v>1.13198726648413</v>
      </c>
      <c r="BP399" s="4">
        <f t="shared" ca="1" si="209"/>
        <v>57.162164579744825</v>
      </c>
      <c r="BQ399" s="4">
        <f t="shared" ca="1" si="210"/>
        <v>52.566652091851054</v>
      </c>
      <c r="BR399" s="4">
        <f t="shared" si="219"/>
        <v>77.170285163045165</v>
      </c>
    </row>
    <row r="400" spans="1:70" s="38" customFormat="1">
      <c r="A400" s="46">
        <v>2040</v>
      </c>
      <c r="B400" s="49">
        <v>0</v>
      </c>
      <c r="C400" s="46">
        <v>20</v>
      </c>
      <c r="D400" s="46">
        <v>93</v>
      </c>
      <c r="E400" s="46">
        <v>44</v>
      </c>
      <c r="F400" s="46">
        <v>79</v>
      </c>
      <c r="G400" s="46">
        <v>59</v>
      </c>
      <c r="H400" s="46">
        <v>63</v>
      </c>
      <c r="I400" s="46">
        <v>62</v>
      </c>
      <c r="J400" s="46">
        <v>63</v>
      </c>
      <c r="K400" s="49">
        <v>0</v>
      </c>
      <c r="L400" s="46">
        <v>64</v>
      </c>
      <c r="M400" s="49">
        <v>0</v>
      </c>
      <c r="N400" s="46">
        <v>66</v>
      </c>
      <c r="O400" s="49">
        <v>0</v>
      </c>
      <c r="P400" s="49">
        <v>0</v>
      </c>
      <c r="Q400" s="46">
        <v>7388</v>
      </c>
      <c r="R400" s="46">
        <v>3</v>
      </c>
      <c r="S400" s="46">
        <v>45</v>
      </c>
      <c r="U400" s="41"/>
      <c r="V400" s="41"/>
      <c r="AI400" s="39">
        <f t="shared" si="192"/>
        <v>7.3879999999999996E-3</v>
      </c>
      <c r="AJ400" s="40">
        <f t="shared" ca="1" si="211"/>
        <v>2.0347246256632379</v>
      </c>
      <c r="AK400" s="40">
        <f t="shared" ca="1" si="212"/>
        <v>2.107127025663238</v>
      </c>
      <c r="AL400" s="39">
        <f t="shared" ca="1" si="193"/>
        <v>1.8722000000000003E-2</v>
      </c>
      <c r="AM400" s="40">
        <f t="shared" ca="1" si="213"/>
        <v>2.2906026256632379</v>
      </c>
      <c r="AN400" s="50"/>
      <c r="AO400" s="41">
        <f t="shared" si="194"/>
        <v>74</v>
      </c>
      <c r="AP400" s="42">
        <f t="shared" si="220"/>
        <v>41.16714726606714</v>
      </c>
      <c r="AQ400" s="43">
        <f t="shared" si="214"/>
        <v>1.7975498647436279</v>
      </c>
      <c r="AR400" s="41">
        <f t="shared" si="195"/>
        <v>1.5</v>
      </c>
      <c r="AS400" s="42">
        <f t="shared" si="221"/>
        <v>41.194465817947673</v>
      </c>
      <c r="AT400" s="50"/>
      <c r="AU400" s="42">
        <f t="shared" si="196"/>
        <v>41</v>
      </c>
      <c r="AV400" s="42">
        <f t="shared" si="197"/>
        <v>2</v>
      </c>
      <c r="AW400" s="42">
        <f t="shared" si="198"/>
        <v>1.1126256017855984</v>
      </c>
      <c r="AX400" s="42">
        <f t="shared" si="222"/>
        <v>41.015093998792068</v>
      </c>
      <c r="AY400" s="50"/>
      <c r="AZ400" s="42">
        <f t="shared" si="223"/>
        <v>41.194465817947673</v>
      </c>
      <c r="BA400" s="50"/>
      <c r="BB400" s="44">
        <f t="shared" si="199"/>
        <v>0</v>
      </c>
      <c r="BC400" s="41">
        <f t="shared" ca="1" si="200"/>
        <v>1.2799999999999999E-2</v>
      </c>
      <c r="BD400" s="41">
        <f t="shared" ca="1" si="201"/>
        <v>2.0954675617342309</v>
      </c>
      <c r="BE400" s="41">
        <f t="shared" ca="1" si="202"/>
        <v>6.198258782754389E-3</v>
      </c>
      <c r="BF400" s="41">
        <f t="shared" ca="1" si="203"/>
        <v>6.4512587827543887E-3</v>
      </c>
      <c r="BG400" s="41">
        <f t="shared" ca="1" si="204"/>
        <v>1.3330466937218722E-2</v>
      </c>
      <c r="BH400" s="41">
        <f t="shared" si="215"/>
        <v>0.53046693721872307</v>
      </c>
      <c r="BI400" s="41">
        <f t="shared" si="216"/>
        <v>0.53046693721872307</v>
      </c>
      <c r="BJ400" s="42">
        <f t="shared" ca="1" si="205"/>
        <v>77.001827219693183</v>
      </c>
      <c r="BK400" s="42">
        <f t="shared" ca="1" si="206"/>
        <v>50.575632467744271</v>
      </c>
      <c r="BL400" s="42">
        <f t="shared" ca="1" si="207"/>
        <v>37.003802442066437</v>
      </c>
      <c r="BM400" s="42">
        <f t="shared" ca="1" si="208"/>
        <v>90.28943971907043</v>
      </c>
      <c r="BN400" s="42">
        <f t="shared" si="217"/>
        <v>1.13198726648413</v>
      </c>
      <c r="BO400" s="42">
        <f t="shared" si="218"/>
        <v>1.13198726648413</v>
      </c>
      <c r="BP400" s="42">
        <f t="shared" ca="1" si="209"/>
        <v>53.571397214487028</v>
      </c>
      <c r="BQ400" s="42">
        <f t="shared" ca="1" si="210"/>
        <v>54.260325513063897</v>
      </c>
      <c r="BR400" s="42">
        <f t="shared" si="219"/>
        <v>90.28943971907043</v>
      </c>
    </row>
    <row r="401" spans="1:70" s="38" customFormat="1">
      <c r="A401" s="46">
        <v>2099</v>
      </c>
      <c r="B401" s="49">
        <v>0</v>
      </c>
      <c r="C401" s="46">
        <v>22</v>
      </c>
      <c r="D401" s="46">
        <v>95</v>
      </c>
      <c r="E401" s="46">
        <v>59</v>
      </c>
      <c r="F401" s="46">
        <v>96</v>
      </c>
      <c r="G401" s="46">
        <v>72</v>
      </c>
      <c r="H401" s="46">
        <v>77</v>
      </c>
      <c r="I401" s="46">
        <v>79</v>
      </c>
      <c r="J401" s="46">
        <v>83</v>
      </c>
      <c r="K401" s="49">
        <v>0</v>
      </c>
      <c r="L401" s="46">
        <v>55</v>
      </c>
      <c r="M401" s="49">
        <v>0</v>
      </c>
      <c r="N401" s="46">
        <v>73</v>
      </c>
      <c r="O401" s="49">
        <v>0</v>
      </c>
      <c r="P401" s="49">
        <v>0</v>
      </c>
      <c r="Q401" s="46">
        <v>7392</v>
      </c>
      <c r="R401" s="46">
        <v>3</v>
      </c>
      <c r="S401" s="46">
        <v>45</v>
      </c>
      <c r="U401" s="41"/>
      <c r="V401" s="41"/>
      <c r="AI401" s="39">
        <f t="shared" si="192"/>
        <v>7.3919999999999993E-3</v>
      </c>
      <c r="AJ401" s="40">
        <f t="shared" ca="1" si="211"/>
        <v>2.0335843948051946</v>
      </c>
      <c r="AK401" s="40">
        <f t="shared" ca="1" si="212"/>
        <v>2.1060259948051945</v>
      </c>
      <c r="AL401" s="39">
        <f t="shared" ca="1" si="193"/>
        <v>1.8722000000000003E-2</v>
      </c>
      <c r="AM401" s="40">
        <f t="shared" ca="1" si="213"/>
        <v>2.2895015948051944</v>
      </c>
      <c r="AN401" s="50"/>
      <c r="AO401" s="41">
        <f t="shared" si="194"/>
        <v>74</v>
      </c>
      <c r="AP401" s="42">
        <f t="shared" si="220"/>
        <v>41.146533766342856</v>
      </c>
      <c r="AQ401" s="43">
        <f t="shared" si="214"/>
        <v>1.7984503973097901</v>
      </c>
      <c r="AR401" s="41">
        <f t="shared" si="195"/>
        <v>6.5</v>
      </c>
      <c r="AS401" s="42">
        <f t="shared" si="221"/>
        <v>41.656779051971753</v>
      </c>
      <c r="AT401" s="50"/>
      <c r="AU401" s="42">
        <f t="shared" si="196"/>
        <v>43</v>
      </c>
      <c r="AV401" s="42">
        <f t="shared" si="197"/>
        <v>18</v>
      </c>
      <c r="AW401" s="42">
        <f t="shared" si="198"/>
        <v>10.008616321542856</v>
      </c>
      <c r="AX401" s="42">
        <f t="shared" si="222"/>
        <v>44.149432620044557</v>
      </c>
      <c r="AY401" s="50"/>
      <c r="AZ401" s="42">
        <f t="shared" si="223"/>
        <v>44.149432620044557</v>
      </c>
      <c r="BA401" s="50"/>
      <c r="BB401" s="44">
        <f t="shared" si="199"/>
        <v>1</v>
      </c>
      <c r="BC401" s="41">
        <f t="shared" ca="1" si="200"/>
        <v>1.2799999999999999E-2</v>
      </c>
      <c r="BD401" s="41">
        <f t="shared" ca="1" si="201"/>
        <v>2.0943604013624801</v>
      </c>
      <c r="BE401" s="41">
        <f t="shared" ca="1" si="202"/>
        <v>6.2016333221719937E-3</v>
      </c>
      <c r="BF401" s="41">
        <f t="shared" ca="1" si="203"/>
        <v>6.4546333221719935E-3</v>
      </c>
      <c r="BG401" s="41">
        <f t="shared" ca="1" si="204"/>
        <v>1.3330186825644671E-2</v>
      </c>
      <c r="BH401" s="41">
        <f t="shared" si="215"/>
        <v>0.53018682564467268</v>
      </c>
      <c r="BI401" s="41">
        <f t="shared" si="216"/>
        <v>0.53018682564467268</v>
      </c>
      <c r="BJ401" s="42">
        <f t="shared" ca="1" si="205"/>
        <v>94.001495190609006</v>
      </c>
      <c r="BK401" s="42">
        <f t="shared" ca="1" si="206"/>
        <v>59.879241376234717</v>
      </c>
      <c r="BL401" s="42">
        <f t="shared" ca="1" si="207"/>
        <v>52.002702795817129</v>
      </c>
      <c r="BM401" s="42">
        <f t="shared" ca="1" si="208"/>
        <v>107.42110142703513</v>
      </c>
      <c r="BN401" s="42">
        <f t="shared" si="217"/>
        <v>1.1318560288690318</v>
      </c>
      <c r="BO401" s="42">
        <f t="shared" si="218"/>
        <v>1.1318560288690318</v>
      </c>
      <c r="BP401" s="42">
        <f t="shared" ca="1" si="209"/>
        <v>52.254411754352184</v>
      </c>
      <c r="BQ401" s="42">
        <f t="shared" ca="1" si="210"/>
        <v>58.209045961923891</v>
      </c>
      <c r="BR401" s="42">
        <f t="shared" si="219"/>
        <v>107.42110142703513</v>
      </c>
    </row>
    <row r="402" spans="1:70" s="38" customFormat="1">
      <c r="A402" s="46">
        <v>2002</v>
      </c>
      <c r="B402" s="49">
        <v>0</v>
      </c>
      <c r="C402" s="46">
        <v>20</v>
      </c>
      <c r="D402" s="46">
        <v>93</v>
      </c>
      <c r="E402" s="46">
        <v>19</v>
      </c>
      <c r="F402" s="46">
        <v>55</v>
      </c>
      <c r="G402" s="46">
        <v>41</v>
      </c>
      <c r="H402" s="46">
        <v>44</v>
      </c>
      <c r="I402" s="46">
        <v>31</v>
      </c>
      <c r="J402" s="46">
        <v>35</v>
      </c>
      <c r="K402" s="49">
        <v>0</v>
      </c>
      <c r="L402" s="46">
        <v>72</v>
      </c>
      <c r="M402" s="49">
        <v>0</v>
      </c>
      <c r="N402" s="46">
        <v>58</v>
      </c>
      <c r="O402" s="49">
        <v>0</v>
      </c>
      <c r="P402" s="49">
        <v>0</v>
      </c>
      <c r="Q402" s="46">
        <v>7392</v>
      </c>
      <c r="R402" s="46">
        <v>3</v>
      </c>
      <c r="S402" s="46">
        <v>45</v>
      </c>
      <c r="U402" s="41"/>
      <c r="V402" s="41"/>
      <c r="AI402" s="39">
        <f t="shared" si="192"/>
        <v>7.3919999999999993E-3</v>
      </c>
      <c r="AJ402" s="40">
        <f t="shared" ca="1" si="211"/>
        <v>2.0335843948051946</v>
      </c>
      <c r="AK402" s="40">
        <f t="shared" ca="1" si="212"/>
        <v>2.1060259948051945</v>
      </c>
      <c r="AL402" s="39">
        <f t="shared" ca="1" si="193"/>
        <v>1.8722000000000003E-2</v>
      </c>
      <c r="AM402" s="40">
        <f t="shared" ca="1" si="213"/>
        <v>2.2895015948051944</v>
      </c>
      <c r="AN402" s="50"/>
      <c r="AO402" s="41">
        <f t="shared" si="194"/>
        <v>74</v>
      </c>
      <c r="AP402" s="42">
        <f t="shared" si="220"/>
        <v>41.146533766342856</v>
      </c>
      <c r="AQ402" s="43">
        <f t="shared" si="214"/>
        <v>1.7984503973097901</v>
      </c>
      <c r="AR402" s="41">
        <f t="shared" si="195"/>
        <v>9.5</v>
      </c>
      <c r="AS402" s="42">
        <f t="shared" si="221"/>
        <v>42.228985791572036</v>
      </c>
      <c r="AT402" s="50"/>
      <c r="AU402" s="42">
        <f t="shared" si="196"/>
        <v>42</v>
      </c>
      <c r="AV402" s="42">
        <f t="shared" si="197"/>
        <v>14</v>
      </c>
      <c r="AW402" s="42">
        <f t="shared" si="198"/>
        <v>7.7844793611999989</v>
      </c>
      <c r="AX402" s="42">
        <f t="shared" si="222"/>
        <v>42.715314805406138</v>
      </c>
      <c r="AY402" s="50"/>
      <c r="AZ402" s="42">
        <f t="shared" si="223"/>
        <v>42.715314805406138</v>
      </c>
      <c r="BA402" s="50"/>
      <c r="BB402" s="44">
        <f t="shared" si="199"/>
        <v>2</v>
      </c>
      <c r="BC402" s="41">
        <f t="shared" ca="1" si="200"/>
        <v>1.2799999999999999E-2</v>
      </c>
      <c r="BD402" s="41">
        <f t="shared" ca="1" si="201"/>
        <v>2.0943604013624801</v>
      </c>
      <c r="BE402" s="41">
        <f t="shared" ca="1" si="202"/>
        <v>6.2016333221719937E-3</v>
      </c>
      <c r="BF402" s="41">
        <f t="shared" ca="1" si="203"/>
        <v>6.4546333221719935E-3</v>
      </c>
      <c r="BG402" s="41">
        <f t="shared" ca="1" si="204"/>
        <v>1.3330186825644671E-2</v>
      </c>
      <c r="BH402" s="41">
        <f t="shared" si="215"/>
        <v>0.53018682564467268</v>
      </c>
      <c r="BI402" s="41">
        <f t="shared" si="216"/>
        <v>0.53018682564467268</v>
      </c>
      <c r="BJ402" s="42">
        <f t="shared" ca="1" si="205"/>
        <v>53.00265180224558</v>
      </c>
      <c r="BK402" s="42">
        <f t="shared" ca="1" si="206"/>
        <v>40.521248937989967</v>
      </c>
      <c r="BL402" s="42">
        <f t="shared" ca="1" si="207"/>
        <v>12.011706709293529</v>
      </c>
      <c r="BM402" s="42">
        <f t="shared" ca="1" si="208"/>
        <v>66.779505703272875</v>
      </c>
      <c r="BN402" s="42">
        <f t="shared" si="217"/>
        <v>1.1318560288690318</v>
      </c>
      <c r="BO402" s="42">
        <f t="shared" si="218"/>
        <v>1.1318560288690318</v>
      </c>
      <c r="BP402" s="42">
        <f t="shared" ca="1" si="209"/>
        <v>57.11367275438127</v>
      </c>
      <c r="BQ402" s="42">
        <f t="shared" ca="1" si="210"/>
        <v>52.368906633358833</v>
      </c>
      <c r="BR402" s="42">
        <f t="shared" si="219"/>
        <v>66.779505703272875</v>
      </c>
    </row>
    <row r="403" spans="1:70" s="38" customFormat="1">
      <c r="A403" s="46">
        <v>2043</v>
      </c>
      <c r="B403" s="49">
        <v>0</v>
      </c>
      <c r="C403" s="46">
        <v>20</v>
      </c>
      <c r="D403" s="46">
        <v>93</v>
      </c>
      <c r="E403" s="46">
        <v>27</v>
      </c>
      <c r="F403" s="46">
        <v>62</v>
      </c>
      <c r="G403" s="46">
        <v>45</v>
      </c>
      <c r="H403" s="46">
        <v>49</v>
      </c>
      <c r="I403" s="46">
        <v>40</v>
      </c>
      <c r="J403" s="46">
        <v>44</v>
      </c>
      <c r="K403" s="49">
        <v>0</v>
      </c>
      <c r="L403" s="46">
        <v>71</v>
      </c>
      <c r="M403" s="49">
        <v>0</v>
      </c>
      <c r="N403" s="46">
        <v>57</v>
      </c>
      <c r="O403" s="49">
        <v>0</v>
      </c>
      <c r="P403" s="49">
        <v>0</v>
      </c>
      <c r="Q403" s="46">
        <v>7392</v>
      </c>
      <c r="R403" s="46">
        <v>3</v>
      </c>
      <c r="S403" s="46">
        <v>45</v>
      </c>
      <c r="U403" s="41"/>
      <c r="V403" s="41"/>
      <c r="AI403" s="39">
        <f t="shared" si="192"/>
        <v>7.3919999999999993E-3</v>
      </c>
      <c r="AJ403" s="40">
        <f t="shared" ca="1" si="211"/>
        <v>2.0335843948051946</v>
      </c>
      <c r="AK403" s="40">
        <f t="shared" ca="1" si="212"/>
        <v>2.1060259948051945</v>
      </c>
      <c r="AL403" s="39">
        <f t="shared" ca="1" si="193"/>
        <v>1.8722000000000003E-2</v>
      </c>
      <c r="AM403" s="40">
        <f t="shared" ca="1" si="213"/>
        <v>2.2895015948051944</v>
      </c>
      <c r="AN403" s="50"/>
      <c r="AO403" s="41">
        <f t="shared" si="194"/>
        <v>74</v>
      </c>
      <c r="AP403" s="42">
        <f t="shared" si="220"/>
        <v>41.146533766342856</v>
      </c>
      <c r="AQ403" s="43">
        <f t="shared" si="214"/>
        <v>1.7984503973097901</v>
      </c>
      <c r="AR403" s="41">
        <f t="shared" si="195"/>
        <v>5</v>
      </c>
      <c r="AS403" s="42">
        <f t="shared" si="221"/>
        <v>41.449212790893782</v>
      </c>
      <c r="AT403" s="50"/>
      <c r="AU403" s="42">
        <f t="shared" si="196"/>
        <v>41</v>
      </c>
      <c r="AV403" s="42">
        <f t="shared" si="197"/>
        <v>14</v>
      </c>
      <c r="AW403" s="42">
        <f t="shared" si="198"/>
        <v>7.7844793611999989</v>
      </c>
      <c r="AX403" s="42">
        <f t="shared" si="222"/>
        <v>41.732458817147936</v>
      </c>
      <c r="AY403" s="50"/>
      <c r="AZ403" s="42">
        <f t="shared" si="223"/>
        <v>41.732458817147936</v>
      </c>
      <c r="BA403" s="50"/>
      <c r="BB403" s="44">
        <f t="shared" si="199"/>
        <v>3</v>
      </c>
      <c r="BC403" s="41">
        <f t="shared" ca="1" si="200"/>
        <v>1.2799999999999999E-2</v>
      </c>
      <c r="BD403" s="41">
        <f t="shared" ca="1" si="201"/>
        <v>2.0943604013624801</v>
      </c>
      <c r="BE403" s="41">
        <f t="shared" ca="1" si="202"/>
        <v>6.2016333221719937E-3</v>
      </c>
      <c r="BF403" s="41">
        <f t="shared" ca="1" si="203"/>
        <v>6.4546333221719935E-3</v>
      </c>
      <c r="BG403" s="41">
        <f t="shared" ca="1" si="204"/>
        <v>1.3330186825644671E-2</v>
      </c>
      <c r="BH403" s="41">
        <f t="shared" si="215"/>
        <v>0.53018682564467268</v>
      </c>
      <c r="BI403" s="41">
        <f t="shared" si="216"/>
        <v>0.53018682564467268</v>
      </c>
      <c r="BJ403" s="42">
        <f t="shared" ca="1" si="205"/>
        <v>60.002342438192251</v>
      </c>
      <c r="BK403" s="42">
        <f t="shared" ca="1" si="206"/>
        <v>43.095387169996663</v>
      </c>
      <c r="BL403" s="42">
        <f t="shared" ca="1" si="207"/>
        <v>20.007026217558849</v>
      </c>
      <c r="BM403" s="42">
        <f t="shared" ca="1" si="208"/>
        <v>72.812182413200986</v>
      </c>
      <c r="BN403" s="42">
        <f t="shared" si="217"/>
        <v>1.1318560288690318</v>
      </c>
      <c r="BO403" s="42">
        <f t="shared" si="218"/>
        <v>1.1318560288690318</v>
      </c>
      <c r="BP403" s="42">
        <f t="shared" ca="1" si="209"/>
        <v>56.019750047031749</v>
      </c>
      <c r="BQ403" s="42">
        <f t="shared" ca="1" si="210"/>
        <v>51.250501536797231</v>
      </c>
      <c r="BR403" s="42">
        <f t="shared" si="219"/>
        <v>72.812182413200986</v>
      </c>
    </row>
  </sheetData>
  <sheetProtection formatCells="0" formatColumns="0" formatRows="0" insertRows="0" deleteRows="0"/>
  <autoFilter ref="BB1:BB403"/>
  <phoneticPr fontId="5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00"/>
  <sheetViews>
    <sheetView workbookViewId="0">
      <selection activeCell="G10" sqref="G10"/>
    </sheetView>
  </sheetViews>
  <sheetFormatPr defaultRowHeight="15"/>
  <sheetData>
    <row r="1" spans="1:5">
      <c r="A1">
        <v>0</v>
      </c>
      <c r="B1">
        <f t="shared" ref="B1:E32" ca="1" si="0">OFFSET($A$1,4*(ROW()-ROW(B$1))+(COLUMN()-COLUMN($B1)),0,1,1)</f>
        <v>0</v>
      </c>
      <c r="C1">
        <f t="shared" ca="1" si="0"/>
        <v>8</v>
      </c>
      <c r="D1">
        <f t="shared" ca="1" si="0"/>
        <v>9</v>
      </c>
      <c r="E1">
        <f t="shared" ca="1" si="0"/>
        <v>7</v>
      </c>
    </row>
    <row r="2" spans="1:5">
      <c r="A2">
        <v>8</v>
      </c>
      <c r="B2">
        <f t="shared" ca="1" si="0"/>
        <v>1</v>
      </c>
      <c r="C2">
        <f t="shared" ca="1" si="0"/>
        <v>14</v>
      </c>
      <c r="D2">
        <f t="shared" ca="1" si="0"/>
        <v>18</v>
      </c>
      <c r="E2">
        <f t="shared" ca="1" si="0"/>
        <v>5</v>
      </c>
    </row>
    <row r="3" spans="1:5">
      <c r="A3">
        <v>9</v>
      </c>
      <c r="B3">
        <f t="shared" ca="1" si="0"/>
        <v>1</v>
      </c>
      <c r="C3">
        <f t="shared" ca="1" si="0"/>
        <v>19</v>
      </c>
      <c r="D3">
        <f t="shared" ca="1" si="0"/>
        <v>10</v>
      </c>
      <c r="E3">
        <f t="shared" ca="1" si="0"/>
        <v>7</v>
      </c>
    </row>
    <row r="4" spans="1:5">
      <c r="A4">
        <v>7</v>
      </c>
      <c r="B4">
        <f t="shared" ca="1" si="0"/>
        <v>4</v>
      </c>
      <c r="C4">
        <f t="shared" ca="1" si="0"/>
        <v>9</v>
      </c>
      <c r="D4">
        <f t="shared" ca="1" si="0"/>
        <v>9</v>
      </c>
      <c r="E4">
        <f t="shared" ca="1" si="0"/>
        <v>16</v>
      </c>
    </row>
    <row r="5" spans="1:5">
      <c r="A5">
        <v>1</v>
      </c>
      <c r="B5">
        <f t="shared" ca="1" si="0"/>
        <v>5</v>
      </c>
      <c r="C5">
        <f t="shared" ca="1" si="0"/>
        <v>7</v>
      </c>
      <c r="D5">
        <f t="shared" ca="1" si="0"/>
        <v>12</v>
      </c>
      <c r="E5">
        <f t="shared" ca="1" si="0"/>
        <v>21</v>
      </c>
    </row>
    <row r="6" spans="1:5">
      <c r="A6">
        <v>14</v>
      </c>
      <c r="B6">
        <f t="shared" ca="1" si="0"/>
        <v>1</v>
      </c>
      <c r="C6">
        <f t="shared" ca="1" si="0"/>
        <v>11</v>
      </c>
      <c r="D6">
        <f t="shared" ca="1" si="0"/>
        <v>18</v>
      </c>
      <c r="E6">
        <f t="shared" ca="1" si="0"/>
        <v>12</v>
      </c>
    </row>
    <row r="7" spans="1:5">
      <c r="A7">
        <v>18</v>
      </c>
      <c r="B7">
        <f t="shared" ca="1" si="0"/>
        <v>2</v>
      </c>
      <c r="C7">
        <f t="shared" ca="1" si="0"/>
        <v>9</v>
      </c>
      <c r="D7">
        <f t="shared" ca="1" si="0"/>
        <v>24</v>
      </c>
      <c r="E7">
        <f t="shared" ca="1" si="0"/>
        <v>5</v>
      </c>
    </row>
    <row r="8" spans="1:5">
      <c r="A8">
        <v>5</v>
      </c>
      <c r="B8">
        <f t="shared" ca="1" si="0"/>
        <v>4</v>
      </c>
      <c r="C8">
        <f t="shared" ca="1" si="0"/>
        <v>15</v>
      </c>
      <c r="D8">
        <f t="shared" ca="1" si="0"/>
        <v>15</v>
      </c>
      <c r="E8">
        <f t="shared" ca="1" si="0"/>
        <v>14</v>
      </c>
    </row>
    <row r="9" spans="1:5">
      <c r="A9">
        <v>1</v>
      </c>
      <c r="B9">
        <f t="shared" ca="1" si="0"/>
        <v>1</v>
      </c>
      <c r="C9">
        <f t="shared" ca="1" si="0"/>
        <v>13</v>
      </c>
      <c r="D9">
        <f t="shared" ca="1" si="0"/>
        <v>9</v>
      </c>
      <c r="E9">
        <f t="shared" ca="1" si="0"/>
        <v>15</v>
      </c>
    </row>
    <row r="10" spans="1:5">
      <c r="A10">
        <v>19</v>
      </c>
      <c r="B10">
        <f t="shared" ca="1" si="0"/>
        <v>5</v>
      </c>
      <c r="C10">
        <f t="shared" ca="1" si="0"/>
        <v>17</v>
      </c>
      <c r="D10">
        <f t="shared" ca="1" si="0"/>
        <v>10</v>
      </c>
      <c r="E10">
        <f t="shared" ca="1" si="0"/>
        <v>15</v>
      </c>
    </row>
    <row r="11" spans="1:5">
      <c r="A11">
        <v>10</v>
      </c>
      <c r="B11">
        <f t="shared" ca="1" si="0"/>
        <v>1</v>
      </c>
      <c r="C11">
        <f t="shared" ca="1" si="0"/>
        <v>17</v>
      </c>
      <c r="D11">
        <f t="shared" ca="1" si="0"/>
        <v>15</v>
      </c>
      <c r="E11">
        <f t="shared" ca="1" si="0"/>
        <v>5</v>
      </c>
    </row>
    <row r="12" spans="1:5">
      <c r="A12">
        <v>7</v>
      </c>
      <c r="B12">
        <f t="shared" ca="1" si="0"/>
        <v>4</v>
      </c>
      <c r="C12">
        <f t="shared" ca="1" si="0"/>
        <v>16</v>
      </c>
      <c r="D12">
        <f t="shared" ca="1" si="0"/>
        <v>23</v>
      </c>
      <c r="E12">
        <f t="shared" ca="1" si="0"/>
        <v>11</v>
      </c>
    </row>
    <row r="13" spans="1:5">
      <c r="A13">
        <v>4</v>
      </c>
      <c r="B13">
        <f t="shared" ca="1" si="0"/>
        <v>1</v>
      </c>
      <c r="C13">
        <f t="shared" ca="1" si="0"/>
        <v>8</v>
      </c>
      <c r="D13">
        <f t="shared" ca="1" si="0"/>
        <v>8</v>
      </c>
      <c r="E13">
        <f t="shared" ca="1" si="0"/>
        <v>7</v>
      </c>
    </row>
    <row r="14" spans="1:5">
      <c r="A14">
        <v>9</v>
      </c>
      <c r="B14">
        <f t="shared" ca="1" si="0"/>
        <v>8</v>
      </c>
      <c r="C14">
        <f t="shared" ca="1" si="0"/>
        <v>17</v>
      </c>
      <c r="D14">
        <f t="shared" ca="1" si="0"/>
        <v>7</v>
      </c>
      <c r="E14">
        <f t="shared" ca="1" si="0"/>
        <v>12</v>
      </c>
    </row>
    <row r="15" spans="1:5">
      <c r="A15">
        <v>9</v>
      </c>
      <c r="B15">
        <f t="shared" ca="1" si="0"/>
        <v>2</v>
      </c>
      <c r="C15">
        <f t="shared" ca="1" si="0"/>
        <v>7</v>
      </c>
      <c r="D15">
        <f t="shared" ca="1" si="0"/>
        <v>15</v>
      </c>
      <c r="E15">
        <f t="shared" ca="1" si="0"/>
        <v>13</v>
      </c>
    </row>
    <row r="16" spans="1:5">
      <c r="A16">
        <v>16</v>
      </c>
      <c r="B16">
        <f t="shared" ca="1" si="0"/>
        <v>3</v>
      </c>
      <c r="C16">
        <f t="shared" ca="1" si="0"/>
        <v>3</v>
      </c>
      <c r="D16">
        <f t="shared" ca="1" si="0"/>
        <v>21</v>
      </c>
      <c r="E16">
        <f t="shared" ca="1" si="0"/>
        <v>14</v>
      </c>
    </row>
    <row r="17" spans="1:5">
      <c r="A17">
        <v>5</v>
      </c>
      <c r="B17">
        <f t="shared" ca="1" si="0"/>
        <v>1</v>
      </c>
      <c r="C17">
        <f t="shared" ca="1" si="0"/>
        <v>5</v>
      </c>
      <c r="D17">
        <f t="shared" ca="1" si="0"/>
        <v>27</v>
      </c>
      <c r="E17">
        <f t="shared" ca="1" si="0"/>
        <v>14</v>
      </c>
    </row>
    <row r="18" spans="1:5">
      <c r="A18">
        <v>7</v>
      </c>
      <c r="B18">
        <f t="shared" ca="1" si="0"/>
        <v>10</v>
      </c>
      <c r="C18">
        <f t="shared" ca="1" si="0"/>
        <v>11</v>
      </c>
      <c r="D18">
        <f t="shared" ca="1" si="0"/>
        <v>21</v>
      </c>
      <c r="E18">
        <f t="shared" ca="1" si="0"/>
        <v>19</v>
      </c>
    </row>
    <row r="19" spans="1:5">
      <c r="A19">
        <v>12</v>
      </c>
      <c r="B19">
        <f t="shared" ca="1" si="0"/>
        <v>2</v>
      </c>
      <c r="C19">
        <f t="shared" ca="1" si="0"/>
        <v>8</v>
      </c>
      <c r="D19">
        <f t="shared" ca="1" si="0"/>
        <v>15</v>
      </c>
      <c r="E19">
        <f t="shared" ca="1" si="0"/>
        <v>5</v>
      </c>
    </row>
    <row r="20" spans="1:5">
      <c r="A20">
        <v>21</v>
      </c>
      <c r="B20">
        <f t="shared" ca="1" si="0"/>
        <v>5</v>
      </c>
      <c r="C20">
        <f t="shared" ca="1" si="0"/>
        <v>13</v>
      </c>
      <c r="D20">
        <f t="shared" ca="1" si="0"/>
        <v>21</v>
      </c>
      <c r="E20">
        <f t="shared" ca="1" si="0"/>
        <v>14</v>
      </c>
    </row>
    <row r="21" spans="1:5">
      <c r="A21">
        <v>1</v>
      </c>
      <c r="B21">
        <f t="shared" ca="1" si="0"/>
        <v>8</v>
      </c>
      <c r="C21">
        <f t="shared" ca="1" si="0"/>
        <v>10</v>
      </c>
      <c r="D21">
        <f t="shared" ca="1" si="0"/>
        <v>15</v>
      </c>
      <c r="E21">
        <f t="shared" ca="1" si="0"/>
        <v>23</v>
      </c>
    </row>
    <row r="22" spans="1:5">
      <c r="A22">
        <v>11</v>
      </c>
      <c r="B22">
        <f t="shared" ca="1" si="0"/>
        <v>4</v>
      </c>
      <c r="C22">
        <f t="shared" ca="1" si="0"/>
        <v>12</v>
      </c>
      <c r="D22">
        <f t="shared" ca="1" si="0"/>
        <v>16</v>
      </c>
      <c r="E22">
        <f t="shared" ca="1" si="0"/>
        <v>2</v>
      </c>
    </row>
    <row r="23" spans="1:5">
      <c r="A23">
        <v>18</v>
      </c>
      <c r="B23">
        <f t="shared" ca="1" si="0"/>
        <v>1</v>
      </c>
      <c r="C23">
        <f t="shared" ca="1" si="0"/>
        <v>11</v>
      </c>
      <c r="D23">
        <f t="shared" ca="1" si="0"/>
        <v>10</v>
      </c>
      <c r="E23">
        <f t="shared" ca="1" si="0"/>
        <v>8</v>
      </c>
    </row>
    <row r="24" spans="1:5">
      <c r="A24">
        <v>12</v>
      </c>
      <c r="B24">
        <f t="shared" ca="1" si="0"/>
        <v>7</v>
      </c>
      <c r="C24">
        <f t="shared" ca="1" si="0"/>
        <v>15</v>
      </c>
      <c r="D24">
        <f t="shared" ca="1" si="0"/>
        <v>20</v>
      </c>
      <c r="E24">
        <f t="shared" ca="1" si="0"/>
        <v>8</v>
      </c>
    </row>
    <row r="25" spans="1:5">
      <c r="A25">
        <v>2</v>
      </c>
      <c r="B25">
        <f t="shared" ca="1" si="0"/>
        <v>2</v>
      </c>
      <c r="C25">
        <f t="shared" ca="1" si="0"/>
        <v>10</v>
      </c>
      <c r="D25">
        <f t="shared" ca="1" si="0"/>
        <v>13</v>
      </c>
      <c r="E25">
        <f t="shared" ca="1" si="0"/>
        <v>17</v>
      </c>
    </row>
    <row r="26" spans="1:5">
      <c r="A26">
        <v>9</v>
      </c>
      <c r="B26">
        <f t="shared" ca="1" si="0"/>
        <v>4</v>
      </c>
      <c r="C26">
        <f t="shared" ca="1" si="0"/>
        <v>2</v>
      </c>
      <c r="D26">
        <f t="shared" ca="1" si="0"/>
        <v>15</v>
      </c>
      <c r="E26">
        <f t="shared" ca="1" si="0"/>
        <v>12</v>
      </c>
    </row>
    <row r="27" spans="1:5">
      <c r="A27">
        <v>24</v>
      </c>
      <c r="B27">
        <f t="shared" ca="1" si="0"/>
        <v>2</v>
      </c>
      <c r="C27">
        <f t="shared" ca="1" si="0"/>
        <v>14</v>
      </c>
      <c r="D27">
        <f t="shared" ca="1" si="0"/>
        <v>8</v>
      </c>
      <c r="E27">
        <f t="shared" ca="1" si="0"/>
        <v>7</v>
      </c>
    </row>
    <row r="28" spans="1:5">
      <c r="A28">
        <v>5</v>
      </c>
      <c r="B28">
        <f t="shared" ca="1" si="0"/>
        <v>0</v>
      </c>
      <c r="C28">
        <f t="shared" ca="1" si="0"/>
        <v>14</v>
      </c>
      <c r="D28">
        <f t="shared" ca="1" si="0"/>
        <v>17</v>
      </c>
      <c r="E28">
        <f t="shared" ca="1" si="0"/>
        <v>16</v>
      </c>
    </row>
    <row r="29" spans="1:5">
      <c r="A29">
        <v>4</v>
      </c>
      <c r="B29">
        <f t="shared" ca="1" si="0"/>
        <v>11</v>
      </c>
      <c r="C29">
        <f t="shared" ca="1" si="0"/>
        <v>15</v>
      </c>
      <c r="D29">
        <f t="shared" ca="1" si="0"/>
        <v>20</v>
      </c>
      <c r="E29">
        <f t="shared" ca="1" si="0"/>
        <v>17</v>
      </c>
    </row>
    <row r="30" spans="1:5">
      <c r="A30">
        <v>15</v>
      </c>
      <c r="B30">
        <f t="shared" ca="1" si="0"/>
        <v>5</v>
      </c>
      <c r="C30">
        <f t="shared" ca="1" si="0"/>
        <v>12</v>
      </c>
      <c r="D30">
        <f t="shared" ca="1" si="0"/>
        <v>19</v>
      </c>
      <c r="E30">
        <f t="shared" ca="1" si="0"/>
        <v>7</v>
      </c>
    </row>
    <row r="31" spans="1:5">
      <c r="A31">
        <v>15</v>
      </c>
      <c r="B31">
        <f t="shared" ca="1" si="0"/>
        <v>8</v>
      </c>
      <c r="C31">
        <f t="shared" ca="1" si="0"/>
        <v>19</v>
      </c>
      <c r="D31">
        <f t="shared" ca="1" si="0"/>
        <v>12</v>
      </c>
      <c r="E31">
        <f t="shared" ca="1" si="0"/>
        <v>21</v>
      </c>
    </row>
    <row r="32" spans="1:5">
      <c r="A32">
        <v>14</v>
      </c>
      <c r="B32">
        <f t="shared" ca="1" si="0"/>
        <v>5</v>
      </c>
      <c r="C32">
        <f t="shared" ca="1" si="0"/>
        <v>17</v>
      </c>
      <c r="D32">
        <f t="shared" ca="1" si="0"/>
        <v>10</v>
      </c>
      <c r="E32">
        <f t="shared" ca="1" si="0"/>
        <v>13</v>
      </c>
    </row>
    <row r="33" spans="1:5">
      <c r="A33">
        <v>1</v>
      </c>
      <c r="B33">
        <f t="shared" ref="B33:E65" ca="1" si="1">OFFSET($A$1,4*(ROW()-ROW(B$1))+(COLUMN()-COLUMN($B33)),0,1,1)</f>
        <v>2</v>
      </c>
      <c r="C33">
        <f t="shared" ca="1" si="1"/>
        <v>5</v>
      </c>
      <c r="D33">
        <f t="shared" ca="1" si="1"/>
        <v>14</v>
      </c>
      <c r="E33">
        <f t="shared" ca="1" si="1"/>
        <v>7</v>
      </c>
    </row>
    <row r="34" spans="1:5">
      <c r="A34">
        <v>13</v>
      </c>
      <c r="B34">
        <f t="shared" ca="1" si="1"/>
        <v>2</v>
      </c>
      <c r="C34">
        <f t="shared" ca="1" si="1"/>
        <v>16</v>
      </c>
      <c r="D34">
        <f t="shared" ca="1" si="1"/>
        <v>9</v>
      </c>
      <c r="E34">
        <f t="shared" ca="1" si="1"/>
        <v>9</v>
      </c>
    </row>
    <row r="35" spans="1:5">
      <c r="A35">
        <v>9</v>
      </c>
      <c r="B35">
        <f t="shared" ca="1" si="1"/>
        <v>11</v>
      </c>
      <c r="C35">
        <f t="shared" ca="1" si="1"/>
        <v>8</v>
      </c>
      <c r="D35">
        <f t="shared" ca="1" si="1"/>
        <v>19</v>
      </c>
      <c r="E35">
        <f t="shared" ca="1" si="1"/>
        <v>9</v>
      </c>
    </row>
    <row r="36" spans="1:5">
      <c r="A36">
        <v>15</v>
      </c>
      <c r="B36">
        <f t="shared" ca="1" si="1"/>
        <v>10</v>
      </c>
      <c r="C36">
        <f t="shared" ca="1" si="1"/>
        <v>8</v>
      </c>
      <c r="D36">
        <f t="shared" ca="1" si="1"/>
        <v>16</v>
      </c>
      <c r="E36">
        <f t="shared" ca="1" si="1"/>
        <v>4</v>
      </c>
    </row>
    <row r="37" spans="1:5">
      <c r="A37">
        <v>5</v>
      </c>
      <c r="B37">
        <f t="shared" ca="1" si="1"/>
        <v>4</v>
      </c>
      <c r="C37">
        <f t="shared" ca="1" si="1"/>
        <v>18</v>
      </c>
      <c r="D37">
        <f t="shared" ca="1" si="1"/>
        <v>14</v>
      </c>
      <c r="E37">
        <f t="shared" ca="1" si="1"/>
        <v>13</v>
      </c>
    </row>
    <row r="38" spans="1:5">
      <c r="A38">
        <v>17</v>
      </c>
      <c r="B38">
        <f t="shared" ca="1" si="1"/>
        <v>2</v>
      </c>
      <c r="C38">
        <f t="shared" ca="1" si="1"/>
        <v>11</v>
      </c>
      <c r="D38">
        <f t="shared" ca="1" si="1"/>
        <v>18</v>
      </c>
      <c r="E38">
        <f t="shared" ca="1" si="1"/>
        <v>13</v>
      </c>
    </row>
    <row r="39" spans="1:5">
      <c r="A39">
        <v>10</v>
      </c>
      <c r="B39">
        <f t="shared" ca="1" si="1"/>
        <v>2</v>
      </c>
      <c r="C39">
        <f t="shared" ca="1" si="1"/>
        <v>15</v>
      </c>
      <c r="D39">
        <f t="shared" ca="1" si="1"/>
        <v>11</v>
      </c>
      <c r="E39">
        <f t="shared" ca="1" si="1"/>
        <v>21</v>
      </c>
    </row>
    <row r="40" spans="1:5">
      <c r="A40">
        <v>15</v>
      </c>
      <c r="B40">
        <f t="shared" ca="1" si="1"/>
        <v>3</v>
      </c>
      <c r="C40">
        <f t="shared" ca="1" si="1"/>
        <v>4</v>
      </c>
      <c r="D40">
        <f t="shared" ca="1" si="1"/>
        <v>13</v>
      </c>
      <c r="E40">
        <f t="shared" ca="1" si="1"/>
        <v>18</v>
      </c>
    </row>
    <row r="41" spans="1:5">
      <c r="A41">
        <v>1</v>
      </c>
      <c r="B41">
        <f t="shared" ca="1" si="1"/>
        <v>1</v>
      </c>
      <c r="C41">
        <f t="shared" ca="1" si="1"/>
        <v>16</v>
      </c>
      <c r="D41">
        <f t="shared" ca="1" si="1"/>
        <v>2</v>
      </c>
      <c r="E41">
        <f t="shared" ca="1" si="1"/>
        <v>1</v>
      </c>
    </row>
    <row r="42" spans="1:5">
      <c r="A42">
        <v>17</v>
      </c>
      <c r="B42">
        <f t="shared" ca="1" si="1"/>
        <v>6</v>
      </c>
      <c r="C42">
        <f t="shared" ca="1" si="1"/>
        <v>8</v>
      </c>
      <c r="D42">
        <f t="shared" ca="1" si="1"/>
        <v>25</v>
      </c>
      <c r="E42">
        <f t="shared" ca="1" si="1"/>
        <v>14</v>
      </c>
    </row>
    <row r="43" spans="1:5">
      <c r="A43">
        <v>15</v>
      </c>
      <c r="B43">
        <f t="shared" ca="1" si="1"/>
        <v>8</v>
      </c>
      <c r="C43">
        <f t="shared" ca="1" si="1"/>
        <v>9</v>
      </c>
      <c r="D43">
        <f t="shared" ca="1" si="1"/>
        <v>11</v>
      </c>
      <c r="E43">
        <f t="shared" ca="1" si="1"/>
        <v>15</v>
      </c>
    </row>
    <row r="44" spans="1:5">
      <c r="A44">
        <v>5</v>
      </c>
      <c r="B44">
        <f t="shared" ca="1" si="1"/>
        <v>4</v>
      </c>
      <c r="C44">
        <f t="shared" ca="1" si="1"/>
        <v>12</v>
      </c>
      <c r="D44">
        <f t="shared" ca="1" si="1"/>
        <v>20</v>
      </c>
      <c r="E44">
        <f t="shared" ca="1" si="1"/>
        <v>14</v>
      </c>
    </row>
    <row r="45" spans="1:5">
      <c r="A45">
        <v>4</v>
      </c>
      <c r="B45">
        <f t="shared" ca="1" si="1"/>
        <v>9</v>
      </c>
      <c r="C45">
        <f t="shared" ca="1" si="1"/>
        <v>15</v>
      </c>
      <c r="D45">
        <f t="shared" ca="1" si="1"/>
        <v>14</v>
      </c>
      <c r="E45">
        <f t="shared" ca="1" si="1"/>
        <v>15</v>
      </c>
    </row>
    <row r="46" spans="1:5">
      <c r="A46">
        <v>16</v>
      </c>
      <c r="B46">
        <f t="shared" ca="1" si="1"/>
        <v>4</v>
      </c>
      <c r="C46">
        <f t="shared" ca="1" si="1"/>
        <v>7</v>
      </c>
      <c r="D46">
        <f t="shared" ca="1" si="1"/>
        <v>20</v>
      </c>
      <c r="E46">
        <f t="shared" ca="1" si="1"/>
        <v>18</v>
      </c>
    </row>
    <row r="47" spans="1:5">
      <c r="A47">
        <v>23</v>
      </c>
      <c r="B47">
        <f t="shared" ca="1" si="1"/>
        <v>6</v>
      </c>
      <c r="C47">
        <f t="shared" ca="1" si="1"/>
        <v>8</v>
      </c>
      <c r="D47">
        <f t="shared" ca="1" si="1"/>
        <v>12</v>
      </c>
      <c r="E47">
        <f t="shared" ca="1" si="1"/>
        <v>20</v>
      </c>
    </row>
    <row r="48" spans="1:5">
      <c r="A48">
        <v>11</v>
      </c>
      <c r="B48">
        <f t="shared" ca="1" si="1"/>
        <v>5</v>
      </c>
      <c r="C48">
        <f t="shared" ca="1" si="1"/>
        <v>14</v>
      </c>
      <c r="D48">
        <f t="shared" ca="1" si="1"/>
        <v>7</v>
      </c>
      <c r="E48">
        <f t="shared" ca="1" si="1"/>
        <v>8</v>
      </c>
    </row>
    <row r="49" spans="1:5">
      <c r="A49">
        <v>1</v>
      </c>
      <c r="B49">
        <f t="shared" ca="1" si="1"/>
        <v>2</v>
      </c>
      <c r="C49">
        <f t="shared" ca="1" si="1"/>
        <v>8</v>
      </c>
      <c r="D49">
        <f t="shared" ca="1" si="1"/>
        <v>15</v>
      </c>
      <c r="E49">
        <f t="shared" ca="1" si="1"/>
        <v>8</v>
      </c>
    </row>
    <row r="50" spans="1:5">
      <c r="A50">
        <v>8</v>
      </c>
      <c r="B50">
        <f t="shared" ca="1" si="1"/>
        <v>6</v>
      </c>
      <c r="C50">
        <f t="shared" ca="1" si="1"/>
        <v>10</v>
      </c>
      <c r="D50">
        <f t="shared" ca="1" si="1"/>
        <v>27</v>
      </c>
      <c r="E50">
        <f t="shared" ca="1" si="1"/>
        <v>8</v>
      </c>
    </row>
    <row r="51" spans="1:5">
      <c r="A51">
        <v>8</v>
      </c>
      <c r="B51">
        <f t="shared" ca="1" si="1"/>
        <v>4</v>
      </c>
      <c r="C51">
        <f t="shared" ca="1" si="1"/>
        <v>10</v>
      </c>
      <c r="D51">
        <f t="shared" ca="1" si="1"/>
        <v>13</v>
      </c>
      <c r="E51">
        <f t="shared" ca="1" si="1"/>
        <v>10</v>
      </c>
    </row>
    <row r="52" spans="1:5">
      <c r="A52">
        <v>7</v>
      </c>
      <c r="B52">
        <f t="shared" ca="1" si="1"/>
        <v>5</v>
      </c>
      <c r="C52">
        <f t="shared" ca="1" si="1"/>
        <v>10</v>
      </c>
      <c r="D52">
        <f t="shared" ca="1" si="1"/>
        <v>21</v>
      </c>
      <c r="E52">
        <f t="shared" ca="1" si="1"/>
        <v>11</v>
      </c>
    </row>
    <row r="53" spans="1:5">
      <c r="A53">
        <v>8</v>
      </c>
      <c r="B53">
        <f t="shared" ca="1" si="1"/>
        <v>3</v>
      </c>
      <c r="C53">
        <f t="shared" ca="1" si="1"/>
        <v>11</v>
      </c>
      <c r="D53">
        <f t="shared" ca="1" si="1"/>
        <v>15</v>
      </c>
      <c r="E53">
        <f t="shared" ca="1" si="1"/>
        <v>10</v>
      </c>
    </row>
    <row r="54" spans="1:5">
      <c r="A54">
        <v>17</v>
      </c>
      <c r="B54">
        <f t="shared" ca="1" si="1"/>
        <v>4</v>
      </c>
      <c r="C54">
        <f t="shared" ca="1" si="1"/>
        <v>7</v>
      </c>
      <c r="D54">
        <f t="shared" ca="1" si="1"/>
        <v>17</v>
      </c>
      <c r="E54">
        <f t="shared" ca="1" si="1"/>
        <v>12</v>
      </c>
    </row>
    <row r="55" spans="1:5">
      <c r="A55">
        <v>7</v>
      </c>
      <c r="B55">
        <f t="shared" ca="1" si="1"/>
        <v>0</v>
      </c>
      <c r="C55">
        <f t="shared" ca="1" si="1"/>
        <v>7</v>
      </c>
      <c r="D55">
        <f t="shared" ca="1" si="1"/>
        <v>7</v>
      </c>
      <c r="E55">
        <f t="shared" ca="1" si="1"/>
        <v>21</v>
      </c>
    </row>
    <row r="56" spans="1:5">
      <c r="A56">
        <v>12</v>
      </c>
      <c r="B56">
        <f t="shared" ca="1" si="1"/>
        <v>2</v>
      </c>
      <c r="C56">
        <f t="shared" ca="1" si="1"/>
        <v>6</v>
      </c>
      <c r="D56">
        <f t="shared" ca="1" si="1"/>
        <v>10</v>
      </c>
      <c r="E56">
        <f t="shared" ca="1" si="1"/>
        <v>13</v>
      </c>
    </row>
    <row r="57" spans="1:5">
      <c r="A57">
        <v>2</v>
      </c>
      <c r="B57">
        <f t="shared" ca="1" si="1"/>
        <v>9</v>
      </c>
      <c r="C57">
        <f t="shared" ca="1" si="1"/>
        <v>8</v>
      </c>
      <c r="D57">
        <f t="shared" ca="1" si="1"/>
        <v>15</v>
      </c>
      <c r="E57">
        <f t="shared" ca="1" si="1"/>
        <v>11</v>
      </c>
    </row>
    <row r="58" spans="1:5">
      <c r="A58">
        <v>7</v>
      </c>
      <c r="B58">
        <f t="shared" ca="1" si="1"/>
        <v>7</v>
      </c>
      <c r="C58">
        <f t="shared" ca="1" si="1"/>
        <v>5</v>
      </c>
      <c r="D58">
        <f t="shared" ca="1" si="1"/>
        <v>16</v>
      </c>
      <c r="E58">
        <f t="shared" ca="1" si="1"/>
        <v>15</v>
      </c>
    </row>
    <row r="59" spans="1:5">
      <c r="A59">
        <v>15</v>
      </c>
      <c r="B59">
        <f t="shared" ca="1" si="1"/>
        <v>2</v>
      </c>
      <c r="C59">
        <f t="shared" ca="1" si="1"/>
        <v>7</v>
      </c>
      <c r="D59">
        <f t="shared" ca="1" si="1"/>
        <v>18</v>
      </c>
      <c r="E59">
        <f t="shared" ca="1" si="1"/>
        <v>6</v>
      </c>
    </row>
    <row r="60" spans="1:5">
      <c r="A60">
        <v>13</v>
      </c>
      <c r="B60">
        <f t="shared" ca="1" si="1"/>
        <v>3</v>
      </c>
      <c r="C60">
        <f t="shared" ca="1" si="1"/>
        <v>8</v>
      </c>
      <c r="D60">
        <f t="shared" ca="1" si="1"/>
        <v>14</v>
      </c>
      <c r="E60">
        <f t="shared" ca="1" si="1"/>
        <v>1</v>
      </c>
    </row>
    <row r="61" spans="1:5">
      <c r="A61">
        <v>3</v>
      </c>
      <c r="B61">
        <f t="shared" ca="1" si="1"/>
        <v>1</v>
      </c>
      <c r="C61">
        <f t="shared" ca="1" si="1"/>
        <v>6</v>
      </c>
      <c r="D61">
        <f t="shared" ca="1" si="1"/>
        <v>14</v>
      </c>
      <c r="E61">
        <f t="shared" ca="1" si="1"/>
        <v>18</v>
      </c>
    </row>
    <row r="62" spans="1:5">
      <c r="A62">
        <v>3</v>
      </c>
      <c r="B62">
        <f t="shared" ca="1" si="1"/>
        <v>7</v>
      </c>
      <c r="C62">
        <f t="shared" ca="1" si="1"/>
        <v>12</v>
      </c>
      <c r="D62">
        <f t="shared" ca="1" si="1"/>
        <v>27</v>
      </c>
      <c r="E62">
        <f t="shared" ca="1" si="1"/>
        <v>5</v>
      </c>
    </row>
    <row r="63" spans="1:5">
      <c r="A63">
        <v>21</v>
      </c>
      <c r="B63">
        <f t="shared" ca="1" si="1"/>
        <v>2</v>
      </c>
      <c r="C63">
        <f t="shared" ca="1" si="1"/>
        <v>16</v>
      </c>
      <c r="D63">
        <f t="shared" ca="1" si="1"/>
        <v>14</v>
      </c>
      <c r="E63">
        <f t="shared" ca="1" si="1"/>
        <v>8</v>
      </c>
    </row>
    <row r="64" spans="1:5">
      <c r="A64">
        <v>14</v>
      </c>
      <c r="B64">
        <f t="shared" ca="1" si="1"/>
        <v>9</v>
      </c>
      <c r="C64">
        <f t="shared" ca="1" si="1"/>
        <v>12</v>
      </c>
      <c r="D64">
        <f t="shared" ca="1" si="1"/>
        <v>14</v>
      </c>
      <c r="E64">
        <f t="shared" ca="1" si="1"/>
        <v>13</v>
      </c>
    </row>
    <row r="65" spans="1:5">
      <c r="A65">
        <v>1</v>
      </c>
      <c r="B65">
        <f t="shared" ca="1" si="1"/>
        <v>9</v>
      </c>
      <c r="C65">
        <f ca="1">OFFSET($A$1,4*(ROW()-ROW(C$1))+(COLUMN()-COLUMN($B65)),0,1,1)</f>
        <v>14</v>
      </c>
      <c r="D65">
        <f ca="1">OFFSET($A$1,4*(ROW()-ROW(D$1))+(COLUMN()-COLUMN($B65)),0,1,1)</f>
        <v>14</v>
      </c>
      <c r="E65">
        <f ca="1">OFFSET($A$1,4*(ROW()-ROW(E$1))+(COLUMN()-COLUMN($B65)),0,1,1)</f>
        <v>8</v>
      </c>
    </row>
    <row r="66" spans="1:5">
      <c r="A66">
        <v>5</v>
      </c>
      <c r="B66">
        <f t="shared" ref="B66:E100" ca="1" si="2">OFFSET($A$1,4*(ROW()-ROW(B$1))+(COLUMN()-COLUMN($B66)),0,1,1)</f>
        <v>15</v>
      </c>
      <c r="C66">
        <f t="shared" ca="1" si="2"/>
        <v>18</v>
      </c>
      <c r="D66">
        <f t="shared" ca="1" si="2"/>
        <v>3</v>
      </c>
      <c r="E66">
        <f t="shared" ca="1" si="2"/>
        <v>5</v>
      </c>
    </row>
    <row r="67" spans="1:5">
      <c r="A67">
        <v>27</v>
      </c>
      <c r="B67">
        <f t="shared" ca="1" si="2"/>
        <v>16</v>
      </c>
      <c r="C67">
        <f t="shared" ca="1" si="2"/>
        <v>17</v>
      </c>
      <c r="D67">
        <f t="shared" ca="1" si="2"/>
        <v>12</v>
      </c>
      <c r="E67">
        <f t="shared" ca="1" si="2"/>
        <v>5</v>
      </c>
    </row>
    <row r="68" spans="1:5">
      <c r="A68">
        <v>14</v>
      </c>
      <c r="B68">
        <f t="shared" ca="1" si="2"/>
        <v>9</v>
      </c>
      <c r="C68">
        <f t="shared" ca="1" si="2"/>
        <v>19</v>
      </c>
      <c r="D68">
        <f t="shared" ca="1" si="2"/>
        <v>11</v>
      </c>
      <c r="E68">
        <f t="shared" ca="1" si="2"/>
        <v>1</v>
      </c>
    </row>
    <row r="69" spans="1:5">
      <c r="A69">
        <v>10</v>
      </c>
      <c r="B69">
        <f t="shared" ca="1" si="2"/>
        <v>12</v>
      </c>
      <c r="C69">
        <f t="shared" ca="1" si="2"/>
        <v>15</v>
      </c>
      <c r="D69">
        <f t="shared" ca="1" si="2"/>
        <v>4</v>
      </c>
      <c r="E69">
        <f t="shared" ca="1" si="2"/>
        <v>1</v>
      </c>
    </row>
    <row r="70" spans="1:5">
      <c r="A70">
        <v>11</v>
      </c>
      <c r="B70">
        <f t="shared" ca="1" si="2"/>
        <v>16</v>
      </c>
      <c r="C70">
        <f t="shared" ca="1" si="2"/>
        <v>12</v>
      </c>
      <c r="D70">
        <f t="shared" ca="1" si="2"/>
        <v>16</v>
      </c>
      <c r="E70">
        <f t="shared" ca="1" si="2"/>
        <v>8</v>
      </c>
    </row>
    <row r="71" spans="1:5">
      <c r="A71">
        <v>21</v>
      </c>
      <c r="B71">
        <f t="shared" ca="1" si="2"/>
        <v>9</v>
      </c>
      <c r="C71">
        <f t="shared" ca="1" si="2"/>
        <v>16</v>
      </c>
      <c r="D71">
        <f t="shared" ca="1" si="2"/>
        <v>8</v>
      </c>
      <c r="E71">
        <f t="shared" ca="1" si="2"/>
        <v>0</v>
      </c>
    </row>
    <row r="72" spans="1:5">
      <c r="A72">
        <v>19</v>
      </c>
      <c r="B72">
        <f t="shared" ca="1" si="2"/>
        <v>17</v>
      </c>
      <c r="C72">
        <f t="shared" ca="1" si="2"/>
        <v>15</v>
      </c>
      <c r="D72">
        <f t="shared" ca="1" si="2"/>
        <v>7</v>
      </c>
      <c r="E72">
        <f t="shared" ca="1" si="2"/>
        <v>1</v>
      </c>
    </row>
    <row r="73" spans="1:5">
      <c r="A73">
        <v>2</v>
      </c>
      <c r="B73">
        <f t="shared" ca="1" si="2"/>
        <v>18</v>
      </c>
      <c r="C73">
        <f t="shared" ca="1" si="2"/>
        <v>13</v>
      </c>
      <c r="D73">
        <f t="shared" ca="1" si="2"/>
        <v>1</v>
      </c>
      <c r="E73">
        <f t="shared" ca="1" si="2"/>
        <v>5</v>
      </c>
    </row>
    <row r="74" spans="1:5">
      <c r="A74">
        <v>8</v>
      </c>
      <c r="B74">
        <f t="shared" ca="1" si="2"/>
        <v>18</v>
      </c>
      <c r="C74">
        <f t="shared" ca="1" si="2"/>
        <v>18</v>
      </c>
      <c r="D74">
        <f t="shared" ca="1" si="2"/>
        <v>3</v>
      </c>
      <c r="E74">
        <f t="shared" ca="1" si="2"/>
        <v>2</v>
      </c>
    </row>
    <row r="75" spans="1:5">
      <c r="A75">
        <v>15</v>
      </c>
      <c r="B75">
        <f t="shared" ca="1" si="2"/>
        <v>11</v>
      </c>
      <c r="C75">
        <f t="shared" ca="1" si="2"/>
        <v>9</v>
      </c>
      <c r="D75">
        <f t="shared" ca="1" si="2"/>
        <v>9</v>
      </c>
      <c r="E75">
        <f t="shared" ca="1" si="2"/>
        <v>1</v>
      </c>
    </row>
    <row r="76" spans="1:5">
      <c r="A76">
        <v>5</v>
      </c>
      <c r="B76">
        <f t="shared" ca="1" si="2"/>
        <v>11</v>
      </c>
      <c r="C76">
        <f t="shared" ca="1" si="2"/>
        <v>14</v>
      </c>
      <c r="D76">
        <f t="shared" ca="1" si="2"/>
        <v>5</v>
      </c>
      <c r="E76">
        <f t="shared" ca="1" si="2"/>
        <v>3</v>
      </c>
    </row>
    <row r="77" spans="1:5">
      <c r="A77">
        <v>5</v>
      </c>
      <c r="B77">
        <f t="shared" ca="1" si="2"/>
        <v>3</v>
      </c>
      <c r="C77">
        <f t="shared" ca="1" si="2"/>
        <v>12</v>
      </c>
      <c r="D77">
        <f t="shared" ca="1" si="2"/>
        <v>8</v>
      </c>
      <c r="E77">
        <f t="shared" ca="1" si="2"/>
        <v>1</v>
      </c>
    </row>
    <row r="78" spans="1:5">
      <c r="A78">
        <v>13</v>
      </c>
      <c r="B78">
        <f t="shared" ca="1" si="2"/>
        <v>8</v>
      </c>
      <c r="C78">
        <f t="shared" ca="1" si="2"/>
        <v>10</v>
      </c>
      <c r="D78">
        <f t="shared" ca="1" si="2"/>
        <v>12</v>
      </c>
      <c r="E78">
        <f t="shared" ca="1" si="2"/>
        <v>5</v>
      </c>
    </row>
    <row r="79" spans="1:5">
      <c r="A79">
        <v>21</v>
      </c>
      <c r="B79">
        <f t="shared" ca="1" si="2"/>
        <v>12</v>
      </c>
      <c r="C79">
        <f t="shared" ca="1" si="2"/>
        <v>18</v>
      </c>
      <c r="D79">
        <f t="shared" ca="1" si="2"/>
        <v>4</v>
      </c>
      <c r="E79">
        <f t="shared" ca="1" si="2"/>
        <v>1</v>
      </c>
    </row>
    <row r="80" spans="1:5">
      <c r="A80">
        <v>14</v>
      </c>
      <c r="B80">
        <f t="shared" ca="1" si="2"/>
        <v>11</v>
      </c>
      <c r="C80">
        <f t="shared" ca="1" si="2"/>
        <v>13</v>
      </c>
      <c r="D80">
        <f t="shared" ca="1" si="2"/>
        <v>13</v>
      </c>
      <c r="E80">
        <f t="shared" ca="1" si="2"/>
        <v>15</v>
      </c>
    </row>
    <row r="81" spans="1:5">
      <c r="A81">
        <v>8</v>
      </c>
      <c r="B81">
        <f t="shared" ca="1" si="2"/>
        <v>14</v>
      </c>
      <c r="C81">
        <f t="shared" ca="1" si="2"/>
        <v>8</v>
      </c>
      <c r="D81">
        <f t="shared" ca="1" si="2"/>
        <v>5</v>
      </c>
      <c r="E81">
        <f t="shared" ca="1" si="2"/>
        <v>8</v>
      </c>
    </row>
    <row r="82" spans="1:5">
      <c r="A82">
        <v>10</v>
      </c>
      <c r="B82">
        <f t="shared" ca="1" si="2"/>
        <v>9</v>
      </c>
      <c r="C82">
        <f t="shared" ca="1" si="2"/>
        <v>13</v>
      </c>
      <c r="D82">
        <f t="shared" ca="1" si="2"/>
        <v>13</v>
      </c>
      <c r="E82">
        <f t="shared" ca="1" si="2"/>
        <v>8</v>
      </c>
    </row>
    <row r="83" spans="1:5">
      <c r="A83">
        <v>15</v>
      </c>
      <c r="B83">
        <f t="shared" ca="1" si="2"/>
        <v>7</v>
      </c>
      <c r="C83">
        <f t="shared" ca="1" si="2"/>
        <v>13</v>
      </c>
      <c r="D83">
        <f t="shared" ca="1" si="2"/>
        <v>18</v>
      </c>
      <c r="E83">
        <f t="shared" ca="1" si="2"/>
        <v>4</v>
      </c>
    </row>
    <row r="84" spans="1:5">
      <c r="A84">
        <v>23</v>
      </c>
      <c r="B84">
        <f t="shared" ca="1" si="2"/>
        <v>18</v>
      </c>
      <c r="C84">
        <f t="shared" ca="1" si="2"/>
        <v>13</v>
      </c>
      <c r="D84">
        <f t="shared" ca="1" si="2"/>
        <v>2</v>
      </c>
      <c r="E84">
        <f t="shared" ca="1" si="2"/>
        <v>11</v>
      </c>
    </row>
    <row r="85" spans="1:5">
      <c r="A85">
        <v>4</v>
      </c>
      <c r="B85">
        <f t="shared" ca="1" si="2"/>
        <v>9</v>
      </c>
      <c r="C85">
        <f t="shared" ca="1" si="2"/>
        <v>19</v>
      </c>
      <c r="D85">
        <f t="shared" ca="1" si="2"/>
        <v>5</v>
      </c>
      <c r="E85">
        <f t="shared" ca="1" si="2"/>
        <v>2</v>
      </c>
    </row>
    <row r="86" spans="1:5">
      <c r="A86">
        <v>12</v>
      </c>
      <c r="B86">
        <f t="shared" ca="1" si="2"/>
        <v>15</v>
      </c>
      <c r="C86">
        <f t="shared" ca="1" si="2"/>
        <v>11</v>
      </c>
      <c r="D86">
        <f t="shared" ca="1" si="2"/>
        <v>8</v>
      </c>
      <c r="E86">
        <f t="shared" ca="1" si="2"/>
        <v>14</v>
      </c>
    </row>
    <row r="87" spans="1:5">
      <c r="A87">
        <v>16</v>
      </c>
      <c r="B87">
        <f t="shared" ca="1" si="2"/>
        <v>8</v>
      </c>
      <c r="C87">
        <f t="shared" ca="1" si="2"/>
        <v>15</v>
      </c>
      <c r="D87">
        <f t="shared" ca="1" si="2"/>
        <v>6</v>
      </c>
      <c r="E87">
        <f t="shared" ca="1" si="2"/>
        <v>1</v>
      </c>
    </row>
    <row r="88" spans="1:5">
      <c r="A88">
        <v>2</v>
      </c>
      <c r="B88">
        <f t="shared" ca="1" si="2"/>
        <v>8</v>
      </c>
      <c r="C88">
        <f t="shared" ca="1" si="2"/>
        <v>15</v>
      </c>
      <c r="D88">
        <f t="shared" ca="1" si="2"/>
        <v>17</v>
      </c>
      <c r="E88">
        <f t="shared" ca="1" si="2"/>
        <v>6</v>
      </c>
    </row>
    <row r="89" spans="1:5">
      <c r="A89">
        <v>1</v>
      </c>
      <c r="B89">
        <f t="shared" ca="1" si="2"/>
        <v>12</v>
      </c>
      <c r="C89">
        <f t="shared" ca="1" si="2"/>
        <v>17</v>
      </c>
      <c r="D89">
        <f t="shared" ca="1" si="2"/>
        <v>9</v>
      </c>
      <c r="E89">
        <f t="shared" ca="1" si="2"/>
        <v>4</v>
      </c>
    </row>
    <row r="90" spans="1:5">
      <c r="A90">
        <v>11</v>
      </c>
      <c r="B90">
        <f t="shared" ca="1" si="2"/>
        <v>8</v>
      </c>
      <c r="C90">
        <f t="shared" ca="1" si="2"/>
        <v>18</v>
      </c>
      <c r="D90">
        <f t="shared" ca="1" si="2"/>
        <v>16</v>
      </c>
      <c r="E90">
        <f t="shared" ca="1" si="2"/>
        <v>1</v>
      </c>
    </row>
    <row r="91" spans="1:5">
      <c r="A91">
        <v>10</v>
      </c>
      <c r="B91">
        <f t="shared" ca="1" si="2"/>
        <v>15</v>
      </c>
      <c r="C91">
        <f t="shared" ca="1" si="2"/>
        <v>13</v>
      </c>
      <c r="D91">
        <f t="shared" ca="1" si="2"/>
        <v>1</v>
      </c>
      <c r="E91">
        <f t="shared" ca="1" si="2"/>
        <v>2</v>
      </c>
    </row>
    <row r="92" spans="1:5">
      <c r="A92">
        <v>8</v>
      </c>
      <c r="B92">
        <f t="shared" ca="1" si="2"/>
        <v>17</v>
      </c>
      <c r="C92">
        <f t="shared" ca="1" si="2"/>
        <v>7</v>
      </c>
      <c r="D92">
        <f t="shared" ca="1" si="2"/>
        <v>2</v>
      </c>
      <c r="E92">
        <f t="shared" ca="1" si="2"/>
        <v>2</v>
      </c>
    </row>
    <row r="93" spans="1:5">
      <c r="A93">
        <v>7</v>
      </c>
      <c r="B93">
        <f t="shared" ca="1" si="2"/>
        <v>10</v>
      </c>
      <c r="C93">
        <f t="shared" ca="1" si="2"/>
        <v>7</v>
      </c>
      <c r="D93">
        <f t="shared" ca="1" si="2"/>
        <v>7</v>
      </c>
      <c r="E93">
        <f t="shared" ca="1" si="2"/>
        <v>5</v>
      </c>
    </row>
    <row r="94" spans="1:5">
      <c r="A94">
        <v>15</v>
      </c>
      <c r="B94">
        <f t="shared" ca="1" si="2"/>
        <v>7</v>
      </c>
      <c r="C94">
        <f t="shared" ca="1" si="2"/>
        <v>17</v>
      </c>
      <c r="D94">
        <f t="shared" ca="1" si="2"/>
        <v>14</v>
      </c>
      <c r="E94">
        <f t="shared" ca="1" si="2"/>
        <v>3</v>
      </c>
    </row>
    <row r="95" spans="1:5">
      <c r="A95">
        <v>20</v>
      </c>
      <c r="B95">
        <f t="shared" ca="1" si="2"/>
        <v>15</v>
      </c>
      <c r="C95">
        <f t="shared" ca="1" si="2"/>
        <v>20</v>
      </c>
      <c r="D95">
        <f t="shared" ca="1" si="2"/>
        <v>2</v>
      </c>
      <c r="E95">
        <f t="shared" ca="1" si="2"/>
        <v>6</v>
      </c>
    </row>
    <row r="96" spans="1:5">
      <c r="A96">
        <v>8</v>
      </c>
      <c r="B96">
        <f t="shared" ca="1" si="2"/>
        <v>2</v>
      </c>
      <c r="C96">
        <f t="shared" ca="1" si="2"/>
        <v>11</v>
      </c>
      <c r="D96">
        <f t="shared" ca="1" si="2"/>
        <v>0</v>
      </c>
      <c r="E96">
        <f t="shared" ca="1" si="2"/>
        <v>5</v>
      </c>
    </row>
    <row r="97" spans="1:5">
      <c r="A97">
        <v>2</v>
      </c>
      <c r="B97">
        <f t="shared" ca="1" si="2"/>
        <v>20</v>
      </c>
      <c r="C97">
        <f t="shared" ca="1" si="2"/>
        <v>20</v>
      </c>
      <c r="D97">
        <f t="shared" ca="1" si="2"/>
        <v>9</v>
      </c>
      <c r="E97">
        <f t="shared" ca="1" si="2"/>
        <v>2</v>
      </c>
    </row>
    <row r="98" spans="1:5">
      <c r="A98">
        <v>10</v>
      </c>
      <c r="B98">
        <f t="shared" ca="1" si="2"/>
        <v>17</v>
      </c>
      <c r="C98">
        <f t="shared" ca="1" si="2"/>
        <v>21</v>
      </c>
      <c r="D98">
        <f t="shared" ca="1" si="2"/>
        <v>3</v>
      </c>
      <c r="E98">
        <f t="shared" ca="1" si="2"/>
        <v>8</v>
      </c>
    </row>
    <row r="99" spans="1:5">
      <c r="A99">
        <v>13</v>
      </c>
      <c r="B99">
        <f t="shared" ca="1" si="2"/>
        <v>22</v>
      </c>
      <c r="C99">
        <f t="shared" ca="1" si="2"/>
        <v>16</v>
      </c>
      <c r="D99">
        <f t="shared" ca="1" si="2"/>
        <v>14</v>
      </c>
      <c r="E99">
        <f t="shared" ca="1" si="2"/>
        <v>2</v>
      </c>
    </row>
    <row r="100" spans="1:5">
      <c r="A100">
        <v>17</v>
      </c>
      <c r="B100">
        <f t="shared" ca="1" si="2"/>
        <v>18</v>
      </c>
      <c r="C100">
        <f t="shared" ca="1" si="2"/>
        <v>14</v>
      </c>
      <c r="D100">
        <f t="shared" ca="1" si="2"/>
        <v>14</v>
      </c>
      <c r="E100">
        <f t="shared" ca="1" si="2"/>
        <v>3</v>
      </c>
    </row>
    <row r="101" spans="1:5">
      <c r="A101">
        <v>4</v>
      </c>
    </row>
    <row r="102" spans="1:5">
      <c r="A102">
        <v>2</v>
      </c>
    </row>
    <row r="103" spans="1:5">
      <c r="A103">
        <v>15</v>
      </c>
    </row>
    <row r="104" spans="1:5">
      <c r="A104">
        <v>12</v>
      </c>
    </row>
    <row r="105" spans="1:5">
      <c r="A105">
        <v>2</v>
      </c>
    </row>
    <row r="106" spans="1:5">
      <c r="A106">
        <v>14</v>
      </c>
    </row>
    <row r="107" spans="1:5">
      <c r="A107">
        <v>8</v>
      </c>
    </row>
    <row r="108" spans="1:5">
      <c r="A108">
        <v>7</v>
      </c>
    </row>
    <row r="109" spans="1:5">
      <c r="A109">
        <v>0</v>
      </c>
    </row>
    <row r="110" spans="1:5">
      <c r="A110">
        <v>14</v>
      </c>
    </row>
    <row r="111" spans="1:5">
      <c r="A111">
        <v>17</v>
      </c>
    </row>
    <row r="112" spans="1:5">
      <c r="A112">
        <v>16</v>
      </c>
    </row>
    <row r="113" spans="1:1">
      <c r="A113">
        <v>11</v>
      </c>
    </row>
    <row r="114" spans="1:1">
      <c r="A114">
        <v>15</v>
      </c>
    </row>
    <row r="115" spans="1:1">
      <c r="A115">
        <v>20</v>
      </c>
    </row>
    <row r="116" spans="1:1">
      <c r="A116">
        <v>17</v>
      </c>
    </row>
    <row r="117" spans="1:1">
      <c r="A117">
        <v>5</v>
      </c>
    </row>
    <row r="118" spans="1:1">
      <c r="A118">
        <v>12</v>
      </c>
    </row>
    <row r="119" spans="1:1">
      <c r="A119">
        <v>19</v>
      </c>
    </row>
    <row r="120" spans="1:1">
      <c r="A120">
        <v>7</v>
      </c>
    </row>
    <row r="121" spans="1:1">
      <c r="A121">
        <v>8</v>
      </c>
    </row>
    <row r="122" spans="1:1">
      <c r="A122">
        <v>19</v>
      </c>
    </row>
    <row r="123" spans="1:1">
      <c r="A123">
        <v>12</v>
      </c>
    </row>
    <row r="124" spans="1:1">
      <c r="A124">
        <v>21</v>
      </c>
    </row>
    <row r="125" spans="1:1">
      <c r="A125">
        <v>5</v>
      </c>
    </row>
    <row r="126" spans="1:1">
      <c r="A126">
        <v>17</v>
      </c>
    </row>
    <row r="127" spans="1:1">
      <c r="A127">
        <v>10</v>
      </c>
    </row>
    <row r="128" spans="1:1">
      <c r="A128">
        <v>13</v>
      </c>
    </row>
    <row r="129" spans="1:1">
      <c r="A129">
        <v>2</v>
      </c>
    </row>
    <row r="130" spans="1:1">
      <c r="A130">
        <v>5</v>
      </c>
    </row>
    <row r="131" spans="1:1">
      <c r="A131">
        <v>14</v>
      </c>
    </row>
    <row r="132" spans="1:1">
      <c r="A132">
        <v>7</v>
      </c>
    </row>
    <row r="133" spans="1:1">
      <c r="A133">
        <v>2</v>
      </c>
    </row>
    <row r="134" spans="1:1">
      <c r="A134">
        <v>16</v>
      </c>
    </row>
    <row r="135" spans="1:1">
      <c r="A135">
        <v>9</v>
      </c>
    </row>
    <row r="136" spans="1:1">
      <c r="A136">
        <v>9</v>
      </c>
    </row>
    <row r="137" spans="1:1">
      <c r="A137">
        <v>11</v>
      </c>
    </row>
    <row r="138" spans="1:1">
      <c r="A138">
        <v>8</v>
      </c>
    </row>
    <row r="139" spans="1:1">
      <c r="A139">
        <v>19</v>
      </c>
    </row>
    <row r="140" spans="1:1">
      <c r="A140">
        <v>9</v>
      </c>
    </row>
    <row r="141" spans="1:1">
      <c r="A141">
        <v>10</v>
      </c>
    </row>
    <row r="142" spans="1:1">
      <c r="A142">
        <v>8</v>
      </c>
    </row>
    <row r="143" spans="1:1">
      <c r="A143">
        <v>16</v>
      </c>
    </row>
    <row r="144" spans="1:1">
      <c r="A144">
        <v>4</v>
      </c>
    </row>
    <row r="145" spans="1:1">
      <c r="A145">
        <v>4</v>
      </c>
    </row>
    <row r="146" spans="1:1">
      <c r="A146">
        <v>18</v>
      </c>
    </row>
    <row r="147" spans="1:1">
      <c r="A147">
        <v>14</v>
      </c>
    </row>
    <row r="148" spans="1:1">
      <c r="A148">
        <v>13</v>
      </c>
    </row>
    <row r="149" spans="1:1">
      <c r="A149">
        <v>2</v>
      </c>
    </row>
    <row r="150" spans="1:1">
      <c r="A150">
        <v>11</v>
      </c>
    </row>
    <row r="151" spans="1:1">
      <c r="A151">
        <v>18</v>
      </c>
    </row>
    <row r="152" spans="1:1">
      <c r="A152">
        <v>13</v>
      </c>
    </row>
    <row r="153" spans="1:1">
      <c r="A153">
        <v>2</v>
      </c>
    </row>
    <row r="154" spans="1:1">
      <c r="A154">
        <v>15</v>
      </c>
    </row>
    <row r="155" spans="1:1">
      <c r="A155">
        <v>11</v>
      </c>
    </row>
    <row r="156" spans="1:1">
      <c r="A156">
        <v>21</v>
      </c>
    </row>
    <row r="157" spans="1:1">
      <c r="A157">
        <v>3</v>
      </c>
    </row>
    <row r="158" spans="1:1">
      <c r="A158">
        <v>4</v>
      </c>
    </row>
    <row r="159" spans="1:1">
      <c r="A159">
        <v>13</v>
      </c>
    </row>
    <row r="160" spans="1:1">
      <c r="A160">
        <v>18</v>
      </c>
    </row>
    <row r="161" spans="1:1">
      <c r="A161">
        <v>1</v>
      </c>
    </row>
    <row r="162" spans="1:1">
      <c r="A162">
        <v>16</v>
      </c>
    </row>
    <row r="163" spans="1:1">
      <c r="A163">
        <v>2</v>
      </c>
    </row>
    <row r="164" spans="1:1">
      <c r="A164">
        <v>1</v>
      </c>
    </row>
    <row r="165" spans="1:1">
      <c r="A165">
        <v>6</v>
      </c>
    </row>
    <row r="166" spans="1:1">
      <c r="A166">
        <v>8</v>
      </c>
    </row>
    <row r="167" spans="1:1">
      <c r="A167">
        <v>25</v>
      </c>
    </row>
    <row r="168" spans="1:1">
      <c r="A168">
        <v>14</v>
      </c>
    </row>
    <row r="169" spans="1:1">
      <c r="A169">
        <v>8</v>
      </c>
    </row>
    <row r="170" spans="1:1">
      <c r="A170">
        <v>9</v>
      </c>
    </row>
    <row r="171" spans="1:1">
      <c r="A171">
        <v>11</v>
      </c>
    </row>
    <row r="172" spans="1:1">
      <c r="A172">
        <v>15</v>
      </c>
    </row>
    <row r="173" spans="1:1">
      <c r="A173">
        <v>4</v>
      </c>
    </row>
    <row r="174" spans="1:1">
      <c r="A174">
        <v>12</v>
      </c>
    </row>
    <row r="175" spans="1:1">
      <c r="A175">
        <v>20</v>
      </c>
    </row>
    <row r="176" spans="1:1">
      <c r="A176">
        <v>14</v>
      </c>
    </row>
    <row r="177" spans="1:1">
      <c r="A177">
        <v>9</v>
      </c>
    </row>
    <row r="178" spans="1:1">
      <c r="A178">
        <v>15</v>
      </c>
    </row>
    <row r="179" spans="1:1">
      <c r="A179">
        <v>14</v>
      </c>
    </row>
    <row r="180" spans="1:1">
      <c r="A180">
        <v>15</v>
      </c>
    </row>
    <row r="181" spans="1:1">
      <c r="A181">
        <v>4</v>
      </c>
    </row>
    <row r="182" spans="1:1">
      <c r="A182">
        <v>7</v>
      </c>
    </row>
    <row r="183" spans="1:1">
      <c r="A183">
        <v>20</v>
      </c>
    </row>
    <row r="184" spans="1:1">
      <c r="A184">
        <v>18</v>
      </c>
    </row>
    <row r="185" spans="1:1">
      <c r="A185">
        <v>6</v>
      </c>
    </row>
    <row r="186" spans="1:1">
      <c r="A186">
        <v>8</v>
      </c>
    </row>
    <row r="187" spans="1:1">
      <c r="A187">
        <v>12</v>
      </c>
    </row>
    <row r="188" spans="1:1">
      <c r="A188">
        <v>20</v>
      </c>
    </row>
    <row r="189" spans="1:1">
      <c r="A189">
        <v>5</v>
      </c>
    </row>
    <row r="190" spans="1:1">
      <c r="A190">
        <v>14</v>
      </c>
    </row>
    <row r="191" spans="1:1">
      <c r="A191">
        <v>7</v>
      </c>
    </row>
    <row r="192" spans="1:1">
      <c r="A192">
        <v>8</v>
      </c>
    </row>
    <row r="193" spans="1:1">
      <c r="A193">
        <v>2</v>
      </c>
    </row>
    <row r="194" spans="1:1">
      <c r="A194">
        <v>8</v>
      </c>
    </row>
    <row r="195" spans="1:1">
      <c r="A195">
        <v>15</v>
      </c>
    </row>
    <row r="196" spans="1:1">
      <c r="A196">
        <v>8</v>
      </c>
    </row>
    <row r="197" spans="1:1">
      <c r="A197">
        <v>6</v>
      </c>
    </row>
    <row r="198" spans="1:1">
      <c r="A198">
        <v>10</v>
      </c>
    </row>
    <row r="199" spans="1:1">
      <c r="A199">
        <v>27</v>
      </c>
    </row>
    <row r="200" spans="1:1">
      <c r="A200">
        <v>8</v>
      </c>
    </row>
    <row r="201" spans="1:1">
      <c r="A201">
        <v>4</v>
      </c>
    </row>
    <row r="202" spans="1:1">
      <c r="A202">
        <v>10</v>
      </c>
    </row>
    <row r="203" spans="1:1">
      <c r="A203">
        <v>13</v>
      </c>
    </row>
    <row r="204" spans="1:1">
      <c r="A204">
        <v>10</v>
      </c>
    </row>
    <row r="205" spans="1:1">
      <c r="A205">
        <v>5</v>
      </c>
    </row>
    <row r="206" spans="1:1">
      <c r="A206">
        <v>10</v>
      </c>
    </row>
    <row r="207" spans="1:1">
      <c r="A207">
        <v>21</v>
      </c>
    </row>
    <row r="208" spans="1:1">
      <c r="A208">
        <v>11</v>
      </c>
    </row>
    <row r="209" spans="1:1">
      <c r="A209">
        <v>3</v>
      </c>
    </row>
    <row r="210" spans="1:1">
      <c r="A210">
        <v>11</v>
      </c>
    </row>
    <row r="211" spans="1:1">
      <c r="A211">
        <v>15</v>
      </c>
    </row>
    <row r="212" spans="1:1">
      <c r="A212">
        <v>10</v>
      </c>
    </row>
    <row r="213" spans="1:1">
      <c r="A213">
        <v>4</v>
      </c>
    </row>
    <row r="214" spans="1:1">
      <c r="A214">
        <v>7</v>
      </c>
    </row>
    <row r="215" spans="1:1">
      <c r="A215">
        <v>17</v>
      </c>
    </row>
    <row r="216" spans="1:1">
      <c r="A216">
        <v>12</v>
      </c>
    </row>
    <row r="217" spans="1:1">
      <c r="A217">
        <v>0</v>
      </c>
    </row>
    <row r="218" spans="1:1">
      <c r="A218">
        <v>7</v>
      </c>
    </row>
    <row r="219" spans="1:1">
      <c r="A219">
        <v>7</v>
      </c>
    </row>
    <row r="220" spans="1:1">
      <c r="A220">
        <v>21</v>
      </c>
    </row>
    <row r="221" spans="1:1">
      <c r="A221">
        <v>2</v>
      </c>
    </row>
    <row r="222" spans="1:1">
      <c r="A222">
        <v>6</v>
      </c>
    </row>
    <row r="223" spans="1:1">
      <c r="A223">
        <v>10</v>
      </c>
    </row>
    <row r="224" spans="1:1">
      <c r="A224">
        <v>13</v>
      </c>
    </row>
    <row r="225" spans="1:1">
      <c r="A225">
        <v>9</v>
      </c>
    </row>
    <row r="226" spans="1:1">
      <c r="A226">
        <v>8</v>
      </c>
    </row>
    <row r="227" spans="1:1">
      <c r="A227">
        <v>15</v>
      </c>
    </row>
    <row r="228" spans="1:1">
      <c r="A228">
        <v>11</v>
      </c>
    </row>
    <row r="229" spans="1:1">
      <c r="A229">
        <v>7</v>
      </c>
    </row>
    <row r="230" spans="1:1">
      <c r="A230">
        <v>5</v>
      </c>
    </row>
    <row r="231" spans="1:1">
      <c r="A231">
        <v>16</v>
      </c>
    </row>
    <row r="232" spans="1:1">
      <c r="A232">
        <v>15</v>
      </c>
    </row>
    <row r="233" spans="1:1">
      <c r="A233">
        <v>2</v>
      </c>
    </row>
    <row r="234" spans="1:1">
      <c r="A234">
        <v>7</v>
      </c>
    </row>
    <row r="235" spans="1:1">
      <c r="A235">
        <v>18</v>
      </c>
    </row>
    <row r="236" spans="1:1">
      <c r="A236">
        <v>6</v>
      </c>
    </row>
    <row r="237" spans="1:1">
      <c r="A237">
        <v>3</v>
      </c>
    </row>
    <row r="238" spans="1:1">
      <c r="A238">
        <v>8</v>
      </c>
    </row>
    <row r="239" spans="1:1">
      <c r="A239">
        <v>14</v>
      </c>
    </row>
    <row r="240" spans="1:1">
      <c r="A240">
        <v>1</v>
      </c>
    </row>
    <row r="241" spans="1:1">
      <c r="A241">
        <v>1</v>
      </c>
    </row>
    <row r="242" spans="1:1">
      <c r="A242">
        <v>6</v>
      </c>
    </row>
    <row r="243" spans="1:1">
      <c r="A243">
        <v>14</v>
      </c>
    </row>
    <row r="244" spans="1:1">
      <c r="A244">
        <v>18</v>
      </c>
    </row>
    <row r="245" spans="1:1">
      <c r="A245">
        <v>7</v>
      </c>
    </row>
    <row r="246" spans="1:1">
      <c r="A246">
        <v>12</v>
      </c>
    </row>
    <row r="247" spans="1:1">
      <c r="A247">
        <v>27</v>
      </c>
    </row>
    <row r="248" spans="1:1">
      <c r="A248">
        <v>5</v>
      </c>
    </row>
    <row r="249" spans="1:1">
      <c r="A249">
        <v>2</v>
      </c>
    </row>
    <row r="250" spans="1:1">
      <c r="A250">
        <v>16</v>
      </c>
    </row>
    <row r="251" spans="1:1">
      <c r="A251">
        <v>14</v>
      </c>
    </row>
    <row r="252" spans="1:1">
      <c r="A252">
        <v>8</v>
      </c>
    </row>
    <row r="253" spans="1:1">
      <c r="A253">
        <v>9</v>
      </c>
    </row>
    <row r="254" spans="1:1">
      <c r="A254">
        <v>12</v>
      </c>
    </row>
    <row r="255" spans="1:1">
      <c r="A255">
        <v>14</v>
      </c>
    </row>
    <row r="256" spans="1:1">
      <c r="A256">
        <v>13</v>
      </c>
    </row>
    <row r="257" spans="1:1">
      <c r="A257">
        <v>9</v>
      </c>
    </row>
    <row r="258" spans="1:1">
      <c r="A258">
        <v>14</v>
      </c>
    </row>
    <row r="259" spans="1:1">
      <c r="A259">
        <v>14</v>
      </c>
    </row>
    <row r="260" spans="1:1">
      <c r="A260">
        <v>8</v>
      </c>
    </row>
    <row r="261" spans="1:1">
      <c r="A261">
        <v>15</v>
      </c>
    </row>
    <row r="262" spans="1:1">
      <c r="A262">
        <v>18</v>
      </c>
    </row>
    <row r="263" spans="1:1">
      <c r="A263">
        <v>3</v>
      </c>
    </row>
    <row r="264" spans="1:1">
      <c r="A264">
        <v>5</v>
      </c>
    </row>
    <row r="265" spans="1:1">
      <c r="A265">
        <v>16</v>
      </c>
    </row>
    <row r="266" spans="1:1">
      <c r="A266">
        <v>17</v>
      </c>
    </row>
    <row r="267" spans="1:1">
      <c r="A267">
        <v>12</v>
      </c>
    </row>
    <row r="268" spans="1:1">
      <c r="A268">
        <v>5</v>
      </c>
    </row>
    <row r="269" spans="1:1">
      <c r="A269">
        <v>9</v>
      </c>
    </row>
    <row r="270" spans="1:1">
      <c r="A270">
        <v>19</v>
      </c>
    </row>
    <row r="271" spans="1:1">
      <c r="A271">
        <v>11</v>
      </c>
    </row>
    <row r="272" spans="1:1">
      <c r="A272">
        <v>1</v>
      </c>
    </row>
    <row r="273" spans="1:1">
      <c r="A273">
        <v>12</v>
      </c>
    </row>
    <row r="274" spans="1:1">
      <c r="A274">
        <v>15</v>
      </c>
    </row>
    <row r="275" spans="1:1">
      <c r="A275">
        <v>4</v>
      </c>
    </row>
    <row r="276" spans="1:1">
      <c r="A276">
        <v>1</v>
      </c>
    </row>
    <row r="277" spans="1:1">
      <c r="A277">
        <v>16</v>
      </c>
    </row>
    <row r="278" spans="1:1">
      <c r="A278">
        <v>12</v>
      </c>
    </row>
    <row r="279" spans="1:1">
      <c r="A279">
        <v>16</v>
      </c>
    </row>
    <row r="280" spans="1:1">
      <c r="A280">
        <v>8</v>
      </c>
    </row>
    <row r="281" spans="1:1">
      <c r="A281">
        <v>9</v>
      </c>
    </row>
    <row r="282" spans="1:1">
      <c r="A282">
        <v>16</v>
      </c>
    </row>
    <row r="283" spans="1:1">
      <c r="A283">
        <v>8</v>
      </c>
    </row>
    <row r="284" spans="1:1">
      <c r="A284">
        <v>0</v>
      </c>
    </row>
    <row r="285" spans="1:1">
      <c r="A285">
        <v>17</v>
      </c>
    </row>
    <row r="286" spans="1:1">
      <c r="A286">
        <v>15</v>
      </c>
    </row>
    <row r="287" spans="1:1">
      <c r="A287">
        <v>7</v>
      </c>
    </row>
    <row r="288" spans="1:1">
      <c r="A288">
        <v>1</v>
      </c>
    </row>
    <row r="289" spans="1:1">
      <c r="A289">
        <v>18</v>
      </c>
    </row>
    <row r="290" spans="1:1">
      <c r="A290">
        <v>13</v>
      </c>
    </row>
    <row r="291" spans="1:1">
      <c r="A291">
        <v>1</v>
      </c>
    </row>
    <row r="292" spans="1:1">
      <c r="A292">
        <v>5</v>
      </c>
    </row>
    <row r="293" spans="1:1">
      <c r="A293">
        <v>18</v>
      </c>
    </row>
    <row r="294" spans="1:1">
      <c r="A294">
        <v>18</v>
      </c>
    </row>
    <row r="295" spans="1:1">
      <c r="A295">
        <v>3</v>
      </c>
    </row>
    <row r="296" spans="1:1">
      <c r="A296">
        <v>2</v>
      </c>
    </row>
    <row r="297" spans="1:1">
      <c r="A297">
        <v>11</v>
      </c>
    </row>
    <row r="298" spans="1:1">
      <c r="A298">
        <v>9</v>
      </c>
    </row>
    <row r="299" spans="1:1">
      <c r="A299">
        <v>9</v>
      </c>
    </row>
    <row r="300" spans="1:1">
      <c r="A300">
        <v>1</v>
      </c>
    </row>
    <row r="301" spans="1:1">
      <c r="A301">
        <v>11</v>
      </c>
    </row>
    <row r="302" spans="1:1">
      <c r="A302">
        <v>14</v>
      </c>
    </row>
    <row r="303" spans="1:1">
      <c r="A303">
        <v>5</v>
      </c>
    </row>
    <row r="304" spans="1:1">
      <c r="A304">
        <v>3</v>
      </c>
    </row>
    <row r="305" spans="1:1">
      <c r="A305">
        <v>3</v>
      </c>
    </row>
    <row r="306" spans="1:1">
      <c r="A306">
        <v>12</v>
      </c>
    </row>
    <row r="307" spans="1:1">
      <c r="A307">
        <v>8</v>
      </c>
    </row>
    <row r="308" spans="1:1">
      <c r="A308">
        <v>1</v>
      </c>
    </row>
    <row r="309" spans="1:1">
      <c r="A309">
        <v>8</v>
      </c>
    </row>
    <row r="310" spans="1:1">
      <c r="A310">
        <v>10</v>
      </c>
    </row>
    <row r="311" spans="1:1">
      <c r="A311">
        <v>12</v>
      </c>
    </row>
    <row r="312" spans="1:1">
      <c r="A312">
        <v>5</v>
      </c>
    </row>
    <row r="313" spans="1:1">
      <c r="A313">
        <v>12</v>
      </c>
    </row>
    <row r="314" spans="1:1">
      <c r="A314">
        <v>18</v>
      </c>
    </row>
    <row r="315" spans="1:1">
      <c r="A315">
        <v>4</v>
      </c>
    </row>
    <row r="316" spans="1:1">
      <c r="A316">
        <v>1</v>
      </c>
    </row>
    <row r="317" spans="1:1">
      <c r="A317">
        <v>11</v>
      </c>
    </row>
    <row r="318" spans="1:1">
      <c r="A318">
        <v>13</v>
      </c>
    </row>
    <row r="319" spans="1:1">
      <c r="A319">
        <v>13</v>
      </c>
    </row>
    <row r="320" spans="1:1">
      <c r="A320">
        <v>15</v>
      </c>
    </row>
    <row r="321" spans="1:1">
      <c r="A321">
        <v>14</v>
      </c>
    </row>
    <row r="322" spans="1:1">
      <c r="A322">
        <v>8</v>
      </c>
    </row>
    <row r="323" spans="1:1">
      <c r="A323">
        <v>5</v>
      </c>
    </row>
    <row r="324" spans="1:1">
      <c r="A324">
        <v>8</v>
      </c>
    </row>
    <row r="325" spans="1:1">
      <c r="A325">
        <v>9</v>
      </c>
    </row>
    <row r="326" spans="1:1">
      <c r="A326">
        <v>13</v>
      </c>
    </row>
    <row r="327" spans="1:1">
      <c r="A327">
        <v>13</v>
      </c>
    </row>
    <row r="328" spans="1:1">
      <c r="A328">
        <v>8</v>
      </c>
    </row>
    <row r="329" spans="1:1">
      <c r="A329">
        <v>7</v>
      </c>
    </row>
    <row r="330" spans="1:1">
      <c r="A330">
        <v>13</v>
      </c>
    </row>
    <row r="331" spans="1:1">
      <c r="A331">
        <v>18</v>
      </c>
    </row>
    <row r="332" spans="1:1">
      <c r="A332">
        <v>4</v>
      </c>
    </row>
    <row r="333" spans="1:1">
      <c r="A333">
        <v>18</v>
      </c>
    </row>
    <row r="334" spans="1:1">
      <c r="A334">
        <v>13</v>
      </c>
    </row>
    <row r="335" spans="1:1">
      <c r="A335">
        <v>2</v>
      </c>
    </row>
    <row r="336" spans="1:1">
      <c r="A336">
        <v>11</v>
      </c>
    </row>
    <row r="337" spans="1:1">
      <c r="A337">
        <v>9</v>
      </c>
    </row>
    <row r="338" spans="1:1">
      <c r="A338">
        <v>19</v>
      </c>
    </row>
    <row r="339" spans="1:1">
      <c r="A339">
        <v>5</v>
      </c>
    </row>
    <row r="340" spans="1:1">
      <c r="A340">
        <v>2</v>
      </c>
    </row>
    <row r="341" spans="1:1">
      <c r="A341">
        <v>15</v>
      </c>
    </row>
    <row r="342" spans="1:1">
      <c r="A342">
        <v>11</v>
      </c>
    </row>
    <row r="343" spans="1:1">
      <c r="A343">
        <v>8</v>
      </c>
    </row>
    <row r="344" spans="1:1">
      <c r="A344">
        <v>14</v>
      </c>
    </row>
    <row r="345" spans="1:1">
      <c r="A345">
        <v>8</v>
      </c>
    </row>
    <row r="346" spans="1:1">
      <c r="A346">
        <v>15</v>
      </c>
    </row>
    <row r="347" spans="1:1">
      <c r="A347">
        <v>6</v>
      </c>
    </row>
    <row r="348" spans="1:1">
      <c r="A348">
        <v>1</v>
      </c>
    </row>
    <row r="349" spans="1:1">
      <c r="A349">
        <v>8</v>
      </c>
    </row>
    <row r="350" spans="1:1">
      <c r="A350">
        <v>15</v>
      </c>
    </row>
    <row r="351" spans="1:1">
      <c r="A351">
        <v>17</v>
      </c>
    </row>
    <row r="352" spans="1:1">
      <c r="A352">
        <v>6</v>
      </c>
    </row>
    <row r="353" spans="1:1">
      <c r="A353">
        <v>12</v>
      </c>
    </row>
    <row r="354" spans="1:1">
      <c r="A354">
        <v>17</v>
      </c>
    </row>
    <row r="355" spans="1:1">
      <c r="A355">
        <v>9</v>
      </c>
    </row>
    <row r="356" spans="1:1">
      <c r="A356">
        <v>4</v>
      </c>
    </row>
    <row r="357" spans="1:1">
      <c r="A357">
        <v>8</v>
      </c>
    </row>
    <row r="358" spans="1:1">
      <c r="A358">
        <v>18</v>
      </c>
    </row>
    <row r="359" spans="1:1">
      <c r="A359">
        <v>16</v>
      </c>
    </row>
    <row r="360" spans="1:1">
      <c r="A360">
        <v>1</v>
      </c>
    </row>
    <row r="361" spans="1:1">
      <c r="A361">
        <v>15</v>
      </c>
    </row>
    <row r="362" spans="1:1">
      <c r="A362">
        <v>13</v>
      </c>
    </row>
    <row r="363" spans="1:1">
      <c r="A363">
        <v>1</v>
      </c>
    </row>
    <row r="364" spans="1:1">
      <c r="A364">
        <v>2</v>
      </c>
    </row>
    <row r="365" spans="1:1">
      <c r="A365">
        <v>17</v>
      </c>
    </row>
    <row r="366" spans="1:1">
      <c r="A366">
        <v>7</v>
      </c>
    </row>
    <row r="367" spans="1:1">
      <c r="A367">
        <v>2</v>
      </c>
    </row>
    <row r="368" spans="1:1">
      <c r="A368">
        <v>2</v>
      </c>
    </row>
    <row r="369" spans="1:1">
      <c r="A369">
        <v>10</v>
      </c>
    </row>
    <row r="370" spans="1:1">
      <c r="A370">
        <v>7</v>
      </c>
    </row>
    <row r="371" spans="1:1">
      <c r="A371">
        <v>7</v>
      </c>
    </row>
    <row r="372" spans="1:1">
      <c r="A372">
        <v>5</v>
      </c>
    </row>
    <row r="373" spans="1:1">
      <c r="A373">
        <v>7</v>
      </c>
    </row>
    <row r="374" spans="1:1">
      <c r="A374">
        <v>17</v>
      </c>
    </row>
    <row r="375" spans="1:1">
      <c r="A375">
        <v>14</v>
      </c>
    </row>
    <row r="376" spans="1:1">
      <c r="A376">
        <v>3</v>
      </c>
    </row>
    <row r="377" spans="1:1">
      <c r="A377">
        <v>15</v>
      </c>
    </row>
    <row r="378" spans="1:1">
      <c r="A378">
        <v>20</v>
      </c>
    </row>
    <row r="379" spans="1:1">
      <c r="A379">
        <v>2</v>
      </c>
    </row>
    <row r="380" spans="1:1">
      <c r="A380">
        <v>6</v>
      </c>
    </row>
    <row r="381" spans="1:1">
      <c r="A381">
        <v>2</v>
      </c>
    </row>
    <row r="382" spans="1:1">
      <c r="A382">
        <v>11</v>
      </c>
    </row>
    <row r="383" spans="1:1">
      <c r="A383">
        <v>0</v>
      </c>
    </row>
    <row r="384" spans="1:1">
      <c r="A384">
        <v>5</v>
      </c>
    </row>
    <row r="385" spans="1:1">
      <c r="A385">
        <v>20</v>
      </c>
    </row>
    <row r="386" spans="1:1">
      <c r="A386">
        <v>20</v>
      </c>
    </row>
    <row r="387" spans="1:1">
      <c r="A387">
        <v>9</v>
      </c>
    </row>
    <row r="388" spans="1:1">
      <c r="A388">
        <v>2</v>
      </c>
    </row>
    <row r="389" spans="1:1">
      <c r="A389">
        <v>17</v>
      </c>
    </row>
    <row r="390" spans="1:1">
      <c r="A390">
        <v>21</v>
      </c>
    </row>
    <row r="391" spans="1:1">
      <c r="A391">
        <v>3</v>
      </c>
    </row>
    <row r="392" spans="1:1">
      <c r="A392">
        <v>8</v>
      </c>
    </row>
    <row r="393" spans="1:1">
      <c r="A393">
        <v>22</v>
      </c>
    </row>
    <row r="394" spans="1:1">
      <c r="A394">
        <v>16</v>
      </c>
    </row>
    <row r="395" spans="1:1">
      <c r="A395">
        <v>14</v>
      </c>
    </row>
    <row r="396" spans="1:1">
      <c r="A396">
        <v>2</v>
      </c>
    </row>
    <row r="397" spans="1:1">
      <c r="A397">
        <v>18</v>
      </c>
    </row>
    <row r="398" spans="1:1">
      <c r="A398">
        <v>14</v>
      </c>
    </row>
    <row r="399" spans="1:1">
      <c r="A399">
        <v>14</v>
      </c>
    </row>
    <row r="400" spans="1:1">
      <c r="A400">
        <v>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97"/>
  <sheetViews>
    <sheetView workbookViewId="0">
      <selection activeCell="G10" sqref="G10"/>
    </sheetView>
  </sheetViews>
  <sheetFormatPr defaultRowHeight="15"/>
  <cols>
    <col min="1" max="4" width="10.42578125" customWidth="1"/>
  </cols>
  <sheetData>
    <row r="1" spans="1:6">
      <c r="A1">
        <v>1</v>
      </c>
      <c r="B1">
        <v>0</v>
      </c>
      <c r="C1">
        <v>0</v>
      </c>
      <c r="D1">
        <v>0</v>
      </c>
      <c r="E1" s="6"/>
      <c r="F1" s="6" t="e">
        <f t="shared" ref="F1:F64" ca="1" si="0">OFFSET($A$1,FLOOR((ROW()-5)/4,1),MOD(ROW()-5,4))</f>
        <v>#NUM!</v>
      </c>
    </row>
    <row r="2" spans="1:6">
      <c r="A2">
        <f>A1+1</f>
        <v>2</v>
      </c>
      <c r="B2">
        <v>0</v>
      </c>
      <c r="C2">
        <v>0</v>
      </c>
      <c r="D2">
        <v>0</v>
      </c>
      <c r="F2" s="6" t="e">
        <f t="shared" ca="1" si="0"/>
        <v>#NUM!</v>
      </c>
    </row>
    <row r="3" spans="1:6">
      <c r="A3">
        <f t="shared" ref="A3:A66" si="1">A2+1</f>
        <v>3</v>
      </c>
      <c r="B3">
        <v>0</v>
      </c>
      <c r="C3">
        <v>0</v>
      </c>
      <c r="D3">
        <v>0</v>
      </c>
      <c r="F3" s="6" t="e">
        <f t="shared" ca="1" si="0"/>
        <v>#NUM!</v>
      </c>
    </row>
    <row r="4" spans="1:6">
      <c r="A4">
        <f t="shared" si="1"/>
        <v>4</v>
      </c>
      <c r="B4">
        <v>0</v>
      </c>
      <c r="C4">
        <v>0</v>
      </c>
      <c r="D4">
        <v>0</v>
      </c>
      <c r="F4" s="6" t="e">
        <f t="shared" ca="1" si="0"/>
        <v>#NUM!</v>
      </c>
    </row>
    <row r="5" spans="1:6">
      <c r="A5">
        <f t="shared" si="1"/>
        <v>5</v>
      </c>
      <c r="B5">
        <v>0</v>
      </c>
      <c r="C5">
        <v>0</v>
      </c>
      <c r="D5">
        <v>0</v>
      </c>
      <c r="F5" s="6">
        <f t="shared" ca="1" si="0"/>
        <v>1</v>
      </c>
    </row>
    <row r="6" spans="1:6">
      <c r="A6">
        <f t="shared" si="1"/>
        <v>6</v>
      </c>
      <c r="B6">
        <v>0</v>
      </c>
      <c r="C6">
        <v>0</v>
      </c>
      <c r="D6">
        <v>0</v>
      </c>
      <c r="F6" s="6">
        <f t="shared" ca="1" si="0"/>
        <v>0</v>
      </c>
    </row>
    <row r="7" spans="1:6">
      <c r="A7">
        <f t="shared" si="1"/>
        <v>7</v>
      </c>
      <c r="B7">
        <v>0</v>
      </c>
      <c r="C7">
        <v>0</v>
      </c>
      <c r="D7">
        <v>0</v>
      </c>
      <c r="F7" s="6">
        <f t="shared" ca="1" si="0"/>
        <v>0</v>
      </c>
    </row>
    <row r="8" spans="1:6">
      <c r="A8">
        <f t="shared" si="1"/>
        <v>8</v>
      </c>
      <c r="B8">
        <v>0</v>
      </c>
      <c r="C8">
        <v>0</v>
      </c>
      <c r="D8">
        <v>0</v>
      </c>
      <c r="F8" s="6">
        <f t="shared" ca="1" si="0"/>
        <v>0</v>
      </c>
    </row>
    <row r="9" spans="1:6">
      <c r="A9">
        <f t="shared" si="1"/>
        <v>9</v>
      </c>
      <c r="B9">
        <v>0</v>
      </c>
      <c r="C9">
        <v>0</v>
      </c>
      <c r="D9">
        <v>0</v>
      </c>
      <c r="F9" s="6">
        <f t="shared" ca="1" si="0"/>
        <v>2</v>
      </c>
    </row>
    <row r="10" spans="1:6">
      <c r="A10">
        <f t="shared" si="1"/>
        <v>10</v>
      </c>
      <c r="B10">
        <v>0</v>
      </c>
      <c r="C10">
        <v>0</v>
      </c>
      <c r="D10">
        <v>0</v>
      </c>
      <c r="F10" s="6">
        <f t="shared" ca="1" si="0"/>
        <v>0</v>
      </c>
    </row>
    <row r="11" spans="1:6">
      <c r="A11">
        <f t="shared" si="1"/>
        <v>11</v>
      </c>
      <c r="B11">
        <v>0</v>
      </c>
      <c r="C11">
        <v>0</v>
      </c>
      <c r="D11">
        <v>0</v>
      </c>
      <c r="F11" s="6">
        <f t="shared" ca="1" si="0"/>
        <v>0</v>
      </c>
    </row>
    <row r="12" spans="1:6">
      <c r="A12">
        <f t="shared" si="1"/>
        <v>12</v>
      </c>
      <c r="B12">
        <v>0</v>
      </c>
      <c r="C12">
        <v>0</v>
      </c>
      <c r="D12">
        <v>0</v>
      </c>
      <c r="F12" s="6">
        <f t="shared" ca="1" si="0"/>
        <v>0</v>
      </c>
    </row>
    <row r="13" spans="1:6">
      <c r="A13">
        <f t="shared" si="1"/>
        <v>13</v>
      </c>
      <c r="B13">
        <v>0</v>
      </c>
      <c r="C13">
        <v>0</v>
      </c>
      <c r="D13">
        <v>0</v>
      </c>
      <c r="F13" s="6">
        <f t="shared" ca="1" si="0"/>
        <v>3</v>
      </c>
    </row>
    <row r="14" spans="1:6">
      <c r="A14">
        <f t="shared" si="1"/>
        <v>14</v>
      </c>
      <c r="B14">
        <v>0</v>
      </c>
      <c r="C14">
        <v>0</v>
      </c>
      <c r="D14">
        <v>0</v>
      </c>
      <c r="F14" s="6">
        <f t="shared" ca="1" si="0"/>
        <v>0</v>
      </c>
    </row>
    <row r="15" spans="1:6">
      <c r="A15">
        <f t="shared" si="1"/>
        <v>15</v>
      </c>
      <c r="B15">
        <v>0</v>
      </c>
      <c r="C15">
        <v>0</v>
      </c>
      <c r="D15">
        <v>0</v>
      </c>
      <c r="F15" s="6">
        <f t="shared" ca="1" si="0"/>
        <v>0</v>
      </c>
    </row>
    <row r="16" spans="1:6">
      <c r="A16">
        <f t="shared" si="1"/>
        <v>16</v>
      </c>
      <c r="B16">
        <v>0</v>
      </c>
      <c r="C16">
        <v>0</v>
      </c>
      <c r="D16">
        <v>0</v>
      </c>
      <c r="F16" s="6">
        <f t="shared" ca="1" si="0"/>
        <v>0</v>
      </c>
    </row>
    <row r="17" spans="1:6">
      <c r="A17">
        <f t="shared" si="1"/>
        <v>17</v>
      </c>
      <c r="B17">
        <v>0</v>
      </c>
      <c r="C17">
        <v>0</v>
      </c>
      <c r="D17">
        <v>0</v>
      </c>
      <c r="F17" s="6">
        <f t="shared" ca="1" si="0"/>
        <v>4</v>
      </c>
    </row>
    <row r="18" spans="1:6">
      <c r="A18">
        <f t="shared" si="1"/>
        <v>18</v>
      </c>
      <c r="B18">
        <v>0</v>
      </c>
      <c r="C18">
        <v>0</v>
      </c>
      <c r="D18">
        <v>0</v>
      </c>
      <c r="F18" s="6">
        <f t="shared" ca="1" si="0"/>
        <v>0</v>
      </c>
    </row>
    <row r="19" spans="1:6">
      <c r="A19">
        <f t="shared" si="1"/>
        <v>19</v>
      </c>
      <c r="B19">
        <v>0</v>
      </c>
      <c r="C19">
        <v>0</v>
      </c>
      <c r="D19">
        <v>0</v>
      </c>
      <c r="F19" s="6">
        <f t="shared" ca="1" si="0"/>
        <v>0</v>
      </c>
    </row>
    <row r="20" spans="1:6">
      <c r="A20">
        <f t="shared" si="1"/>
        <v>20</v>
      </c>
      <c r="B20">
        <v>0</v>
      </c>
      <c r="C20">
        <v>0</v>
      </c>
      <c r="D20">
        <v>0</v>
      </c>
      <c r="F20" s="6">
        <f t="shared" ca="1" si="0"/>
        <v>0</v>
      </c>
    </row>
    <row r="21" spans="1:6">
      <c r="A21">
        <f t="shared" si="1"/>
        <v>21</v>
      </c>
      <c r="B21">
        <v>0</v>
      </c>
      <c r="C21">
        <v>0</v>
      </c>
      <c r="D21">
        <v>0</v>
      </c>
      <c r="F21" s="6">
        <f t="shared" ca="1" si="0"/>
        <v>5</v>
      </c>
    </row>
    <row r="22" spans="1:6">
      <c r="A22">
        <f t="shared" si="1"/>
        <v>22</v>
      </c>
      <c r="B22">
        <v>0</v>
      </c>
      <c r="C22">
        <v>0</v>
      </c>
      <c r="D22">
        <v>0</v>
      </c>
      <c r="F22" s="6">
        <f t="shared" ca="1" si="0"/>
        <v>0</v>
      </c>
    </row>
    <row r="23" spans="1:6">
      <c r="A23">
        <f t="shared" si="1"/>
        <v>23</v>
      </c>
      <c r="B23">
        <v>0</v>
      </c>
      <c r="C23">
        <v>0</v>
      </c>
      <c r="D23">
        <v>0</v>
      </c>
      <c r="F23" s="6">
        <f t="shared" ca="1" si="0"/>
        <v>0</v>
      </c>
    </row>
    <row r="24" spans="1:6">
      <c r="A24">
        <f t="shared" si="1"/>
        <v>24</v>
      </c>
      <c r="B24">
        <v>0</v>
      </c>
      <c r="C24">
        <v>0</v>
      </c>
      <c r="D24">
        <v>0</v>
      </c>
      <c r="F24" s="6">
        <f t="shared" ca="1" si="0"/>
        <v>0</v>
      </c>
    </row>
    <row r="25" spans="1:6">
      <c r="A25">
        <f t="shared" si="1"/>
        <v>25</v>
      </c>
      <c r="B25">
        <v>0</v>
      </c>
      <c r="C25">
        <v>0</v>
      </c>
      <c r="D25">
        <v>0</v>
      </c>
      <c r="F25" s="6">
        <f t="shared" ca="1" si="0"/>
        <v>6</v>
      </c>
    </row>
    <row r="26" spans="1:6">
      <c r="A26">
        <f t="shared" si="1"/>
        <v>26</v>
      </c>
      <c r="B26">
        <v>0</v>
      </c>
      <c r="C26">
        <v>0</v>
      </c>
      <c r="D26">
        <v>0</v>
      </c>
      <c r="F26" s="6">
        <f t="shared" ca="1" si="0"/>
        <v>0</v>
      </c>
    </row>
    <row r="27" spans="1:6">
      <c r="A27">
        <f t="shared" si="1"/>
        <v>27</v>
      </c>
      <c r="B27">
        <v>0</v>
      </c>
      <c r="C27">
        <v>0</v>
      </c>
      <c r="D27">
        <v>0</v>
      </c>
      <c r="F27" s="6">
        <f t="shared" ca="1" si="0"/>
        <v>0</v>
      </c>
    </row>
    <row r="28" spans="1:6">
      <c r="A28">
        <f t="shared" si="1"/>
        <v>28</v>
      </c>
      <c r="B28">
        <v>0</v>
      </c>
      <c r="C28">
        <v>0</v>
      </c>
      <c r="D28">
        <v>0</v>
      </c>
      <c r="F28" s="6">
        <f t="shared" ca="1" si="0"/>
        <v>0</v>
      </c>
    </row>
    <row r="29" spans="1:6">
      <c r="A29">
        <f t="shared" si="1"/>
        <v>29</v>
      </c>
      <c r="B29">
        <v>0</v>
      </c>
      <c r="C29">
        <v>0</v>
      </c>
      <c r="D29">
        <v>0</v>
      </c>
      <c r="F29" s="6">
        <f t="shared" ca="1" si="0"/>
        <v>7</v>
      </c>
    </row>
    <row r="30" spans="1:6">
      <c r="A30">
        <f t="shared" si="1"/>
        <v>30</v>
      </c>
      <c r="B30">
        <v>0</v>
      </c>
      <c r="C30">
        <v>0</v>
      </c>
      <c r="D30">
        <v>0</v>
      </c>
      <c r="F30" s="6">
        <f t="shared" ca="1" si="0"/>
        <v>0</v>
      </c>
    </row>
    <row r="31" spans="1:6">
      <c r="A31">
        <f t="shared" si="1"/>
        <v>31</v>
      </c>
      <c r="B31">
        <v>0</v>
      </c>
      <c r="C31">
        <v>0</v>
      </c>
      <c r="D31">
        <v>0</v>
      </c>
      <c r="F31" s="6">
        <f t="shared" ca="1" si="0"/>
        <v>0</v>
      </c>
    </row>
    <row r="32" spans="1:6">
      <c r="A32">
        <f t="shared" si="1"/>
        <v>32</v>
      </c>
      <c r="B32">
        <v>0</v>
      </c>
      <c r="C32">
        <v>0</v>
      </c>
      <c r="D32">
        <v>0</v>
      </c>
      <c r="F32" s="6">
        <f t="shared" ca="1" si="0"/>
        <v>0</v>
      </c>
    </row>
    <row r="33" spans="1:6">
      <c r="A33">
        <f t="shared" si="1"/>
        <v>33</v>
      </c>
      <c r="B33">
        <v>0</v>
      </c>
      <c r="C33">
        <v>0</v>
      </c>
      <c r="D33">
        <v>0</v>
      </c>
      <c r="F33" s="6">
        <f t="shared" ca="1" si="0"/>
        <v>8</v>
      </c>
    </row>
    <row r="34" spans="1:6">
      <c r="A34">
        <f t="shared" si="1"/>
        <v>34</v>
      </c>
      <c r="B34">
        <v>0</v>
      </c>
      <c r="C34">
        <v>0</v>
      </c>
      <c r="D34">
        <v>0</v>
      </c>
      <c r="F34" s="6">
        <f t="shared" ca="1" si="0"/>
        <v>0</v>
      </c>
    </row>
    <row r="35" spans="1:6">
      <c r="A35">
        <f t="shared" si="1"/>
        <v>35</v>
      </c>
      <c r="B35">
        <v>0</v>
      </c>
      <c r="C35">
        <v>0</v>
      </c>
      <c r="D35">
        <v>0</v>
      </c>
      <c r="F35" s="6">
        <f t="shared" ca="1" si="0"/>
        <v>0</v>
      </c>
    </row>
    <row r="36" spans="1:6">
      <c r="A36">
        <f t="shared" si="1"/>
        <v>36</v>
      </c>
      <c r="B36">
        <v>0</v>
      </c>
      <c r="C36">
        <v>0</v>
      </c>
      <c r="D36">
        <v>0</v>
      </c>
      <c r="F36" s="6">
        <f t="shared" ca="1" si="0"/>
        <v>0</v>
      </c>
    </row>
    <row r="37" spans="1:6">
      <c r="A37">
        <f t="shared" si="1"/>
        <v>37</v>
      </c>
      <c r="B37">
        <v>0</v>
      </c>
      <c r="C37">
        <v>0</v>
      </c>
      <c r="D37">
        <v>0</v>
      </c>
      <c r="F37" s="6">
        <f t="shared" ca="1" si="0"/>
        <v>9</v>
      </c>
    </row>
    <row r="38" spans="1:6">
      <c r="A38">
        <f t="shared" si="1"/>
        <v>38</v>
      </c>
      <c r="B38">
        <v>0</v>
      </c>
      <c r="C38">
        <v>0</v>
      </c>
      <c r="D38">
        <v>0</v>
      </c>
      <c r="F38" s="6">
        <f t="shared" ca="1" si="0"/>
        <v>0</v>
      </c>
    </row>
    <row r="39" spans="1:6">
      <c r="A39">
        <f t="shared" si="1"/>
        <v>39</v>
      </c>
      <c r="B39">
        <v>0</v>
      </c>
      <c r="C39">
        <v>0</v>
      </c>
      <c r="D39">
        <v>0</v>
      </c>
      <c r="F39" s="6">
        <f t="shared" ca="1" si="0"/>
        <v>0</v>
      </c>
    </row>
    <row r="40" spans="1:6">
      <c r="A40">
        <f t="shared" si="1"/>
        <v>40</v>
      </c>
      <c r="B40">
        <v>0</v>
      </c>
      <c r="C40">
        <v>0</v>
      </c>
      <c r="D40">
        <v>0</v>
      </c>
      <c r="F40" s="6">
        <f t="shared" ca="1" si="0"/>
        <v>0</v>
      </c>
    </row>
    <row r="41" spans="1:6">
      <c r="A41">
        <f t="shared" si="1"/>
        <v>41</v>
      </c>
      <c r="B41">
        <v>0</v>
      </c>
      <c r="C41">
        <v>0</v>
      </c>
      <c r="D41">
        <v>0</v>
      </c>
      <c r="F41" s="6">
        <f t="shared" ca="1" si="0"/>
        <v>10</v>
      </c>
    </row>
    <row r="42" spans="1:6">
      <c r="A42">
        <f t="shared" si="1"/>
        <v>42</v>
      </c>
      <c r="B42">
        <v>0</v>
      </c>
      <c r="C42">
        <v>0</v>
      </c>
      <c r="D42">
        <v>0</v>
      </c>
      <c r="F42" s="6">
        <f t="shared" ca="1" si="0"/>
        <v>0</v>
      </c>
    </row>
    <row r="43" spans="1:6">
      <c r="A43">
        <f t="shared" si="1"/>
        <v>43</v>
      </c>
      <c r="B43">
        <v>0</v>
      </c>
      <c r="C43">
        <v>0</v>
      </c>
      <c r="D43">
        <v>0</v>
      </c>
      <c r="F43" s="6">
        <f t="shared" ca="1" si="0"/>
        <v>0</v>
      </c>
    </row>
    <row r="44" spans="1:6">
      <c r="A44">
        <f t="shared" si="1"/>
        <v>44</v>
      </c>
      <c r="B44">
        <v>0</v>
      </c>
      <c r="C44">
        <v>0</v>
      </c>
      <c r="D44">
        <v>0</v>
      </c>
      <c r="F44" s="6">
        <f t="shared" ca="1" si="0"/>
        <v>0</v>
      </c>
    </row>
    <row r="45" spans="1:6">
      <c r="A45">
        <f t="shared" si="1"/>
        <v>45</v>
      </c>
      <c r="B45">
        <v>0</v>
      </c>
      <c r="C45">
        <v>0</v>
      </c>
      <c r="D45">
        <v>0</v>
      </c>
      <c r="F45" s="6">
        <f t="shared" ca="1" si="0"/>
        <v>11</v>
      </c>
    </row>
    <row r="46" spans="1:6">
      <c r="A46">
        <f t="shared" si="1"/>
        <v>46</v>
      </c>
      <c r="B46">
        <v>0</v>
      </c>
      <c r="C46">
        <v>0</v>
      </c>
      <c r="D46">
        <v>0</v>
      </c>
      <c r="F46" s="6">
        <f t="shared" ca="1" si="0"/>
        <v>0</v>
      </c>
    </row>
    <row r="47" spans="1:6">
      <c r="A47">
        <f t="shared" si="1"/>
        <v>47</v>
      </c>
      <c r="B47">
        <v>0</v>
      </c>
      <c r="C47">
        <v>0</v>
      </c>
      <c r="D47">
        <v>0</v>
      </c>
      <c r="F47" s="6">
        <f t="shared" ca="1" si="0"/>
        <v>0</v>
      </c>
    </row>
    <row r="48" spans="1:6">
      <c r="A48">
        <f t="shared" si="1"/>
        <v>48</v>
      </c>
      <c r="B48">
        <v>0</v>
      </c>
      <c r="C48">
        <v>0</v>
      </c>
      <c r="D48">
        <v>0</v>
      </c>
      <c r="F48" s="6">
        <f t="shared" ca="1" si="0"/>
        <v>0</v>
      </c>
    </row>
    <row r="49" spans="1:6">
      <c r="A49">
        <f t="shared" si="1"/>
        <v>49</v>
      </c>
      <c r="B49">
        <v>0</v>
      </c>
      <c r="C49">
        <v>0</v>
      </c>
      <c r="D49">
        <v>0</v>
      </c>
      <c r="F49" s="6">
        <f t="shared" ca="1" si="0"/>
        <v>12</v>
      </c>
    </row>
    <row r="50" spans="1:6">
      <c r="A50">
        <f t="shared" si="1"/>
        <v>50</v>
      </c>
      <c r="B50">
        <v>0</v>
      </c>
      <c r="C50">
        <v>0</v>
      </c>
      <c r="D50">
        <v>0</v>
      </c>
      <c r="F50" s="6">
        <f t="shared" ca="1" si="0"/>
        <v>0</v>
      </c>
    </row>
    <row r="51" spans="1:6">
      <c r="A51">
        <f t="shared" si="1"/>
        <v>51</v>
      </c>
      <c r="B51">
        <v>0</v>
      </c>
      <c r="C51">
        <v>0</v>
      </c>
      <c r="D51">
        <v>0</v>
      </c>
      <c r="F51" s="6">
        <f t="shared" ca="1" si="0"/>
        <v>0</v>
      </c>
    </row>
    <row r="52" spans="1:6">
      <c r="A52">
        <f t="shared" si="1"/>
        <v>52</v>
      </c>
      <c r="B52">
        <v>0</v>
      </c>
      <c r="C52">
        <v>0</v>
      </c>
      <c r="D52">
        <v>0</v>
      </c>
      <c r="F52" s="6">
        <f t="shared" ca="1" si="0"/>
        <v>0</v>
      </c>
    </row>
    <row r="53" spans="1:6">
      <c r="A53">
        <f t="shared" si="1"/>
        <v>53</v>
      </c>
      <c r="B53">
        <v>0</v>
      </c>
      <c r="C53">
        <v>0</v>
      </c>
      <c r="D53">
        <v>0</v>
      </c>
      <c r="F53" s="6">
        <f t="shared" ca="1" si="0"/>
        <v>13</v>
      </c>
    </row>
    <row r="54" spans="1:6">
      <c r="A54">
        <f t="shared" si="1"/>
        <v>54</v>
      </c>
      <c r="B54">
        <v>0</v>
      </c>
      <c r="C54">
        <v>0</v>
      </c>
      <c r="D54">
        <v>0</v>
      </c>
      <c r="F54" s="6">
        <f t="shared" ca="1" si="0"/>
        <v>0</v>
      </c>
    </row>
    <row r="55" spans="1:6">
      <c r="A55">
        <f t="shared" si="1"/>
        <v>55</v>
      </c>
      <c r="B55">
        <v>0</v>
      </c>
      <c r="C55">
        <v>0</v>
      </c>
      <c r="D55">
        <v>0</v>
      </c>
      <c r="F55" s="6">
        <f t="shared" ca="1" si="0"/>
        <v>0</v>
      </c>
    </row>
    <row r="56" spans="1:6">
      <c r="A56">
        <f t="shared" si="1"/>
        <v>56</v>
      </c>
      <c r="B56">
        <v>0</v>
      </c>
      <c r="C56">
        <v>0</v>
      </c>
      <c r="D56">
        <v>0</v>
      </c>
      <c r="F56" s="6">
        <f t="shared" ca="1" si="0"/>
        <v>0</v>
      </c>
    </row>
    <row r="57" spans="1:6">
      <c r="A57">
        <f t="shared" si="1"/>
        <v>57</v>
      </c>
      <c r="B57">
        <v>0</v>
      </c>
      <c r="C57">
        <v>0</v>
      </c>
      <c r="D57">
        <v>0</v>
      </c>
      <c r="F57" s="6">
        <f t="shared" ca="1" si="0"/>
        <v>14</v>
      </c>
    </row>
    <row r="58" spans="1:6">
      <c r="A58">
        <f t="shared" si="1"/>
        <v>58</v>
      </c>
      <c r="B58">
        <v>0</v>
      </c>
      <c r="C58">
        <v>0</v>
      </c>
      <c r="D58">
        <v>0</v>
      </c>
      <c r="F58" s="6">
        <f t="shared" ca="1" si="0"/>
        <v>0</v>
      </c>
    </row>
    <row r="59" spans="1:6">
      <c r="A59">
        <f t="shared" si="1"/>
        <v>59</v>
      </c>
      <c r="B59">
        <v>0</v>
      </c>
      <c r="C59">
        <v>0</v>
      </c>
      <c r="D59">
        <v>0</v>
      </c>
      <c r="F59" s="6">
        <f t="shared" ca="1" si="0"/>
        <v>0</v>
      </c>
    </row>
    <row r="60" spans="1:6">
      <c r="A60">
        <f t="shared" si="1"/>
        <v>60</v>
      </c>
      <c r="B60">
        <v>0</v>
      </c>
      <c r="C60">
        <v>0</v>
      </c>
      <c r="D60">
        <v>0</v>
      </c>
      <c r="F60" s="6">
        <f t="shared" ca="1" si="0"/>
        <v>0</v>
      </c>
    </row>
    <row r="61" spans="1:6">
      <c r="A61">
        <f t="shared" si="1"/>
        <v>61</v>
      </c>
      <c r="B61">
        <v>0</v>
      </c>
      <c r="C61">
        <v>0</v>
      </c>
      <c r="D61">
        <v>0</v>
      </c>
      <c r="F61" s="6">
        <f t="shared" ca="1" si="0"/>
        <v>15</v>
      </c>
    </row>
    <row r="62" spans="1:6">
      <c r="A62">
        <f t="shared" si="1"/>
        <v>62</v>
      </c>
      <c r="B62">
        <v>0</v>
      </c>
      <c r="C62">
        <v>0</v>
      </c>
      <c r="D62">
        <v>0</v>
      </c>
      <c r="F62" s="6">
        <f t="shared" ca="1" si="0"/>
        <v>0</v>
      </c>
    </row>
    <row r="63" spans="1:6">
      <c r="A63">
        <f t="shared" si="1"/>
        <v>63</v>
      </c>
      <c r="B63">
        <v>0</v>
      </c>
      <c r="C63">
        <v>0</v>
      </c>
      <c r="D63">
        <v>0</v>
      </c>
      <c r="F63" s="6">
        <f t="shared" ca="1" si="0"/>
        <v>0</v>
      </c>
    </row>
    <row r="64" spans="1:6">
      <c r="A64">
        <f t="shared" si="1"/>
        <v>64</v>
      </c>
      <c r="B64">
        <v>0</v>
      </c>
      <c r="C64">
        <v>0</v>
      </c>
      <c r="D64">
        <v>0</v>
      </c>
      <c r="F64" s="6">
        <f t="shared" ca="1" si="0"/>
        <v>0</v>
      </c>
    </row>
    <row r="65" spans="1:6">
      <c r="A65">
        <f t="shared" si="1"/>
        <v>65</v>
      </c>
      <c r="B65">
        <v>0</v>
      </c>
      <c r="C65">
        <v>0</v>
      </c>
      <c r="D65">
        <v>0</v>
      </c>
      <c r="F65" s="6">
        <f t="shared" ref="F65:F128" ca="1" si="2">OFFSET($A$1,FLOOR((ROW()-5)/4,1),MOD(ROW()-5,4))</f>
        <v>16</v>
      </c>
    </row>
    <row r="66" spans="1:6">
      <c r="A66">
        <f t="shared" si="1"/>
        <v>66</v>
      </c>
      <c r="B66">
        <v>0</v>
      </c>
      <c r="C66">
        <v>0</v>
      </c>
      <c r="D66">
        <v>0</v>
      </c>
      <c r="F66" s="6">
        <f t="shared" ca="1" si="2"/>
        <v>0</v>
      </c>
    </row>
    <row r="67" spans="1:6">
      <c r="A67">
        <f t="shared" ref="A67:A100" si="3">A66+1</f>
        <v>67</v>
      </c>
      <c r="B67">
        <v>0</v>
      </c>
      <c r="C67">
        <v>0</v>
      </c>
      <c r="D67">
        <v>0</v>
      </c>
      <c r="F67" s="6">
        <f t="shared" ca="1" si="2"/>
        <v>0</v>
      </c>
    </row>
    <row r="68" spans="1:6">
      <c r="A68">
        <f t="shared" si="3"/>
        <v>68</v>
      </c>
      <c r="B68">
        <v>0</v>
      </c>
      <c r="C68">
        <v>0</v>
      </c>
      <c r="D68">
        <v>0</v>
      </c>
      <c r="F68" s="6">
        <f t="shared" ca="1" si="2"/>
        <v>0</v>
      </c>
    </row>
    <row r="69" spans="1:6">
      <c r="A69">
        <f t="shared" si="3"/>
        <v>69</v>
      </c>
      <c r="B69">
        <v>0</v>
      </c>
      <c r="C69">
        <v>0</v>
      </c>
      <c r="D69">
        <v>0</v>
      </c>
      <c r="F69" s="6">
        <f t="shared" ca="1" si="2"/>
        <v>17</v>
      </c>
    </row>
    <row r="70" spans="1:6">
      <c r="A70">
        <f t="shared" si="3"/>
        <v>70</v>
      </c>
      <c r="B70">
        <v>0</v>
      </c>
      <c r="C70">
        <v>0</v>
      </c>
      <c r="D70">
        <v>0</v>
      </c>
      <c r="F70" s="6">
        <f t="shared" ca="1" si="2"/>
        <v>0</v>
      </c>
    </row>
    <row r="71" spans="1:6">
      <c r="A71">
        <f t="shared" si="3"/>
        <v>71</v>
      </c>
      <c r="B71">
        <v>0</v>
      </c>
      <c r="C71">
        <v>0</v>
      </c>
      <c r="D71">
        <v>0</v>
      </c>
      <c r="F71" s="6">
        <f t="shared" ca="1" si="2"/>
        <v>0</v>
      </c>
    </row>
    <row r="72" spans="1:6">
      <c r="A72">
        <f t="shared" si="3"/>
        <v>72</v>
      </c>
      <c r="B72">
        <v>0</v>
      </c>
      <c r="C72">
        <v>0</v>
      </c>
      <c r="D72">
        <v>0</v>
      </c>
      <c r="F72" s="6">
        <f t="shared" ca="1" si="2"/>
        <v>0</v>
      </c>
    </row>
    <row r="73" spans="1:6">
      <c r="A73">
        <f t="shared" si="3"/>
        <v>73</v>
      </c>
      <c r="B73">
        <v>0</v>
      </c>
      <c r="C73">
        <v>0</v>
      </c>
      <c r="D73">
        <v>0</v>
      </c>
      <c r="F73" s="6">
        <f t="shared" ca="1" si="2"/>
        <v>18</v>
      </c>
    </row>
    <row r="74" spans="1:6">
      <c r="A74">
        <f t="shared" si="3"/>
        <v>74</v>
      </c>
      <c r="B74">
        <v>0</v>
      </c>
      <c r="C74">
        <v>0</v>
      </c>
      <c r="D74">
        <v>0</v>
      </c>
      <c r="F74" s="6">
        <f t="shared" ca="1" si="2"/>
        <v>0</v>
      </c>
    </row>
    <row r="75" spans="1:6">
      <c r="A75">
        <f t="shared" si="3"/>
        <v>75</v>
      </c>
      <c r="B75">
        <v>0</v>
      </c>
      <c r="C75">
        <v>0</v>
      </c>
      <c r="D75">
        <v>0</v>
      </c>
      <c r="F75" s="6">
        <f t="shared" ca="1" si="2"/>
        <v>0</v>
      </c>
    </row>
    <row r="76" spans="1:6">
      <c r="A76">
        <f t="shared" si="3"/>
        <v>76</v>
      </c>
      <c r="B76">
        <v>0</v>
      </c>
      <c r="C76">
        <v>0</v>
      </c>
      <c r="D76">
        <v>0</v>
      </c>
      <c r="F76" s="6">
        <f t="shared" ca="1" si="2"/>
        <v>0</v>
      </c>
    </row>
    <row r="77" spans="1:6">
      <c r="A77">
        <f t="shared" si="3"/>
        <v>77</v>
      </c>
      <c r="B77">
        <v>0</v>
      </c>
      <c r="C77">
        <v>0</v>
      </c>
      <c r="D77">
        <v>0</v>
      </c>
      <c r="F77" s="6">
        <f t="shared" ca="1" si="2"/>
        <v>19</v>
      </c>
    </row>
    <row r="78" spans="1:6">
      <c r="A78">
        <f t="shared" si="3"/>
        <v>78</v>
      </c>
      <c r="B78">
        <v>0</v>
      </c>
      <c r="C78">
        <v>0</v>
      </c>
      <c r="D78">
        <v>0</v>
      </c>
      <c r="F78" s="6">
        <f t="shared" ca="1" si="2"/>
        <v>0</v>
      </c>
    </row>
    <row r="79" spans="1:6">
      <c r="A79">
        <f t="shared" si="3"/>
        <v>79</v>
      </c>
      <c r="B79">
        <v>0</v>
      </c>
      <c r="C79">
        <v>0</v>
      </c>
      <c r="D79">
        <v>0</v>
      </c>
      <c r="F79" s="6">
        <f t="shared" ca="1" si="2"/>
        <v>0</v>
      </c>
    </row>
    <row r="80" spans="1:6">
      <c r="A80">
        <f t="shared" si="3"/>
        <v>80</v>
      </c>
      <c r="B80">
        <v>0</v>
      </c>
      <c r="C80">
        <v>0</v>
      </c>
      <c r="D80">
        <v>0</v>
      </c>
      <c r="F80" s="6">
        <f t="shared" ca="1" si="2"/>
        <v>0</v>
      </c>
    </row>
    <row r="81" spans="1:6">
      <c r="A81">
        <f t="shared" si="3"/>
        <v>81</v>
      </c>
      <c r="B81">
        <v>0</v>
      </c>
      <c r="C81">
        <v>0</v>
      </c>
      <c r="D81">
        <v>0</v>
      </c>
      <c r="F81" s="6">
        <f t="shared" ca="1" si="2"/>
        <v>20</v>
      </c>
    </row>
    <row r="82" spans="1:6">
      <c r="A82">
        <f t="shared" si="3"/>
        <v>82</v>
      </c>
      <c r="B82">
        <v>0</v>
      </c>
      <c r="C82">
        <v>0</v>
      </c>
      <c r="D82">
        <v>0</v>
      </c>
      <c r="F82" s="6">
        <f t="shared" ca="1" si="2"/>
        <v>0</v>
      </c>
    </row>
    <row r="83" spans="1:6">
      <c r="A83">
        <f t="shared" si="3"/>
        <v>83</v>
      </c>
      <c r="B83">
        <v>0</v>
      </c>
      <c r="C83">
        <v>0</v>
      </c>
      <c r="D83">
        <v>0</v>
      </c>
      <c r="F83" s="6">
        <f t="shared" ca="1" si="2"/>
        <v>0</v>
      </c>
    </row>
    <row r="84" spans="1:6">
      <c r="A84">
        <f t="shared" si="3"/>
        <v>84</v>
      </c>
      <c r="B84">
        <v>0</v>
      </c>
      <c r="C84">
        <v>0</v>
      </c>
      <c r="D84">
        <v>0</v>
      </c>
      <c r="F84" s="6">
        <f t="shared" ca="1" si="2"/>
        <v>0</v>
      </c>
    </row>
    <row r="85" spans="1:6">
      <c r="A85">
        <f t="shared" si="3"/>
        <v>85</v>
      </c>
      <c r="B85">
        <v>0</v>
      </c>
      <c r="C85">
        <v>0</v>
      </c>
      <c r="D85">
        <v>0</v>
      </c>
      <c r="F85" s="6">
        <f t="shared" ca="1" si="2"/>
        <v>21</v>
      </c>
    </row>
    <row r="86" spans="1:6">
      <c r="A86">
        <f t="shared" si="3"/>
        <v>86</v>
      </c>
      <c r="B86">
        <v>0</v>
      </c>
      <c r="C86">
        <v>0</v>
      </c>
      <c r="D86">
        <v>0</v>
      </c>
      <c r="F86" s="6">
        <f t="shared" ca="1" si="2"/>
        <v>0</v>
      </c>
    </row>
    <row r="87" spans="1:6">
      <c r="A87">
        <f t="shared" si="3"/>
        <v>87</v>
      </c>
      <c r="B87">
        <v>0</v>
      </c>
      <c r="C87">
        <v>0</v>
      </c>
      <c r="D87">
        <v>0</v>
      </c>
      <c r="F87" s="6">
        <f t="shared" ca="1" si="2"/>
        <v>0</v>
      </c>
    </row>
    <row r="88" spans="1:6">
      <c r="A88">
        <f t="shared" si="3"/>
        <v>88</v>
      </c>
      <c r="B88">
        <v>0</v>
      </c>
      <c r="C88">
        <v>0</v>
      </c>
      <c r="D88">
        <v>0</v>
      </c>
      <c r="F88" s="6">
        <f t="shared" ca="1" si="2"/>
        <v>0</v>
      </c>
    </row>
    <row r="89" spans="1:6">
      <c r="A89">
        <f t="shared" si="3"/>
        <v>89</v>
      </c>
      <c r="B89">
        <v>0</v>
      </c>
      <c r="C89">
        <v>0</v>
      </c>
      <c r="D89">
        <v>0</v>
      </c>
      <c r="F89" s="6">
        <f t="shared" ca="1" si="2"/>
        <v>22</v>
      </c>
    </row>
    <row r="90" spans="1:6">
      <c r="A90">
        <f t="shared" si="3"/>
        <v>90</v>
      </c>
      <c r="B90">
        <v>0</v>
      </c>
      <c r="C90">
        <v>0</v>
      </c>
      <c r="D90">
        <v>0</v>
      </c>
      <c r="F90" s="6">
        <f t="shared" ca="1" si="2"/>
        <v>0</v>
      </c>
    </row>
    <row r="91" spans="1:6">
      <c r="A91">
        <f t="shared" si="3"/>
        <v>91</v>
      </c>
      <c r="B91">
        <v>0</v>
      </c>
      <c r="C91">
        <v>0</v>
      </c>
      <c r="D91">
        <v>0</v>
      </c>
      <c r="F91" s="6">
        <f t="shared" ca="1" si="2"/>
        <v>0</v>
      </c>
    </row>
    <row r="92" spans="1:6">
      <c r="A92">
        <f t="shared" si="3"/>
        <v>92</v>
      </c>
      <c r="B92">
        <v>0</v>
      </c>
      <c r="C92">
        <v>0</v>
      </c>
      <c r="D92">
        <v>0</v>
      </c>
      <c r="F92" s="6">
        <f t="shared" ca="1" si="2"/>
        <v>0</v>
      </c>
    </row>
    <row r="93" spans="1:6">
      <c r="A93">
        <f t="shared" si="3"/>
        <v>93</v>
      </c>
      <c r="B93">
        <v>0</v>
      </c>
      <c r="C93">
        <v>0</v>
      </c>
      <c r="D93">
        <v>0</v>
      </c>
      <c r="F93" s="6">
        <f t="shared" ca="1" si="2"/>
        <v>23</v>
      </c>
    </row>
    <row r="94" spans="1:6">
      <c r="A94">
        <f t="shared" si="3"/>
        <v>94</v>
      </c>
      <c r="B94">
        <v>0</v>
      </c>
      <c r="C94">
        <v>0</v>
      </c>
      <c r="D94">
        <v>0</v>
      </c>
      <c r="F94" s="6">
        <f t="shared" ca="1" si="2"/>
        <v>0</v>
      </c>
    </row>
    <row r="95" spans="1:6">
      <c r="A95">
        <f t="shared" si="3"/>
        <v>95</v>
      </c>
      <c r="B95">
        <v>0</v>
      </c>
      <c r="C95">
        <v>0</v>
      </c>
      <c r="D95">
        <v>0</v>
      </c>
      <c r="F95" s="6">
        <f t="shared" ca="1" si="2"/>
        <v>0</v>
      </c>
    </row>
    <row r="96" spans="1:6">
      <c r="A96">
        <f t="shared" si="3"/>
        <v>96</v>
      </c>
      <c r="B96">
        <v>0</v>
      </c>
      <c r="C96">
        <v>0</v>
      </c>
      <c r="D96">
        <v>0</v>
      </c>
      <c r="F96" s="6">
        <f t="shared" ca="1" si="2"/>
        <v>0</v>
      </c>
    </row>
    <row r="97" spans="1:6">
      <c r="A97">
        <f t="shared" si="3"/>
        <v>97</v>
      </c>
      <c r="B97">
        <v>0</v>
      </c>
      <c r="C97">
        <v>0</v>
      </c>
      <c r="D97">
        <v>0</v>
      </c>
      <c r="F97" s="6">
        <f t="shared" ca="1" si="2"/>
        <v>24</v>
      </c>
    </row>
    <row r="98" spans="1:6">
      <c r="A98">
        <f t="shared" si="3"/>
        <v>98</v>
      </c>
      <c r="B98">
        <v>0</v>
      </c>
      <c r="C98">
        <v>0</v>
      </c>
      <c r="D98">
        <v>0</v>
      </c>
      <c r="F98" s="6">
        <f t="shared" ca="1" si="2"/>
        <v>0</v>
      </c>
    </row>
    <row r="99" spans="1:6">
      <c r="A99">
        <f t="shared" si="3"/>
        <v>99</v>
      </c>
      <c r="B99">
        <v>0</v>
      </c>
      <c r="C99">
        <v>0</v>
      </c>
      <c r="D99">
        <v>0</v>
      </c>
      <c r="F99" s="6">
        <f t="shared" ca="1" si="2"/>
        <v>0</v>
      </c>
    </row>
    <row r="100" spans="1:6">
      <c r="A100">
        <f t="shared" si="3"/>
        <v>100</v>
      </c>
      <c r="B100">
        <v>0</v>
      </c>
      <c r="C100">
        <v>0</v>
      </c>
      <c r="D100">
        <v>0</v>
      </c>
      <c r="F100" s="6">
        <f t="shared" ca="1" si="2"/>
        <v>0</v>
      </c>
    </row>
    <row r="101" spans="1:6">
      <c r="F101" s="6">
        <f t="shared" ca="1" si="2"/>
        <v>25</v>
      </c>
    </row>
    <row r="102" spans="1:6">
      <c r="F102" s="6">
        <f t="shared" ca="1" si="2"/>
        <v>0</v>
      </c>
    </row>
    <row r="103" spans="1:6">
      <c r="F103" s="6">
        <f t="shared" ca="1" si="2"/>
        <v>0</v>
      </c>
    </row>
    <row r="104" spans="1:6">
      <c r="F104" s="6">
        <f t="shared" ca="1" si="2"/>
        <v>0</v>
      </c>
    </row>
    <row r="105" spans="1:6">
      <c r="F105" s="6">
        <f t="shared" ca="1" si="2"/>
        <v>26</v>
      </c>
    </row>
    <row r="106" spans="1:6">
      <c r="F106" s="6">
        <f t="shared" ca="1" si="2"/>
        <v>0</v>
      </c>
    </row>
    <row r="107" spans="1:6">
      <c r="F107" s="6">
        <f t="shared" ca="1" si="2"/>
        <v>0</v>
      </c>
    </row>
    <row r="108" spans="1:6">
      <c r="F108" s="6">
        <f t="shared" ca="1" si="2"/>
        <v>0</v>
      </c>
    </row>
    <row r="109" spans="1:6">
      <c r="F109" s="6">
        <f t="shared" ca="1" si="2"/>
        <v>27</v>
      </c>
    </row>
    <row r="110" spans="1:6">
      <c r="F110" s="6">
        <f t="shared" ca="1" si="2"/>
        <v>0</v>
      </c>
    </row>
    <row r="111" spans="1:6">
      <c r="F111" s="6">
        <f t="shared" ca="1" si="2"/>
        <v>0</v>
      </c>
    </row>
    <row r="112" spans="1:6">
      <c r="F112" s="6">
        <f t="shared" ca="1" si="2"/>
        <v>0</v>
      </c>
    </row>
    <row r="113" spans="6:6">
      <c r="F113" s="6">
        <f t="shared" ca="1" si="2"/>
        <v>28</v>
      </c>
    </row>
    <row r="114" spans="6:6">
      <c r="F114" s="6">
        <f t="shared" ca="1" si="2"/>
        <v>0</v>
      </c>
    </row>
    <row r="115" spans="6:6">
      <c r="F115" s="6">
        <f t="shared" ca="1" si="2"/>
        <v>0</v>
      </c>
    </row>
    <row r="116" spans="6:6">
      <c r="F116" s="6">
        <f t="shared" ca="1" si="2"/>
        <v>0</v>
      </c>
    </row>
    <row r="117" spans="6:6">
      <c r="F117" s="6">
        <f t="shared" ca="1" si="2"/>
        <v>29</v>
      </c>
    </row>
    <row r="118" spans="6:6">
      <c r="F118" s="6">
        <f t="shared" ca="1" si="2"/>
        <v>0</v>
      </c>
    </row>
    <row r="119" spans="6:6">
      <c r="F119" s="6">
        <f t="shared" ca="1" si="2"/>
        <v>0</v>
      </c>
    </row>
    <row r="120" spans="6:6">
      <c r="F120" s="6">
        <f t="shared" ca="1" si="2"/>
        <v>0</v>
      </c>
    </row>
    <row r="121" spans="6:6">
      <c r="F121" s="6">
        <f t="shared" ca="1" si="2"/>
        <v>30</v>
      </c>
    </row>
    <row r="122" spans="6:6">
      <c r="F122" s="6">
        <f t="shared" ca="1" si="2"/>
        <v>0</v>
      </c>
    </row>
    <row r="123" spans="6:6">
      <c r="F123" s="6">
        <f t="shared" ca="1" si="2"/>
        <v>0</v>
      </c>
    </row>
    <row r="124" spans="6:6">
      <c r="F124" s="6">
        <f t="shared" ca="1" si="2"/>
        <v>0</v>
      </c>
    </row>
    <row r="125" spans="6:6">
      <c r="F125" s="6">
        <f t="shared" ca="1" si="2"/>
        <v>31</v>
      </c>
    </row>
    <row r="126" spans="6:6">
      <c r="F126" s="6">
        <f t="shared" ca="1" si="2"/>
        <v>0</v>
      </c>
    </row>
    <row r="127" spans="6:6">
      <c r="F127" s="6">
        <f t="shared" ca="1" si="2"/>
        <v>0</v>
      </c>
    </row>
    <row r="128" spans="6:6">
      <c r="F128" s="6">
        <f t="shared" ca="1" si="2"/>
        <v>0</v>
      </c>
    </row>
    <row r="129" spans="6:6">
      <c r="F129" s="6">
        <f t="shared" ref="F129:F192" ca="1" si="4">OFFSET($A$1,FLOOR((ROW()-5)/4,1),MOD(ROW()-5,4))</f>
        <v>32</v>
      </c>
    </row>
    <row r="130" spans="6:6">
      <c r="F130" s="6">
        <f t="shared" ca="1" si="4"/>
        <v>0</v>
      </c>
    </row>
    <row r="131" spans="6:6">
      <c r="F131" s="6">
        <f t="shared" ca="1" si="4"/>
        <v>0</v>
      </c>
    </row>
    <row r="132" spans="6:6">
      <c r="F132" s="6">
        <f t="shared" ca="1" si="4"/>
        <v>0</v>
      </c>
    </row>
    <row r="133" spans="6:6">
      <c r="F133" s="6">
        <f t="shared" ca="1" si="4"/>
        <v>33</v>
      </c>
    </row>
    <row r="134" spans="6:6">
      <c r="F134" s="6">
        <f t="shared" ca="1" si="4"/>
        <v>0</v>
      </c>
    </row>
    <row r="135" spans="6:6">
      <c r="F135" s="6">
        <f t="shared" ca="1" si="4"/>
        <v>0</v>
      </c>
    </row>
    <row r="136" spans="6:6">
      <c r="F136" s="6">
        <f t="shared" ca="1" si="4"/>
        <v>0</v>
      </c>
    </row>
    <row r="137" spans="6:6">
      <c r="F137" s="6">
        <f t="shared" ca="1" si="4"/>
        <v>34</v>
      </c>
    </row>
    <row r="138" spans="6:6">
      <c r="F138" s="6">
        <f t="shared" ca="1" si="4"/>
        <v>0</v>
      </c>
    </row>
    <row r="139" spans="6:6">
      <c r="F139" s="6">
        <f t="shared" ca="1" si="4"/>
        <v>0</v>
      </c>
    </row>
    <row r="140" spans="6:6">
      <c r="F140" s="6">
        <f t="shared" ca="1" si="4"/>
        <v>0</v>
      </c>
    </row>
    <row r="141" spans="6:6">
      <c r="F141" s="6">
        <f t="shared" ca="1" si="4"/>
        <v>35</v>
      </c>
    </row>
    <row r="142" spans="6:6">
      <c r="F142" s="6">
        <f t="shared" ca="1" si="4"/>
        <v>0</v>
      </c>
    </row>
    <row r="143" spans="6:6">
      <c r="F143" s="6">
        <f t="shared" ca="1" si="4"/>
        <v>0</v>
      </c>
    </row>
    <row r="144" spans="6:6">
      <c r="F144" s="6">
        <f t="shared" ca="1" si="4"/>
        <v>0</v>
      </c>
    </row>
    <row r="145" spans="6:6">
      <c r="F145" s="6">
        <f t="shared" ca="1" si="4"/>
        <v>36</v>
      </c>
    </row>
    <row r="146" spans="6:6">
      <c r="F146" s="6">
        <f t="shared" ca="1" si="4"/>
        <v>0</v>
      </c>
    </row>
    <row r="147" spans="6:6">
      <c r="F147" s="6">
        <f t="shared" ca="1" si="4"/>
        <v>0</v>
      </c>
    </row>
    <row r="148" spans="6:6">
      <c r="F148" s="6">
        <f t="shared" ca="1" si="4"/>
        <v>0</v>
      </c>
    </row>
    <row r="149" spans="6:6">
      <c r="F149" s="6">
        <f t="shared" ca="1" si="4"/>
        <v>37</v>
      </c>
    </row>
    <row r="150" spans="6:6">
      <c r="F150" s="6">
        <f t="shared" ca="1" si="4"/>
        <v>0</v>
      </c>
    </row>
    <row r="151" spans="6:6">
      <c r="F151" s="6">
        <f t="shared" ca="1" si="4"/>
        <v>0</v>
      </c>
    </row>
    <row r="152" spans="6:6">
      <c r="F152" s="6">
        <f t="shared" ca="1" si="4"/>
        <v>0</v>
      </c>
    </row>
    <row r="153" spans="6:6">
      <c r="F153" s="6">
        <f t="shared" ca="1" si="4"/>
        <v>38</v>
      </c>
    </row>
    <row r="154" spans="6:6">
      <c r="F154" s="6">
        <f t="shared" ca="1" si="4"/>
        <v>0</v>
      </c>
    </row>
    <row r="155" spans="6:6">
      <c r="F155" s="6">
        <f t="shared" ca="1" si="4"/>
        <v>0</v>
      </c>
    </row>
    <row r="156" spans="6:6">
      <c r="F156" s="6">
        <f t="shared" ca="1" si="4"/>
        <v>0</v>
      </c>
    </row>
    <row r="157" spans="6:6">
      <c r="F157" s="6">
        <f t="shared" ca="1" si="4"/>
        <v>39</v>
      </c>
    </row>
    <row r="158" spans="6:6">
      <c r="F158" s="6">
        <f t="shared" ca="1" si="4"/>
        <v>0</v>
      </c>
    </row>
    <row r="159" spans="6:6">
      <c r="F159" s="6">
        <f t="shared" ca="1" si="4"/>
        <v>0</v>
      </c>
    </row>
    <row r="160" spans="6:6">
      <c r="F160" s="6">
        <f t="shared" ca="1" si="4"/>
        <v>0</v>
      </c>
    </row>
    <row r="161" spans="6:6">
      <c r="F161" s="6">
        <f t="shared" ca="1" si="4"/>
        <v>40</v>
      </c>
    </row>
    <row r="162" spans="6:6">
      <c r="F162" s="6">
        <f t="shared" ca="1" si="4"/>
        <v>0</v>
      </c>
    </row>
    <row r="163" spans="6:6">
      <c r="F163" s="6">
        <f t="shared" ca="1" si="4"/>
        <v>0</v>
      </c>
    </row>
    <row r="164" spans="6:6">
      <c r="F164" s="6">
        <f t="shared" ca="1" si="4"/>
        <v>0</v>
      </c>
    </row>
    <row r="165" spans="6:6">
      <c r="F165" s="6">
        <f t="shared" ca="1" si="4"/>
        <v>41</v>
      </c>
    </row>
    <row r="166" spans="6:6">
      <c r="F166" s="6">
        <f t="shared" ca="1" si="4"/>
        <v>0</v>
      </c>
    </row>
    <row r="167" spans="6:6">
      <c r="F167" s="6">
        <f t="shared" ca="1" si="4"/>
        <v>0</v>
      </c>
    </row>
    <row r="168" spans="6:6">
      <c r="F168" s="6">
        <f t="shared" ca="1" si="4"/>
        <v>0</v>
      </c>
    </row>
    <row r="169" spans="6:6">
      <c r="F169" s="6">
        <f t="shared" ca="1" si="4"/>
        <v>42</v>
      </c>
    </row>
    <row r="170" spans="6:6">
      <c r="F170" s="6">
        <f t="shared" ca="1" si="4"/>
        <v>0</v>
      </c>
    </row>
    <row r="171" spans="6:6">
      <c r="F171" s="6">
        <f t="shared" ca="1" si="4"/>
        <v>0</v>
      </c>
    </row>
    <row r="172" spans="6:6">
      <c r="F172" s="6">
        <f t="shared" ca="1" si="4"/>
        <v>0</v>
      </c>
    </row>
    <row r="173" spans="6:6">
      <c r="F173" s="6">
        <f t="shared" ca="1" si="4"/>
        <v>43</v>
      </c>
    </row>
    <row r="174" spans="6:6">
      <c r="F174" s="6">
        <f t="shared" ca="1" si="4"/>
        <v>0</v>
      </c>
    </row>
    <row r="175" spans="6:6">
      <c r="F175" s="6">
        <f t="shared" ca="1" si="4"/>
        <v>0</v>
      </c>
    </row>
    <row r="176" spans="6:6">
      <c r="F176" s="6">
        <f t="shared" ca="1" si="4"/>
        <v>0</v>
      </c>
    </row>
    <row r="177" spans="6:6">
      <c r="F177" s="6">
        <f t="shared" ca="1" si="4"/>
        <v>44</v>
      </c>
    </row>
    <row r="178" spans="6:6">
      <c r="F178" s="6">
        <f t="shared" ca="1" si="4"/>
        <v>0</v>
      </c>
    </row>
    <row r="179" spans="6:6">
      <c r="F179" s="6">
        <f t="shared" ca="1" si="4"/>
        <v>0</v>
      </c>
    </row>
    <row r="180" spans="6:6">
      <c r="F180" s="6">
        <f t="shared" ca="1" si="4"/>
        <v>0</v>
      </c>
    </row>
    <row r="181" spans="6:6">
      <c r="F181" s="6">
        <f t="shared" ca="1" si="4"/>
        <v>45</v>
      </c>
    </row>
    <row r="182" spans="6:6">
      <c r="F182" s="6">
        <f t="shared" ca="1" si="4"/>
        <v>0</v>
      </c>
    </row>
    <row r="183" spans="6:6">
      <c r="F183" s="6">
        <f t="shared" ca="1" si="4"/>
        <v>0</v>
      </c>
    </row>
    <row r="184" spans="6:6">
      <c r="F184" s="6">
        <f t="shared" ca="1" si="4"/>
        <v>0</v>
      </c>
    </row>
    <row r="185" spans="6:6">
      <c r="F185" s="6">
        <f t="shared" ca="1" si="4"/>
        <v>46</v>
      </c>
    </row>
    <row r="186" spans="6:6">
      <c r="F186" s="6">
        <f t="shared" ca="1" si="4"/>
        <v>0</v>
      </c>
    </row>
    <row r="187" spans="6:6">
      <c r="F187" s="6">
        <f t="shared" ca="1" si="4"/>
        <v>0</v>
      </c>
    </row>
    <row r="188" spans="6:6">
      <c r="F188" s="6">
        <f t="shared" ca="1" si="4"/>
        <v>0</v>
      </c>
    </row>
    <row r="189" spans="6:6">
      <c r="F189" s="6">
        <f t="shared" ca="1" si="4"/>
        <v>47</v>
      </c>
    </row>
    <row r="190" spans="6:6">
      <c r="F190" s="6">
        <f t="shared" ca="1" si="4"/>
        <v>0</v>
      </c>
    </row>
    <row r="191" spans="6:6">
      <c r="F191" s="6">
        <f t="shared" ca="1" si="4"/>
        <v>0</v>
      </c>
    </row>
    <row r="192" spans="6:6">
      <c r="F192" s="6">
        <f t="shared" ca="1" si="4"/>
        <v>0</v>
      </c>
    </row>
    <row r="193" spans="6:6">
      <c r="F193" s="6">
        <f t="shared" ref="F193:F256" ca="1" si="5">OFFSET($A$1,FLOOR((ROW()-5)/4,1),MOD(ROW()-5,4))</f>
        <v>48</v>
      </c>
    </row>
    <row r="194" spans="6:6">
      <c r="F194" s="6">
        <f t="shared" ca="1" si="5"/>
        <v>0</v>
      </c>
    </row>
    <row r="195" spans="6:6">
      <c r="F195" s="6">
        <f t="shared" ca="1" si="5"/>
        <v>0</v>
      </c>
    </row>
    <row r="196" spans="6:6">
      <c r="F196" s="6">
        <f t="shared" ca="1" si="5"/>
        <v>0</v>
      </c>
    </row>
    <row r="197" spans="6:6">
      <c r="F197" s="6">
        <f t="shared" ca="1" si="5"/>
        <v>49</v>
      </c>
    </row>
    <row r="198" spans="6:6">
      <c r="F198" s="6">
        <f t="shared" ca="1" si="5"/>
        <v>0</v>
      </c>
    </row>
    <row r="199" spans="6:6">
      <c r="F199" s="6">
        <f t="shared" ca="1" si="5"/>
        <v>0</v>
      </c>
    </row>
    <row r="200" spans="6:6">
      <c r="F200" s="6">
        <f t="shared" ca="1" si="5"/>
        <v>0</v>
      </c>
    </row>
    <row r="201" spans="6:6">
      <c r="F201" s="6">
        <f t="shared" ca="1" si="5"/>
        <v>50</v>
      </c>
    </row>
    <row r="202" spans="6:6">
      <c r="F202" s="6">
        <f t="shared" ca="1" si="5"/>
        <v>0</v>
      </c>
    </row>
    <row r="203" spans="6:6">
      <c r="F203" s="6">
        <f t="shared" ca="1" si="5"/>
        <v>0</v>
      </c>
    </row>
    <row r="204" spans="6:6">
      <c r="F204" s="6">
        <f t="shared" ca="1" si="5"/>
        <v>0</v>
      </c>
    </row>
    <row r="205" spans="6:6">
      <c r="F205" s="6">
        <f t="shared" ca="1" si="5"/>
        <v>51</v>
      </c>
    </row>
    <row r="206" spans="6:6">
      <c r="F206" s="6">
        <f t="shared" ca="1" si="5"/>
        <v>0</v>
      </c>
    </row>
    <row r="207" spans="6:6">
      <c r="F207" s="6">
        <f t="shared" ca="1" si="5"/>
        <v>0</v>
      </c>
    </row>
    <row r="208" spans="6:6">
      <c r="F208" s="6">
        <f t="shared" ca="1" si="5"/>
        <v>0</v>
      </c>
    </row>
    <row r="209" spans="6:6">
      <c r="F209" s="6">
        <f t="shared" ca="1" si="5"/>
        <v>52</v>
      </c>
    </row>
    <row r="210" spans="6:6">
      <c r="F210" s="6">
        <f t="shared" ca="1" si="5"/>
        <v>0</v>
      </c>
    </row>
    <row r="211" spans="6:6">
      <c r="F211" s="6">
        <f t="shared" ca="1" si="5"/>
        <v>0</v>
      </c>
    </row>
    <row r="212" spans="6:6">
      <c r="F212" s="6">
        <f t="shared" ca="1" si="5"/>
        <v>0</v>
      </c>
    </row>
    <row r="213" spans="6:6">
      <c r="F213" s="6">
        <f t="shared" ca="1" si="5"/>
        <v>53</v>
      </c>
    </row>
    <row r="214" spans="6:6">
      <c r="F214" s="6">
        <f t="shared" ca="1" si="5"/>
        <v>0</v>
      </c>
    </row>
    <row r="215" spans="6:6">
      <c r="F215" s="6">
        <f t="shared" ca="1" si="5"/>
        <v>0</v>
      </c>
    </row>
    <row r="216" spans="6:6">
      <c r="F216" s="6">
        <f t="shared" ca="1" si="5"/>
        <v>0</v>
      </c>
    </row>
    <row r="217" spans="6:6">
      <c r="F217" s="6">
        <f t="shared" ca="1" si="5"/>
        <v>54</v>
      </c>
    </row>
    <row r="218" spans="6:6">
      <c r="F218" s="6">
        <f t="shared" ca="1" si="5"/>
        <v>0</v>
      </c>
    </row>
    <row r="219" spans="6:6">
      <c r="F219" s="6">
        <f t="shared" ca="1" si="5"/>
        <v>0</v>
      </c>
    </row>
    <row r="220" spans="6:6">
      <c r="F220" s="6">
        <f t="shared" ca="1" si="5"/>
        <v>0</v>
      </c>
    </row>
    <row r="221" spans="6:6">
      <c r="F221" s="6">
        <f t="shared" ca="1" si="5"/>
        <v>55</v>
      </c>
    </row>
    <row r="222" spans="6:6">
      <c r="F222" s="6">
        <f t="shared" ca="1" si="5"/>
        <v>0</v>
      </c>
    </row>
    <row r="223" spans="6:6">
      <c r="F223" s="6">
        <f t="shared" ca="1" si="5"/>
        <v>0</v>
      </c>
    </row>
    <row r="224" spans="6:6">
      <c r="F224" s="6">
        <f t="shared" ca="1" si="5"/>
        <v>0</v>
      </c>
    </row>
    <row r="225" spans="6:6">
      <c r="F225" s="6">
        <f t="shared" ca="1" si="5"/>
        <v>56</v>
      </c>
    </row>
    <row r="226" spans="6:6">
      <c r="F226" s="6">
        <f t="shared" ca="1" si="5"/>
        <v>0</v>
      </c>
    </row>
    <row r="227" spans="6:6">
      <c r="F227" s="6">
        <f t="shared" ca="1" si="5"/>
        <v>0</v>
      </c>
    </row>
    <row r="228" spans="6:6">
      <c r="F228" s="6">
        <f t="shared" ca="1" si="5"/>
        <v>0</v>
      </c>
    </row>
    <row r="229" spans="6:6">
      <c r="F229" s="6">
        <f t="shared" ca="1" si="5"/>
        <v>57</v>
      </c>
    </row>
    <row r="230" spans="6:6">
      <c r="F230" s="6">
        <f t="shared" ca="1" si="5"/>
        <v>0</v>
      </c>
    </row>
    <row r="231" spans="6:6">
      <c r="F231" s="6">
        <f t="shared" ca="1" si="5"/>
        <v>0</v>
      </c>
    </row>
    <row r="232" spans="6:6">
      <c r="F232" s="6">
        <f t="shared" ca="1" si="5"/>
        <v>0</v>
      </c>
    </row>
    <row r="233" spans="6:6">
      <c r="F233" s="6">
        <f t="shared" ca="1" si="5"/>
        <v>58</v>
      </c>
    </row>
    <row r="234" spans="6:6">
      <c r="F234" s="6">
        <f t="shared" ca="1" si="5"/>
        <v>0</v>
      </c>
    </row>
    <row r="235" spans="6:6">
      <c r="F235" s="6">
        <f t="shared" ca="1" si="5"/>
        <v>0</v>
      </c>
    </row>
    <row r="236" spans="6:6">
      <c r="F236" s="6">
        <f t="shared" ca="1" si="5"/>
        <v>0</v>
      </c>
    </row>
    <row r="237" spans="6:6">
      <c r="F237" s="6">
        <f t="shared" ca="1" si="5"/>
        <v>59</v>
      </c>
    </row>
    <row r="238" spans="6:6">
      <c r="F238" s="6">
        <f t="shared" ca="1" si="5"/>
        <v>0</v>
      </c>
    </row>
    <row r="239" spans="6:6">
      <c r="F239" s="6">
        <f t="shared" ca="1" si="5"/>
        <v>0</v>
      </c>
    </row>
    <row r="240" spans="6:6">
      <c r="F240" s="6">
        <f t="shared" ca="1" si="5"/>
        <v>0</v>
      </c>
    </row>
    <row r="241" spans="6:6">
      <c r="F241" s="6">
        <f t="shared" ca="1" si="5"/>
        <v>60</v>
      </c>
    </row>
    <row r="242" spans="6:6">
      <c r="F242" s="6">
        <f t="shared" ca="1" si="5"/>
        <v>0</v>
      </c>
    </row>
    <row r="243" spans="6:6">
      <c r="F243" s="6">
        <f t="shared" ca="1" si="5"/>
        <v>0</v>
      </c>
    </row>
    <row r="244" spans="6:6">
      <c r="F244" s="6">
        <f t="shared" ca="1" si="5"/>
        <v>0</v>
      </c>
    </row>
    <row r="245" spans="6:6">
      <c r="F245" s="6">
        <f t="shared" ca="1" si="5"/>
        <v>61</v>
      </c>
    </row>
    <row r="246" spans="6:6">
      <c r="F246" s="6">
        <f t="shared" ca="1" si="5"/>
        <v>0</v>
      </c>
    </row>
    <row r="247" spans="6:6">
      <c r="F247" s="6">
        <f t="shared" ca="1" si="5"/>
        <v>0</v>
      </c>
    </row>
    <row r="248" spans="6:6">
      <c r="F248" s="6">
        <f t="shared" ca="1" si="5"/>
        <v>0</v>
      </c>
    </row>
    <row r="249" spans="6:6">
      <c r="F249" s="6">
        <f t="shared" ca="1" si="5"/>
        <v>62</v>
      </c>
    </row>
    <row r="250" spans="6:6">
      <c r="F250" s="6">
        <f t="shared" ca="1" si="5"/>
        <v>0</v>
      </c>
    </row>
    <row r="251" spans="6:6">
      <c r="F251" s="6">
        <f t="shared" ca="1" si="5"/>
        <v>0</v>
      </c>
    </row>
    <row r="252" spans="6:6">
      <c r="F252" s="6">
        <f t="shared" ca="1" si="5"/>
        <v>0</v>
      </c>
    </row>
    <row r="253" spans="6:6">
      <c r="F253" s="6">
        <f t="shared" ca="1" si="5"/>
        <v>63</v>
      </c>
    </row>
    <row r="254" spans="6:6">
      <c r="F254" s="6">
        <f t="shared" ca="1" si="5"/>
        <v>0</v>
      </c>
    </row>
    <row r="255" spans="6:6">
      <c r="F255" s="6">
        <f t="shared" ca="1" si="5"/>
        <v>0</v>
      </c>
    </row>
    <row r="256" spans="6:6">
      <c r="F256" s="6">
        <f t="shared" ca="1" si="5"/>
        <v>0</v>
      </c>
    </row>
    <row r="257" spans="6:6">
      <c r="F257" s="6">
        <f t="shared" ref="F257:F320" ca="1" si="6">OFFSET($A$1,FLOOR((ROW()-5)/4,1),MOD(ROW()-5,4))</f>
        <v>64</v>
      </c>
    </row>
    <row r="258" spans="6:6">
      <c r="F258" s="6">
        <f t="shared" ca="1" si="6"/>
        <v>0</v>
      </c>
    </row>
    <row r="259" spans="6:6">
      <c r="F259" s="6">
        <f t="shared" ca="1" si="6"/>
        <v>0</v>
      </c>
    </row>
    <row r="260" spans="6:6">
      <c r="F260" s="6">
        <f t="shared" ca="1" si="6"/>
        <v>0</v>
      </c>
    </row>
    <row r="261" spans="6:6">
      <c r="F261" s="6">
        <f t="shared" ca="1" si="6"/>
        <v>65</v>
      </c>
    </row>
    <row r="262" spans="6:6">
      <c r="F262" s="6">
        <f t="shared" ca="1" si="6"/>
        <v>0</v>
      </c>
    </row>
    <row r="263" spans="6:6">
      <c r="F263" s="6">
        <f t="shared" ca="1" si="6"/>
        <v>0</v>
      </c>
    </row>
    <row r="264" spans="6:6">
      <c r="F264" s="6">
        <f t="shared" ca="1" si="6"/>
        <v>0</v>
      </c>
    </row>
    <row r="265" spans="6:6">
      <c r="F265" s="6">
        <f t="shared" ca="1" si="6"/>
        <v>66</v>
      </c>
    </row>
    <row r="266" spans="6:6">
      <c r="F266" s="6">
        <f t="shared" ca="1" si="6"/>
        <v>0</v>
      </c>
    </row>
    <row r="267" spans="6:6">
      <c r="F267" s="6">
        <f t="shared" ca="1" si="6"/>
        <v>0</v>
      </c>
    </row>
    <row r="268" spans="6:6">
      <c r="F268" s="6">
        <f t="shared" ca="1" si="6"/>
        <v>0</v>
      </c>
    </row>
    <row r="269" spans="6:6">
      <c r="F269" s="6">
        <f t="shared" ca="1" si="6"/>
        <v>67</v>
      </c>
    </row>
    <row r="270" spans="6:6">
      <c r="F270" s="6">
        <f t="shared" ca="1" si="6"/>
        <v>0</v>
      </c>
    </row>
    <row r="271" spans="6:6">
      <c r="F271" s="6">
        <f t="shared" ca="1" si="6"/>
        <v>0</v>
      </c>
    </row>
    <row r="272" spans="6:6">
      <c r="F272" s="6">
        <f t="shared" ca="1" si="6"/>
        <v>0</v>
      </c>
    </row>
    <row r="273" spans="6:6">
      <c r="F273" s="6">
        <f t="shared" ca="1" si="6"/>
        <v>68</v>
      </c>
    </row>
    <row r="274" spans="6:6">
      <c r="F274" s="6">
        <f t="shared" ca="1" si="6"/>
        <v>0</v>
      </c>
    </row>
    <row r="275" spans="6:6">
      <c r="F275" s="6">
        <f t="shared" ca="1" si="6"/>
        <v>0</v>
      </c>
    </row>
    <row r="276" spans="6:6">
      <c r="F276" s="6">
        <f t="shared" ca="1" si="6"/>
        <v>0</v>
      </c>
    </row>
    <row r="277" spans="6:6">
      <c r="F277" s="6">
        <f t="shared" ca="1" si="6"/>
        <v>69</v>
      </c>
    </row>
    <row r="278" spans="6:6">
      <c r="F278" s="6">
        <f t="shared" ca="1" si="6"/>
        <v>0</v>
      </c>
    </row>
    <row r="279" spans="6:6">
      <c r="F279" s="6">
        <f t="shared" ca="1" si="6"/>
        <v>0</v>
      </c>
    </row>
    <row r="280" spans="6:6">
      <c r="F280" s="6">
        <f t="shared" ca="1" si="6"/>
        <v>0</v>
      </c>
    </row>
    <row r="281" spans="6:6">
      <c r="F281" s="6">
        <f t="shared" ca="1" si="6"/>
        <v>70</v>
      </c>
    </row>
    <row r="282" spans="6:6">
      <c r="F282" s="6">
        <f t="shared" ca="1" si="6"/>
        <v>0</v>
      </c>
    </row>
    <row r="283" spans="6:6">
      <c r="F283" s="6">
        <f t="shared" ca="1" si="6"/>
        <v>0</v>
      </c>
    </row>
    <row r="284" spans="6:6">
      <c r="F284" s="6">
        <f t="shared" ca="1" si="6"/>
        <v>0</v>
      </c>
    </row>
    <row r="285" spans="6:6">
      <c r="F285" s="6">
        <f t="shared" ca="1" si="6"/>
        <v>71</v>
      </c>
    </row>
    <row r="286" spans="6:6">
      <c r="F286" s="6">
        <f t="shared" ca="1" si="6"/>
        <v>0</v>
      </c>
    </row>
    <row r="287" spans="6:6">
      <c r="F287" s="6">
        <f t="shared" ca="1" si="6"/>
        <v>0</v>
      </c>
    </row>
    <row r="288" spans="6:6">
      <c r="F288" s="6">
        <f t="shared" ca="1" si="6"/>
        <v>0</v>
      </c>
    </row>
    <row r="289" spans="6:6">
      <c r="F289" s="6">
        <f t="shared" ca="1" si="6"/>
        <v>72</v>
      </c>
    </row>
    <row r="290" spans="6:6">
      <c r="F290" s="6">
        <f t="shared" ca="1" si="6"/>
        <v>0</v>
      </c>
    </row>
    <row r="291" spans="6:6">
      <c r="F291" s="6">
        <f t="shared" ca="1" si="6"/>
        <v>0</v>
      </c>
    </row>
    <row r="292" spans="6:6">
      <c r="F292" s="6">
        <f t="shared" ca="1" si="6"/>
        <v>0</v>
      </c>
    </row>
    <row r="293" spans="6:6">
      <c r="F293" s="6">
        <f t="shared" ca="1" si="6"/>
        <v>73</v>
      </c>
    </row>
    <row r="294" spans="6:6">
      <c r="F294" s="6">
        <f t="shared" ca="1" si="6"/>
        <v>0</v>
      </c>
    </row>
    <row r="295" spans="6:6">
      <c r="F295" s="6">
        <f t="shared" ca="1" si="6"/>
        <v>0</v>
      </c>
    </row>
    <row r="296" spans="6:6">
      <c r="F296" s="6">
        <f t="shared" ca="1" si="6"/>
        <v>0</v>
      </c>
    </row>
    <row r="297" spans="6:6">
      <c r="F297" s="6">
        <f t="shared" ca="1" si="6"/>
        <v>74</v>
      </c>
    </row>
    <row r="298" spans="6:6">
      <c r="F298" s="6">
        <f t="shared" ca="1" si="6"/>
        <v>0</v>
      </c>
    </row>
    <row r="299" spans="6:6">
      <c r="F299" s="6">
        <f t="shared" ca="1" si="6"/>
        <v>0</v>
      </c>
    </row>
    <row r="300" spans="6:6">
      <c r="F300" s="6">
        <f t="shared" ca="1" si="6"/>
        <v>0</v>
      </c>
    </row>
    <row r="301" spans="6:6">
      <c r="F301" s="6">
        <f t="shared" ca="1" si="6"/>
        <v>75</v>
      </c>
    </row>
    <row r="302" spans="6:6">
      <c r="F302" s="6">
        <f t="shared" ca="1" si="6"/>
        <v>0</v>
      </c>
    </row>
    <row r="303" spans="6:6">
      <c r="F303" s="6">
        <f t="shared" ca="1" si="6"/>
        <v>0</v>
      </c>
    </row>
    <row r="304" spans="6:6">
      <c r="F304" s="6">
        <f t="shared" ca="1" si="6"/>
        <v>0</v>
      </c>
    </row>
    <row r="305" spans="6:6">
      <c r="F305" s="6">
        <f t="shared" ca="1" si="6"/>
        <v>76</v>
      </c>
    </row>
    <row r="306" spans="6:6">
      <c r="F306" s="6">
        <f t="shared" ca="1" si="6"/>
        <v>0</v>
      </c>
    </row>
    <row r="307" spans="6:6">
      <c r="F307" s="6">
        <f t="shared" ca="1" si="6"/>
        <v>0</v>
      </c>
    </row>
    <row r="308" spans="6:6">
      <c r="F308" s="6">
        <f t="shared" ca="1" si="6"/>
        <v>0</v>
      </c>
    </row>
    <row r="309" spans="6:6">
      <c r="F309" s="6">
        <f t="shared" ca="1" si="6"/>
        <v>77</v>
      </c>
    </row>
    <row r="310" spans="6:6">
      <c r="F310" s="6">
        <f t="shared" ca="1" si="6"/>
        <v>0</v>
      </c>
    </row>
    <row r="311" spans="6:6">
      <c r="F311" s="6">
        <f t="shared" ca="1" si="6"/>
        <v>0</v>
      </c>
    </row>
    <row r="312" spans="6:6">
      <c r="F312" s="6">
        <f t="shared" ca="1" si="6"/>
        <v>0</v>
      </c>
    </row>
    <row r="313" spans="6:6">
      <c r="F313" s="6">
        <f t="shared" ca="1" si="6"/>
        <v>78</v>
      </c>
    </row>
    <row r="314" spans="6:6">
      <c r="F314" s="6">
        <f t="shared" ca="1" si="6"/>
        <v>0</v>
      </c>
    </row>
    <row r="315" spans="6:6">
      <c r="F315" s="6">
        <f t="shared" ca="1" si="6"/>
        <v>0</v>
      </c>
    </row>
    <row r="316" spans="6:6">
      <c r="F316" s="6">
        <f t="shared" ca="1" si="6"/>
        <v>0</v>
      </c>
    </row>
    <row r="317" spans="6:6">
      <c r="F317" s="6">
        <f t="shared" ca="1" si="6"/>
        <v>79</v>
      </c>
    </row>
    <row r="318" spans="6:6">
      <c r="F318" s="6">
        <f t="shared" ca="1" si="6"/>
        <v>0</v>
      </c>
    </row>
    <row r="319" spans="6:6">
      <c r="F319" s="6">
        <f t="shared" ca="1" si="6"/>
        <v>0</v>
      </c>
    </row>
    <row r="320" spans="6:6">
      <c r="F320" s="6">
        <f t="shared" ca="1" si="6"/>
        <v>0</v>
      </c>
    </row>
    <row r="321" spans="6:6">
      <c r="F321" s="6">
        <f t="shared" ref="F321:F384" ca="1" si="7">OFFSET($A$1,FLOOR((ROW()-5)/4,1),MOD(ROW()-5,4))</f>
        <v>80</v>
      </c>
    </row>
    <row r="322" spans="6:6">
      <c r="F322" s="6">
        <f t="shared" ca="1" si="7"/>
        <v>0</v>
      </c>
    </row>
    <row r="323" spans="6:6">
      <c r="F323" s="6">
        <f t="shared" ca="1" si="7"/>
        <v>0</v>
      </c>
    </row>
    <row r="324" spans="6:6">
      <c r="F324" s="6">
        <f t="shared" ca="1" si="7"/>
        <v>0</v>
      </c>
    </row>
    <row r="325" spans="6:6">
      <c r="F325" s="6">
        <f t="shared" ca="1" si="7"/>
        <v>81</v>
      </c>
    </row>
    <row r="326" spans="6:6">
      <c r="F326" s="6">
        <f t="shared" ca="1" si="7"/>
        <v>0</v>
      </c>
    </row>
    <row r="327" spans="6:6">
      <c r="F327" s="6">
        <f t="shared" ca="1" si="7"/>
        <v>0</v>
      </c>
    </row>
    <row r="328" spans="6:6">
      <c r="F328" s="6">
        <f t="shared" ca="1" si="7"/>
        <v>0</v>
      </c>
    </row>
    <row r="329" spans="6:6">
      <c r="F329" s="6">
        <f t="shared" ca="1" si="7"/>
        <v>82</v>
      </c>
    </row>
    <row r="330" spans="6:6">
      <c r="F330" s="6">
        <f t="shared" ca="1" si="7"/>
        <v>0</v>
      </c>
    </row>
    <row r="331" spans="6:6">
      <c r="F331" s="6">
        <f t="shared" ca="1" si="7"/>
        <v>0</v>
      </c>
    </row>
    <row r="332" spans="6:6">
      <c r="F332" s="6">
        <f t="shared" ca="1" si="7"/>
        <v>0</v>
      </c>
    </row>
    <row r="333" spans="6:6">
      <c r="F333" s="6">
        <f t="shared" ca="1" si="7"/>
        <v>83</v>
      </c>
    </row>
    <row r="334" spans="6:6">
      <c r="F334" s="6">
        <f t="shared" ca="1" si="7"/>
        <v>0</v>
      </c>
    </row>
    <row r="335" spans="6:6">
      <c r="F335" s="6">
        <f t="shared" ca="1" si="7"/>
        <v>0</v>
      </c>
    </row>
    <row r="336" spans="6:6">
      <c r="F336" s="6">
        <f t="shared" ca="1" si="7"/>
        <v>0</v>
      </c>
    </row>
    <row r="337" spans="6:6">
      <c r="F337" s="6">
        <f t="shared" ca="1" si="7"/>
        <v>84</v>
      </c>
    </row>
    <row r="338" spans="6:6">
      <c r="F338" s="6">
        <f t="shared" ca="1" si="7"/>
        <v>0</v>
      </c>
    </row>
    <row r="339" spans="6:6">
      <c r="F339" s="6">
        <f t="shared" ca="1" si="7"/>
        <v>0</v>
      </c>
    </row>
    <row r="340" spans="6:6">
      <c r="F340" s="6">
        <f t="shared" ca="1" si="7"/>
        <v>0</v>
      </c>
    </row>
    <row r="341" spans="6:6">
      <c r="F341" s="6">
        <f t="shared" ca="1" si="7"/>
        <v>85</v>
      </c>
    </row>
    <row r="342" spans="6:6">
      <c r="F342" s="6">
        <f t="shared" ca="1" si="7"/>
        <v>0</v>
      </c>
    </row>
    <row r="343" spans="6:6">
      <c r="F343" s="6">
        <f t="shared" ca="1" si="7"/>
        <v>0</v>
      </c>
    </row>
    <row r="344" spans="6:6">
      <c r="F344" s="6">
        <f t="shared" ca="1" si="7"/>
        <v>0</v>
      </c>
    </row>
    <row r="345" spans="6:6">
      <c r="F345" s="6">
        <f t="shared" ca="1" si="7"/>
        <v>86</v>
      </c>
    </row>
    <row r="346" spans="6:6">
      <c r="F346" s="6">
        <f t="shared" ca="1" si="7"/>
        <v>0</v>
      </c>
    </row>
    <row r="347" spans="6:6">
      <c r="F347" s="6">
        <f t="shared" ca="1" si="7"/>
        <v>0</v>
      </c>
    </row>
    <row r="348" spans="6:6">
      <c r="F348" s="6">
        <f t="shared" ca="1" si="7"/>
        <v>0</v>
      </c>
    </row>
    <row r="349" spans="6:6">
      <c r="F349" s="6">
        <f t="shared" ca="1" si="7"/>
        <v>87</v>
      </c>
    </row>
    <row r="350" spans="6:6">
      <c r="F350" s="6">
        <f t="shared" ca="1" si="7"/>
        <v>0</v>
      </c>
    </row>
    <row r="351" spans="6:6">
      <c r="F351" s="6">
        <f t="shared" ca="1" si="7"/>
        <v>0</v>
      </c>
    </row>
    <row r="352" spans="6:6">
      <c r="F352" s="6">
        <f t="shared" ca="1" si="7"/>
        <v>0</v>
      </c>
    </row>
    <row r="353" spans="6:6">
      <c r="F353" s="6">
        <f t="shared" ca="1" si="7"/>
        <v>88</v>
      </c>
    </row>
    <row r="354" spans="6:6">
      <c r="F354" s="6">
        <f t="shared" ca="1" si="7"/>
        <v>0</v>
      </c>
    </row>
    <row r="355" spans="6:6">
      <c r="F355" s="6">
        <f t="shared" ca="1" si="7"/>
        <v>0</v>
      </c>
    </row>
    <row r="356" spans="6:6">
      <c r="F356" s="6">
        <f t="shared" ca="1" si="7"/>
        <v>0</v>
      </c>
    </row>
    <row r="357" spans="6:6">
      <c r="F357" s="6">
        <f t="shared" ca="1" si="7"/>
        <v>89</v>
      </c>
    </row>
    <row r="358" spans="6:6">
      <c r="F358" s="6">
        <f t="shared" ca="1" si="7"/>
        <v>0</v>
      </c>
    </row>
    <row r="359" spans="6:6">
      <c r="F359" s="6">
        <f t="shared" ca="1" si="7"/>
        <v>0</v>
      </c>
    </row>
    <row r="360" spans="6:6">
      <c r="F360" s="6">
        <f t="shared" ca="1" si="7"/>
        <v>0</v>
      </c>
    </row>
    <row r="361" spans="6:6">
      <c r="F361" s="6">
        <f t="shared" ca="1" si="7"/>
        <v>90</v>
      </c>
    </row>
    <row r="362" spans="6:6">
      <c r="F362" s="6">
        <f t="shared" ca="1" si="7"/>
        <v>0</v>
      </c>
    </row>
    <row r="363" spans="6:6">
      <c r="F363" s="6">
        <f t="shared" ca="1" si="7"/>
        <v>0</v>
      </c>
    </row>
    <row r="364" spans="6:6">
      <c r="F364" s="6">
        <f t="shared" ca="1" si="7"/>
        <v>0</v>
      </c>
    </row>
    <row r="365" spans="6:6">
      <c r="F365" s="6">
        <f t="shared" ca="1" si="7"/>
        <v>91</v>
      </c>
    </row>
    <row r="366" spans="6:6">
      <c r="F366" s="6">
        <f t="shared" ca="1" si="7"/>
        <v>0</v>
      </c>
    </row>
    <row r="367" spans="6:6">
      <c r="F367" s="6">
        <f t="shared" ca="1" si="7"/>
        <v>0</v>
      </c>
    </row>
    <row r="368" spans="6:6">
      <c r="F368" s="6">
        <f t="shared" ca="1" si="7"/>
        <v>0</v>
      </c>
    </row>
    <row r="369" spans="6:6">
      <c r="F369" s="6">
        <f t="shared" ca="1" si="7"/>
        <v>92</v>
      </c>
    </row>
    <row r="370" spans="6:6">
      <c r="F370" s="6">
        <f t="shared" ca="1" si="7"/>
        <v>0</v>
      </c>
    </row>
    <row r="371" spans="6:6">
      <c r="F371" s="6">
        <f t="shared" ca="1" si="7"/>
        <v>0</v>
      </c>
    </row>
    <row r="372" spans="6:6">
      <c r="F372" s="6">
        <f t="shared" ca="1" si="7"/>
        <v>0</v>
      </c>
    </row>
    <row r="373" spans="6:6">
      <c r="F373" s="6">
        <f t="shared" ca="1" si="7"/>
        <v>93</v>
      </c>
    </row>
    <row r="374" spans="6:6">
      <c r="F374" s="6">
        <f t="shared" ca="1" si="7"/>
        <v>0</v>
      </c>
    </row>
    <row r="375" spans="6:6">
      <c r="F375" s="6">
        <f t="shared" ca="1" si="7"/>
        <v>0</v>
      </c>
    </row>
    <row r="376" spans="6:6">
      <c r="F376" s="6">
        <f t="shared" ca="1" si="7"/>
        <v>0</v>
      </c>
    </row>
    <row r="377" spans="6:6">
      <c r="F377" s="6">
        <f t="shared" ca="1" si="7"/>
        <v>94</v>
      </c>
    </row>
    <row r="378" spans="6:6">
      <c r="F378" s="6">
        <f t="shared" ca="1" si="7"/>
        <v>0</v>
      </c>
    </row>
    <row r="379" spans="6:6">
      <c r="F379" s="6">
        <f t="shared" ca="1" si="7"/>
        <v>0</v>
      </c>
    </row>
    <row r="380" spans="6:6">
      <c r="F380" s="6">
        <f t="shared" ca="1" si="7"/>
        <v>0</v>
      </c>
    </row>
    <row r="381" spans="6:6">
      <c r="F381" s="6">
        <f t="shared" ca="1" si="7"/>
        <v>95</v>
      </c>
    </row>
    <row r="382" spans="6:6">
      <c r="F382" s="6">
        <f t="shared" ca="1" si="7"/>
        <v>0</v>
      </c>
    </row>
    <row r="383" spans="6:6">
      <c r="F383" s="6">
        <f t="shared" ca="1" si="7"/>
        <v>0</v>
      </c>
    </row>
    <row r="384" spans="6:6">
      <c r="F384" s="6">
        <f t="shared" ca="1" si="7"/>
        <v>0</v>
      </c>
    </row>
    <row r="385" spans="6:6">
      <c r="F385" s="6">
        <f t="shared" ref="F385:F448" ca="1" si="8">OFFSET($A$1,FLOOR((ROW()-5)/4,1),MOD(ROW()-5,4))</f>
        <v>96</v>
      </c>
    </row>
    <row r="386" spans="6:6">
      <c r="F386" s="6">
        <f t="shared" ca="1" si="8"/>
        <v>0</v>
      </c>
    </row>
    <row r="387" spans="6:6">
      <c r="F387" s="6">
        <f t="shared" ca="1" si="8"/>
        <v>0</v>
      </c>
    </row>
    <row r="388" spans="6:6">
      <c r="F388" s="6">
        <f t="shared" ca="1" si="8"/>
        <v>0</v>
      </c>
    </row>
    <row r="389" spans="6:6">
      <c r="F389" s="6">
        <f t="shared" ca="1" si="8"/>
        <v>97</v>
      </c>
    </row>
    <row r="390" spans="6:6">
      <c r="F390" s="6">
        <f t="shared" ca="1" si="8"/>
        <v>0</v>
      </c>
    </row>
    <row r="391" spans="6:6">
      <c r="F391" s="6">
        <f t="shared" ca="1" si="8"/>
        <v>0</v>
      </c>
    </row>
    <row r="392" spans="6:6">
      <c r="F392" s="6">
        <f t="shared" ca="1" si="8"/>
        <v>0</v>
      </c>
    </row>
    <row r="393" spans="6:6">
      <c r="F393" s="6">
        <f t="shared" ca="1" si="8"/>
        <v>98</v>
      </c>
    </row>
    <row r="394" spans="6:6">
      <c r="F394" s="6">
        <f t="shared" ca="1" si="8"/>
        <v>0</v>
      </c>
    </row>
    <row r="395" spans="6:6">
      <c r="F395" s="6">
        <f t="shared" ca="1" si="8"/>
        <v>0</v>
      </c>
    </row>
    <row r="396" spans="6:6">
      <c r="F396" s="6">
        <f t="shared" ca="1" si="8"/>
        <v>0</v>
      </c>
    </row>
    <row r="397" spans="6:6">
      <c r="F397" s="6">
        <f t="shared" ca="1" si="8"/>
        <v>99</v>
      </c>
    </row>
    <row r="398" spans="6:6">
      <c r="F398" s="6">
        <f t="shared" ca="1" si="8"/>
        <v>0</v>
      </c>
    </row>
    <row r="399" spans="6:6">
      <c r="F399" s="6">
        <f t="shared" ca="1" si="8"/>
        <v>0</v>
      </c>
    </row>
    <row r="400" spans="6:6">
      <c r="F400" s="6">
        <f t="shared" ca="1" si="8"/>
        <v>0</v>
      </c>
    </row>
    <row r="401" spans="6:6">
      <c r="F401" s="6">
        <f t="shared" ca="1" si="8"/>
        <v>100</v>
      </c>
    </row>
    <row r="402" spans="6:6">
      <c r="F402" s="6">
        <f t="shared" ca="1" si="8"/>
        <v>0</v>
      </c>
    </row>
    <row r="403" spans="6:6">
      <c r="F403" s="6">
        <f t="shared" ca="1" si="8"/>
        <v>0</v>
      </c>
    </row>
    <row r="404" spans="6:6">
      <c r="F404" s="6">
        <f t="shared" ca="1" si="8"/>
        <v>0</v>
      </c>
    </row>
    <row r="405" spans="6:6">
      <c r="F405" s="6">
        <f t="shared" ca="1" si="8"/>
        <v>0</v>
      </c>
    </row>
    <row r="406" spans="6:6">
      <c r="F406" s="6">
        <f t="shared" ca="1" si="8"/>
        <v>0</v>
      </c>
    </row>
    <row r="407" spans="6:6">
      <c r="F407" s="6">
        <f t="shared" ca="1" si="8"/>
        <v>0</v>
      </c>
    </row>
    <row r="408" spans="6:6">
      <c r="F408" s="6">
        <f t="shared" ca="1" si="8"/>
        <v>0</v>
      </c>
    </row>
    <row r="409" spans="6:6">
      <c r="F409" s="6">
        <f t="shared" ca="1" si="8"/>
        <v>0</v>
      </c>
    </row>
    <row r="410" spans="6:6">
      <c r="F410" s="6">
        <f t="shared" ca="1" si="8"/>
        <v>0</v>
      </c>
    </row>
    <row r="411" spans="6:6">
      <c r="F411" s="6">
        <f t="shared" ca="1" si="8"/>
        <v>0</v>
      </c>
    </row>
    <row r="412" spans="6:6">
      <c r="F412" s="6">
        <f t="shared" ca="1" si="8"/>
        <v>0</v>
      </c>
    </row>
    <row r="413" spans="6:6">
      <c r="F413" s="6">
        <f t="shared" ca="1" si="8"/>
        <v>0</v>
      </c>
    </row>
    <row r="414" spans="6:6">
      <c r="F414" s="6">
        <f t="shared" ca="1" si="8"/>
        <v>0</v>
      </c>
    </row>
    <row r="415" spans="6:6">
      <c r="F415" s="6">
        <f t="shared" ca="1" si="8"/>
        <v>0</v>
      </c>
    </row>
    <row r="416" spans="6:6">
      <c r="F416" s="6">
        <f t="shared" ca="1" si="8"/>
        <v>0</v>
      </c>
    </row>
    <row r="417" spans="6:6">
      <c r="F417" s="6">
        <f t="shared" ca="1" si="8"/>
        <v>0</v>
      </c>
    </row>
    <row r="418" spans="6:6">
      <c r="F418" s="6">
        <f t="shared" ca="1" si="8"/>
        <v>0</v>
      </c>
    </row>
    <row r="419" spans="6:6">
      <c r="F419" s="6">
        <f t="shared" ca="1" si="8"/>
        <v>0</v>
      </c>
    </row>
    <row r="420" spans="6:6">
      <c r="F420" s="6">
        <f t="shared" ca="1" si="8"/>
        <v>0</v>
      </c>
    </row>
    <row r="421" spans="6:6">
      <c r="F421" s="6">
        <f t="shared" ca="1" si="8"/>
        <v>0</v>
      </c>
    </row>
    <row r="422" spans="6:6">
      <c r="F422" s="6">
        <f t="shared" ca="1" si="8"/>
        <v>0</v>
      </c>
    </row>
    <row r="423" spans="6:6">
      <c r="F423" s="6">
        <f t="shared" ca="1" si="8"/>
        <v>0</v>
      </c>
    </row>
    <row r="424" spans="6:6">
      <c r="F424" s="6">
        <f t="shared" ca="1" si="8"/>
        <v>0</v>
      </c>
    </row>
    <row r="425" spans="6:6">
      <c r="F425" s="6">
        <f t="shared" ca="1" si="8"/>
        <v>0</v>
      </c>
    </row>
    <row r="426" spans="6:6">
      <c r="F426" s="6">
        <f t="shared" ca="1" si="8"/>
        <v>0</v>
      </c>
    </row>
    <row r="427" spans="6:6">
      <c r="F427" s="6">
        <f t="shared" ca="1" si="8"/>
        <v>0</v>
      </c>
    </row>
    <row r="428" spans="6:6">
      <c r="F428" s="6">
        <f t="shared" ca="1" si="8"/>
        <v>0</v>
      </c>
    </row>
    <row r="429" spans="6:6">
      <c r="F429" s="6">
        <f t="shared" ca="1" si="8"/>
        <v>0</v>
      </c>
    </row>
    <row r="430" spans="6:6">
      <c r="F430" s="6">
        <f t="shared" ca="1" si="8"/>
        <v>0</v>
      </c>
    </row>
    <row r="431" spans="6:6">
      <c r="F431" s="6">
        <f t="shared" ca="1" si="8"/>
        <v>0</v>
      </c>
    </row>
    <row r="432" spans="6:6">
      <c r="F432" s="6">
        <f t="shared" ca="1" si="8"/>
        <v>0</v>
      </c>
    </row>
    <row r="433" spans="6:6">
      <c r="F433" s="6">
        <f t="shared" ca="1" si="8"/>
        <v>0</v>
      </c>
    </row>
    <row r="434" spans="6:6">
      <c r="F434" s="6">
        <f t="shared" ca="1" si="8"/>
        <v>0</v>
      </c>
    </row>
    <row r="435" spans="6:6">
      <c r="F435" s="6">
        <f t="shared" ca="1" si="8"/>
        <v>0</v>
      </c>
    </row>
    <row r="436" spans="6:6">
      <c r="F436" s="6">
        <f t="shared" ca="1" si="8"/>
        <v>0</v>
      </c>
    </row>
    <row r="437" spans="6:6">
      <c r="F437" s="6">
        <f t="shared" ca="1" si="8"/>
        <v>0</v>
      </c>
    </row>
    <row r="438" spans="6:6">
      <c r="F438" s="6">
        <f t="shared" ca="1" si="8"/>
        <v>0</v>
      </c>
    </row>
    <row r="439" spans="6:6">
      <c r="F439" s="6">
        <f t="shared" ca="1" si="8"/>
        <v>0</v>
      </c>
    </row>
    <row r="440" spans="6:6">
      <c r="F440" s="6">
        <f t="shared" ca="1" si="8"/>
        <v>0</v>
      </c>
    </row>
    <row r="441" spans="6:6">
      <c r="F441" s="6">
        <f t="shared" ca="1" si="8"/>
        <v>0</v>
      </c>
    </row>
    <row r="442" spans="6:6">
      <c r="F442" s="6">
        <f t="shared" ca="1" si="8"/>
        <v>0</v>
      </c>
    </row>
    <row r="443" spans="6:6">
      <c r="F443" s="6">
        <f t="shared" ca="1" si="8"/>
        <v>0</v>
      </c>
    </row>
    <row r="444" spans="6:6">
      <c r="F444" s="6">
        <f t="shared" ca="1" si="8"/>
        <v>0</v>
      </c>
    </row>
    <row r="445" spans="6:6">
      <c r="F445" s="6">
        <f t="shared" ca="1" si="8"/>
        <v>0</v>
      </c>
    </row>
    <row r="446" spans="6:6">
      <c r="F446" s="6">
        <f t="shared" ca="1" si="8"/>
        <v>0</v>
      </c>
    </row>
    <row r="447" spans="6:6">
      <c r="F447" s="6">
        <f t="shared" ca="1" si="8"/>
        <v>0</v>
      </c>
    </row>
    <row r="448" spans="6:6">
      <c r="F448" s="6">
        <f t="shared" ca="1" si="8"/>
        <v>0</v>
      </c>
    </row>
    <row r="449" spans="6:6">
      <c r="F449" s="6">
        <f t="shared" ref="F449:F512" ca="1" si="9">OFFSET($A$1,FLOOR((ROW()-5)/4,1),MOD(ROW()-5,4))</f>
        <v>0</v>
      </c>
    </row>
    <row r="450" spans="6:6">
      <c r="F450" s="6">
        <f t="shared" ca="1" si="9"/>
        <v>0</v>
      </c>
    </row>
    <row r="451" spans="6:6">
      <c r="F451" s="6">
        <f t="shared" ca="1" si="9"/>
        <v>0</v>
      </c>
    </row>
    <row r="452" spans="6:6">
      <c r="F452" s="6">
        <f t="shared" ca="1" si="9"/>
        <v>0</v>
      </c>
    </row>
    <row r="453" spans="6:6">
      <c r="F453" s="6">
        <f t="shared" ca="1" si="9"/>
        <v>0</v>
      </c>
    </row>
    <row r="454" spans="6:6">
      <c r="F454" s="6">
        <f t="shared" ca="1" si="9"/>
        <v>0</v>
      </c>
    </row>
    <row r="455" spans="6:6">
      <c r="F455" s="6">
        <f t="shared" ca="1" si="9"/>
        <v>0</v>
      </c>
    </row>
    <row r="456" spans="6:6">
      <c r="F456" s="6">
        <f t="shared" ca="1" si="9"/>
        <v>0</v>
      </c>
    </row>
    <row r="457" spans="6:6">
      <c r="F457" s="6">
        <f t="shared" ca="1" si="9"/>
        <v>0</v>
      </c>
    </row>
    <row r="458" spans="6:6">
      <c r="F458" s="6">
        <f t="shared" ca="1" si="9"/>
        <v>0</v>
      </c>
    </row>
    <row r="459" spans="6:6">
      <c r="F459" s="6">
        <f t="shared" ca="1" si="9"/>
        <v>0</v>
      </c>
    </row>
    <row r="460" spans="6:6">
      <c r="F460" s="6">
        <f t="shared" ca="1" si="9"/>
        <v>0</v>
      </c>
    </row>
    <row r="461" spans="6:6">
      <c r="F461" s="6">
        <f t="shared" ca="1" si="9"/>
        <v>0</v>
      </c>
    </row>
    <row r="462" spans="6:6">
      <c r="F462" s="6">
        <f t="shared" ca="1" si="9"/>
        <v>0</v>
      </c>
    </row>
    <row r="463" spans="6:6">
      <c r="F463" s="6">
        <f t="shared" ca="1" si="9"/>
        <v>0</v>
      </c>
    </row>
    <row r="464" spans="6:6">
      <c r="F464" s="6">
        <f t="shared" ca="1" si="9"/>
        <v>0</v>
      </c>
    </row>
    <row r="465" spans="6:6">
      <c r="F465" s="6">
        <f t="shared" ca="1" si="9"/>
        <v>0</v>
      </c>
    </row>
    <row r="466" spans="6:6">
      <c r="F466" s="6">
        <f t="shared" ca="1" si="9"/>
        <v>0</v>
      </c>
    </row>
    <row r="467" spans="6:6">
      <c r="F467" s="6">
        <f t="shared" ca="1" si="9"/>
        <v>0</v>
      </c>
    </row>
    <row r="468" spans="6:6">
      <c r="F468" s="6">
        <f t="shared" ca="1" si="9"/>
        <v>0</v>
      </c>
    </row>
    <row r="469" spans="6:6">
      <c r="F469" s="6">
        <f t="shared" ca="1" si="9"/>
        <v>0</v>
      </c>
    </row>
    <row r="470" spans="6:6">
      <c r="F470" s="6">
        <f t="shared" ca="1" si="9"/>
        <v>0</v>
      </c>
    </row>
    <row r="471" spans="6:6">
      <c r="F471" s="6">
        <f t="shared" ca="1" si="9"/>
        <v>0</v>
      </c>
    </row>
    <row r="472" spans="6:6">
      <c r="F472" s="6">
        <f t="shared" ca="1" si="9"/>
        <v>0</v>
      </c>
    </row>
    <row r="473" spans="6:6">
      <c r="F473" s="6">
        <f t="shared" ca="1" si="9"/>
        <v>0</v>
      </c>
    </row>
    <row r="474" spans="6:6">
      <c r="F474" s="6">
        <f t="shared" ca="1" si="9"/>
        <v>0</v>
      </c>
    </row>
    <row r="475" spans="6:6">
      <c r="F475" s="6">
        <f t="shared" ca="1" si="9"/>
        <v>0</v>
      </c>
    </row>
    <row r="476" spans="6:6">
      <c r="F476" s="6">
        <f t="shared" ca="1" si="9"/>
        <v>0</v>
      </c>
    </row>
    <row r="477" spans="6:6">
      <c r="F477" s="6">
        <f t="shared" ca="1" si="9"/>
        <v>0</v>
      </c>
    </row>
    <row r="478" spans="6:6">
      <c r="F478" s="6">
        <f t="shared" ca="1" si="9"/>
        <v>0</v>
      </c>
    </row>
    <row r="479" spans="6:6">
      <c r="F479" s="6">
        <f t="shared" ca="1" si="9"/>
        <v>0</v>
      </c>
    </row>
    <row r="480" spans="6:6">
      <c r="F480" s="6">
        <f t="shared" ca="1" si="9"/>
        <v>0</v>
      </c>
    </row>
    <row r="481" spans="6:6">
      <c r="F481" s="6">
        <f t="shared" ca="1" si="9"/>
        <v>0</v>
      </c>
    </row>
    <row r="482" spans="6:6">
      <c r="F482" s="6">
        <f t="shared" ca="1" si="9"/>
        <v>0</v>
      </c>
    </row>
    <row r="483" spans="6:6">
      <c r="F483" s="6">
        <f t="shared" ca="1" si="9"/>
        <v>0</v>
      </c>
    </row>
    <row r="484" spans="6:6">
      <c r="F484" s="6">
        <f t="shared" ca="1" si="9"/>
        <v>0</v>
      </c>
    </row>
    <row r="485" spans="6:6">
      <c r="F485" s="6">
        <f t="shared" ca="1" si="9"/>
        <v>0</v>
      </c>
    </row>
    <row r="486" spans="6:6">
      <c r="F486" s="6">
        <f t="shared" ca="1" si="9"/>
        <v>0</v>
      </c>
    </row>
    <row r="487" spans="6:6">
      <c r="F487" s="6">
        <f t="shared" ca="1" si="9"/>
        <v>0</v>
      </c>
    </row>
    <row r="488" spans="6:6">
      <c r="F488" s="6">
        <f t="shared" ca="1" si="9"/>
        <v>0</v>
      </c>
    </row>
    <row r="489" spans="6:6">
      <c r="F489" s="6">
        <f t="shared" ca="1" si="9"/>
        <v>0</v>
      </c>
    </row>
    <row r="490" spans="6:6">
      <c r="F490" s="6">
        <f t="shared" ca="1" si="9"/>
        <v>0</v>
      </c>
    </row>
    <row r="491" spans="6:6">
      <c r="F491" s="6">
        <f t="shared" ca="1" si="9"/>
        <v>0</v>
      </c>
    </row>
    <row r="492" spans="6:6">
      <c r="F492" s="6">
        <f t="shared" ca="1" si="9"/>
        <v>0</v>
      </c>
    </row>
    <row r="493" spans="6:6">
      <c r="F493" s="6">
        <f t="shared" ca="1" si="9"/>
        <v>0</v>
      </c>
    </row>
    <row r="494" spans="6:6">
      <c r="F494" s="6">
        <f t="shared" ca="1" si="9"/>
        <v>0</v>
      </c>
    </row>
    <row r="495" spans="6:6">
      <c r="F495" s="6">
        <f t="shared" ca="1" si="9"/>
        <v>0</v>
      </c>
    </row>
    <row r="496" spans="6:6">
      <c r="F496" s="6">
        <f t="shared" ca="1" si="9"/>
        <v>0</v>
      </c>
    </row>
    <row r="497" spans="6:6">
      <c r="F497" s="6">
        <f t="shared" ca="1" si="9"/>
        <v>0</v>
      </c>
    </row>
    <row r="498" spans="6:6">
      <c r="F498" s="6">
        <f t="shared" ca="1" si="9"/>
        <v>0</v>
      </c>
    </row>
    <row r="499" spans="6:6">
      <c r="F499" s="6">
        <f t="shared" ca="1" si="9"/>
        <v>0</v>
      </c>
    </row>
    <row r="500" spans="6:6">
      <c r="F500" s="6">
        <f t="shared" ca="1" si="9"/>
        <v>0</v>
      </c>
    </row>
    <row r="501" spans="6:6">
      <c r="F501" s="6">
        <f t="shared" ca="1" si="9"/>
        <v>0</v>
      </c>
    </row>
    <row r="502" spans="6:6">
      <c r="F502" s="6">
        <f t="shared" ca="1" si="9"/>
        <v>0</v>
      </c>
    </row>
    <row r="503" spans="6:6">
      <c r="F503" s="6">
        <f t="shared" ca="1" si="9"/>
        <v>0</v>
      </c>
    </row>
    <row r="504" spans="6:6">
      <c r="F504" s="6">
        <f t="shared" ca="1" si="9"/>
        <v>0</v>
      </c>
    </row>
    <row r="505" spans="6:6">
      <c r="F505" s="6">
        <f t="shared" ca="1" si="9"/>
        <v>0</v>
      </c>
    </row>
    <row r="506" spans="6:6">
      <c r="F506" s="6">
        <f t="shared" ca="1" si="9"/>
        <v>0</v>
      </c>
    </row>
    <row r="507" spans="6:6">
      <c r="F507" s="6">
        <f t="shared" ca="1" si="9"/>
        <v>0</v>
      </c>
    </row>
    <row r="508" spans="6:6">
      <c r="F508" s="6">
        <f t="shared" ca="1" si="9"/>
        <v>0</v>
      </c>
    </row>
    <row r="509" spans="6:6">
      <c r="F509" s="6">
        <f t="shared" ca="1" si="9"/>
        <v>0</v>
      </c>
    </row>
    <row r="510" spans="6:6">
      <c r="F510" s="6">
        <f t="shared" ca="1" si="9"/>
        <v>0</v>
      </c>
    </row>
    <row r="511" spans="6:6">
      <c r="F511" s="6">
        <f t="shared" ca="1" si="9"/>
        <v>0</v>
      </c>
    </row>
    <row r="512" spans="6:6">
      <c r="F512" s="6">
        <f t="shared" ca="1" si="9"/>
        <v>0</v>
      </c>
    </row>
    <row r="513" spans="6:6">
      <c r="F513" s="6">
        <f t="shared" ref="F513:F576" ca="1" si="10">OFFSET($A$1,FLOOR((ROW()-5)/4,1),MOD(ROW()-5,4))</f>
        <v>0</v>
      </c>
    </row>
    <row r="514" spans="6:6">
      <c r="F514" s="6">
        <f t="shared" ca="1" si="10"/>
        <v>0</v>
      </c>
    </row>
    <row r="515" spans="6:6">
      <c r="F515" s="6">
        <f t="shared" ca="1" si="10"/>
        <v>0</v>
      </c>
    </row>
    <row r="516" spans="6:6">
      <c r="F516" s="6">
        <f t="shared" ca="1" si="10"/>
        <v>0</v>
      </c>
    </row>
    <row r="517" spans="6:6">
      <c r="F517" s="6">
        <f t="shared" ca="1" si="10"/>
        <v>0</v>
      </c>
    </row>
    <row r="518" spans="6:6">
      <c r="F518" s="6">
        <f t="shared" ca="1" si="10"/>
        <v>0</v>
      </c>
    </row>
    <row r="519" spans="6:6">
      <c r="F519" s="6">
        <f t="shared" ca="1" si="10"/>
        <v>0</v>
      </c>
    </row>
    <row r="520" spans="6:6">
      <c r="F520" s="6">
        <f t="shared" ca="1" si="10"/>
        <v>0</v>
      </c>
    </row>
    <row r="521" spans="6:6">
      <c r="F521" s="6">
        <f t="shared" ca="1" si="10"/>
        <v>0</v>
      </c>
    </row>
    <row r="522" spans="6:6">
      <c r="F522" s="6">
        <f t="shared" ca="1" si="10"/>
        <v>0</v>
      </c>
    </row>
    <row r="523" spans="6:6">
      <c r="F523" s="6">
        <f t="shared" ca="1" si="10"/>
        <v>0</v>
      </c>
    </row>
    <row r="524" spans="6:6">
      <c r="F524" s="6">
        <f t="shared" ca="1" si="10"/>
        <v>0</v>
      </c>
    </row>
    <row r="525" spans="6:6">
      <c r="F525" s="6">
        <f t="shared" ca="1" si="10"/>
        <v>0</v>
      </c>
    </row>
    <row r="526" spans="6:6">
      <c r="F526" s="6">
        <f t="shared" ca="1" si="10"/>
        <v>0</v>
      </c>
    </row>
    <row r="527" spans="6:6">
      <c r="F527" s="6">
        <f t="shared" ca="1" si="10"/>
        <v>0</v>
      </c>
    </row>
    <row r="528" spans="6:6">
      <c r="F528" s="6">
        <f t="shared" ca="1" si="10"/>
        <v>0</v>
      </c>
    </row>
    <row r="529" spans="6:6">
      <c r="F529" s="6">
        <f t="shared" ca="1" si="10"/>
        <v>0</v>
      </c>
    </row>
    <row r="530" spans="6:6">
      <c r="F530" s="6">
        <f t="shared" ca="1" si="10"/>
        <v>0</v>
      </c>
    </row>
    <row r="531" spans="6:6">
      <c r="F531" s="6">
        <f t="shared" ca="1" si="10"/>
        <v>0</v>
      </c>
    </row>
    <row r="532" spans="6:6">
      <c r="F532" s="6">
        <f t="shared" ca="1" si="10"/>
        <v>0</v>
      </c>
    </row>
    <row r="533" spans="6:6">
      <c r="F533" s="6">
        <f t="shared" ca="1" si="10"/>
        <v>0</v>
      </c>
    </row>
    <row r="534" spans="6:6">
      <c r="F534" s="6">
        <f t="shared" ca="1" si="10"/>
        <v>0</v>
      </c>
    </row>
    <row r="535" spans="6:6">
      <c r="F535" s="6">
        <f t="shared" ca="1" si="10"/>
        <v>0</v>
      </c>
    </row>
    <row r="536" spans="6:6">
      <c r="F536" s="6">
        <f t="shared" ca="1" si="10"/>
        <v>0</v>
      </c>
    </row>
    <row r="537" spans="6:6">
      <c r="F537" s="6">
        <f t="shared" ca="1" si="10"/>
        <v>0</v>
      </c>
    </row>
    <row r="538" spans="6:6">
      <c r="F538" s="6">
        <f t="shared" ca="1" si="10"/>
        <v>0</v>
      </c>
    </row>
    <row r="539" spans="6:6">
      <c r="F539" s="6">
        <f t="shared" ca="1" si="10"/>
        <v>0</v>
      </c>
    </row>
    <row r="540" spans="6:6">
      <c r="F540" s="6">
        <f t="shared" ca="1" si="10"/>
        <v>0</v>
      </c>
    </row>
    <row r="541" spans="6:6">
      <c r="F541" s="6">
        <f t="shared" ca="1" si="10"/>
        <v>0</v>
      </c>
    </row>
    <row r="542" spans="6:6">
      <c r="F542" s="6">
        <f t="shared" ca="1" si="10"/>
        <v>0</v>
      </c>
    </row>
    <row r="543" spans="6:6">
      <c r="F543" s="6">
        <f t="shared" ca="1" si="10"/>
        <v>0</v>
      </c>
    </row>
    <row r="544" spans="6:6">
      <c r="F544" s="6">
        <f t="shared" ca="1" si="10"/>
        <v>0</v>
      </c>
    </row>
    <row r="545" spans="6:6">
      <c r="F545" s="6">
        <f t="shared" ca="1" si="10"/>
        <v>0</v>
      </c>
    </row>
    <row r="546" spans="6:6">
      <c r="F546" s="6">
        <f t="shared" ca="1" si="10"/>
        <v>0</v>
      </c>
    </row>
    <row r="547" spans="6:6">
      <c r="F547" s="6">
        <f t="shared" ca="1" si="10"/>
        <v>0</v>
      </c>
    </row>
    <row r="548" spans="6:6">
      <c r="F548" s="6">
        <f t="shared" ca="1" si="10"/>
        <v>0</v>
      </c>
    </row>
    <row r="549" spans="6:6">
      <c r="F549" s="6">
        <f t="shared" ca="1" si="10"/>
        <v>0</v>
      </c>
    </row>
    <row r="550" spans="6:6">
      <c r="F550" s="6">
        <f t="shared" ca="1" si="10"/>
        <v>0</v>
      </c>
    </row>
    <row r="551" spans="6:6">
      <c r="F551" s="6">
        <f t="shared" ca="1" si="10"/>
        <v>0</v>
      </c>
    </row>
    <row r="552" spans="6:6">
      <c r="F552" s="6">
        <f t="shared" ca="1" si="10"/>
        <v>0</v>
      </c>
    </row>
    <row r="553" spans="6:6">
      <c r="F553" s="6">
        <f t="shared" ca="1" si="10"/>
        <v>0</v>
      </c>
    </row>
    <row r="554" spans="6:6">
      <c r="F554" s="6">
        <f t="shared" ca="1" si="10"/>
        <v>0</v>
      </c>
    </row>
    <row r="555" spans="6:6">
      <c r="F555" s="6">
        <f t="shared" ca="1" si="10"/>
        <v>0</v>
      </c>
    </row>
    <row r="556" spans="6:6">
      <c r="F556" s="6">
        <f t="shared" ca="1" si="10"/>
        <v>0</v>
      </c>
    </row>
    <row r="557" spans="6:6">
      <c r="F557" s="6">
        <f t="shared" ca="1" si="10"/>
        <v>0</v>
      </c>
    </row>
    <row r="558" spans="6:6">
      <c r="F558" s="6">
        <f t="shared" ca="1" si="10"/>
        <v>0</v>
      </c>
    </row>
    <row r="559" spans="6:6">
      <c r="F559" s="6">
        <f t="shared" ca="1" si="10"/>
        <v>0</v>
      </c>
    </row>
    <row r="560" spans="6:6">
      <c r="F560" s="6">
        <f t="shared" ca="1" si="10"/>
        <v>0</v>
      </c>
    </row>
    <row r="561" spans="6:6">
      <c r="F561" s="6">
        <f t="shared" ca="1" si="10"/>
        <v>0</v>
      </c>
    </row>
    <row r="562" spans="6:6">
      <c r="F562" s="6">
        <f t="shared" ca="1" si="10"/>
        <v>0</v>
      </c>
    </row>
    <row r="563" spans="6:6">
      <c r="F563" s="6">
        <f t="shared" ca="1" si="10"/>
        <v>0</v>
      </c>
    </row>
    <row r="564" spans="6:6">
      <c r="F564" s="6">
        <f t="shared" ca="1" si="10"/>
        <v>0</v>
      </c>
    </row>
    <row r="565" spans="6:6">
      <c r="F565" s="6">
        <f t="shared" ca="1" si="10"/>
        <v>0</v>
      </c>
    </row>
    <row r="566" spans="6:6">
      <c r="F566" s="6">
        <f t="shared" ca="1" si="10"/>
        <v>0</v>
      </c>
    </row>
    <row r="567" spans="6:6">
      <c r="F567" s="6">
        <f t="shared" ca="1" si="10"/>
        <v>0</v>
      </c>
    </row>
    <row r="568" spans="6:6">
      <c r="F568" s="6">
        <f t="shared" ca="1" si="10"/>
        <v>0</v>
      </c>
    </row>
    <row r="569" spans="6:6">
      <c r="F569" s="6">
        <f t="shared" ca="1" si="10"/>
        <v>0</v>
      </c>
    </row>
    <row r="570" spans="6:6">
      <c r="F570" s="6">
        <f t="shared" ca="1" si="10"/>
        <v>0</v>
      </c>
    </row>
    <row r="571" spans="6:6">
      <c r="F571" s="6">
        <f t="shared" ca="1" si="10"/>
        <v>0</v>
      </c>
    </row>
    <row r="572" spans="6:6">
      <c r="F572" s="6">
        <f t="shared" ca="1" si="10"/>
        <v>0</v>
      </c>
    </row>
    <row r="573" spans="6:6">
      <c r="F573" s="6">
        <f t="shared" ca="1" si="10"/>
        <v>0</v>
      </c>
    </row>
    <row r="574" spans="6:6">
      <c r="F574" s="6">
        <f t="shared" ca="1" si="10"/>
        <v>0</v>
      </c>
    </row>
    <row r="575" spans="6:6">
      <c r="F575" s="6">
        <f t="shared" ca="1" si="10"/>
        <v>0</v>
      </c>
    </row>
    <row r="576" spans="6:6">
      <c r="F576" s="6">
        <f t="shared" ca="1" si="10"/>
        <v>0</v>
      </c>
    </row>
    <row r="577" spans="6:6">
      <c r="F577" s="6">
        <f t="shared" ref="F577:F640" ca="1" si="11">OFFSET($A$1,FLOOR((ROW()-5)/4,1),MOD(ROW()-5,4))</f>
        <v>0</v>
      </c>
    </row>
    <row r="578" spans="6:6">
      <c r="F578" s="6">
        <f t="shared" ca="1" si="11"/>
        <v>0</v>
      </c>
    </row>
    <row r="579" spans="6:6">
      <c r="F579" s="6">
        <f t="shared" ca="1" si="11"/>
        <v>0</v>
      </c>
    </row>
    <row r="580" spans="6:6">
      <c r="F580" s="6">
        <f t="shared" ca="1" si="11"/>
        <v>0</v>
      </c>
    </row>
    <row r="581" spans="6:6">
      <c r="F581" s="6">
        <f t="shared" ca="1" si="11"/>
        <v>0</v>
      </c>
    </row>
    <row r="582" spans="6:6">
      <c r="F582" s="6">
        <f t="shared" ca="1" si="11"/>
        <v>0</v>
      </c>
    </row>
    <row r="583" spans="6:6">
      <c r="F583" s="6">
        <f t="shared" ca="1" si="11"/>
        <v>0</v>
      </c>
    </row>
    <row r="584" spans="6:6">
      <c r="F584" s="6">
        <f t="shared" ca="1" si="11"/>
        <v>0</v>
      </c>
    </row>
    <row r="585" spans="6:6">
      <c r="F585" s="6">
        <f t="shared" ca="1" si="11"/>
        <v>0</v>
      </c>
    </row>
    <row r="586" spans="6:6">
      <c r="F586" s="6">
        <f t="shared" ca="1" si="11"/>
        <v>0</v>
      </c>
    </row>
    <row r="587" spans="6:6">
      <c r="F587" s="6">
        <f t="shared" ca="1" si="11"/>
        <v>0</v>
      </c>
    </row>
    <row r="588" spans="6:6">
      <c r="F588" s="6">
        <f t="shared" ca="1" si="11"/>
        <v>0</v>
      </c>
    </row>
    <row r="589" spans="6:6">
      <c r="F589" s="6">
        <f t="shared" ca="1" si="11"/>
        <v>0</v>
      </c>
    </row>
    <row r="590" spans="6:6">
      <c r="F590" s="6">
        <f t="shared" ca="1" si="11"/>
        <v>0</v>
      </c>
    </row>
    <row r="591" spans="6:6">
      <c r="F591" s="6">
        <f t="shared" ca="1" si="11"/>
        <v>0</v>
      </c>
    </row>
    <row r="592" spans="6:6">
      <c r="F592" s="6">
        <f t="shared" ca="1" si="11"/>
        <v>0</v>
      </c>
    </row>
    <row r="593" spans="6:6">
      <c r="F593" s="6">
        <f t="shared" ca="1" si="11"/>
        <v>0</v>
      </c>
    </row>
    <row r="594" spans="6:6">
      <c r="F594" s="6">
        <f t="shared" ca="1" si="11"/>
        <v>0</v>
      </c>
    </row>
    <row r="595" spans="6:6">
      <c r="F595" s="6">
        <f t="shared" ca="1" si="11"/>
        <v>0</v>
      </c>
    </row>
    <row r="596" spans="6:6">
      <c r="F596" s="6">
        <f t="shared" ca="1" si="11"/>
        <v>0</v>
      </c>
    </row>
    <row r="597" spans="6:6">
      <c r="F597" s="6">
        <f t="shared" ca="1" si="11"/>
        <v>0</v>
      </c>
    </row>
    <row r="598" spans="6:6">
      <c r="F598" s="6">
        <f t="shared" ca="1" si="11"/>
        <v>0</v>
      </c>
    </row>
    <row r="599" spans="6:6">
      <c r="F599" s="6">
        <f t="shared" ca="1" si="11"/>
        <v>0</v>
      </c>
    </row>
    <row r="600" spans="6:6">
      <c r="F600" s="6">
        <f t="shared" ca="1" si="11"/>
        <v>0</v>
      </c>
    </row>
    <row r="601" spans="6:6">
      <c r="F601" s="6">
        <f t="shared" ca="1" si="11"/>
        <v>0</v>
      </c>
    </row>
    <row r="602" spans="6:6">
      <c r="F602" s="6">
        <f t="shared" ca="1" si="11"/>
        <v>0</v>
      </c>
    </row>
    <row r="603" spans="6:6">
      <c r="F603" s="6">
        <f t="shared" ca="1" si="11"/>
        <v>0</v>
      </c>
    </row>
    <row r="604" spans="6:6">
      <c r="F604" s="6">
        <f t="shared" ca="1" si="11"/>
        <v>0</v>
      </c>
    </row>
    <row r="605" spans="6:6">
      <c r="F605" s="6">
        <f t="shared" ca="1" si="11"/>
        <v>0</v>
      </c>
    </row>
    <row r="606" spans="6:6">
      <c r="F606" s="6">
        <f t="shared" ca="1" si="11"/>
        <v>0</v>
      </c>
    </row>
    <row r="607" spans="6:6">
      <c r="F607" s="6">
        <f t="shared" ca="1" si="11"/>
        <v>0</v>
      </c>
    </row>
    <row r="608" spans="6:6">
      <c r="F608" s="6">
        <f t="shared" ca="1" si="11"/>
        <v>0</v>
      </c>
    </row>
    <row r="609" spans="6:6">
      <c r="F609" s="6">
        <f t="shared" ca="1" si="11"/>
        <v>0</v>
      </c>
    </row>
    <row r="610" spans="6:6">
      <c r="F610" s="6">
        <f t="shared" ca="1" si="11"/>
        <v>0</v>
      </c>
    </row>
    <row r="611" spans="6:6">
      <c r="F611" s="6">
        <f t="shared" ca="1" si="11"/>
        <v>0</v>
      </c>
    </row>
    <row r="612" spans="6:6">
      <c r="F612" s="6">
        <f t="shared" ca="1" si="11"/>
        <v>0</v>
      </c>
    </row>
    <row r="613" spans="6:6">
      <c r="F613" s="6">
        <f t="shared" ca="1" si="11"/>
        <v>0</v>
      </c>
    </row>
    <row r="614" spans="6:6">
      <c r="F614" s="6">
        <f t="shared" ca="1" si="11"/>
        <v>0</v>
      </c>
    </row>
    <row r="615" spans="6:6">
      <c r="F615" s="6">
        <f t="shared" ca="1" si="11"/>
        <v>0</v>
      </c>
    </row>
    <row r="616" spans="6:6">
      <c r="F616" s="6">
        <f t="shared" ca="1" si="11"/>
        <v>0</v>
      </c>
    </row>
    <row r="617" spans="6:6">
      <c r="F617" s="6">
        <f t="shared" ca="1" si="11"/>
        <v>0</v>
      </c>
    </row>
    <row r="618" spans="6:6">
      <c r="F618" s="6">
        <f t="shared" ca="1" si="11"/>
        <v>0</v>
      </c>
    </row>
    <row r="619" spans="6:6">
      <c r="F619" s="6">
        <f t="shared" ca="1" si="11"/>
        <v>0</v>
      </c>
    </row>
    <row r="620" spans="6:6">
      <c r="F620" s="6">
        <f t="shared" ca="1" si="11"/>
        <v>0</v>
      </c>
    </row>
    <row r="621" spans="6:6">
      <c r="F621" s="6">
        <f t="shared" ca="1" si="11"/>
        <v>0</v>
      </c>
    </row>
    <row r="622" spans="6:6">
      <c r="F622" s="6">
        <f t="shared" ca="1" si="11"/>
        <v>0</v>
      </c>
    </row>
    <row r="623" spans="6:6">
      <c r="F623" s="6">
        <f t="shared" ca="1" si="11"/>
        <v>0</v>
      </c>
    </row>
    <row r="624" spans="6:6">
      <c r="F624" s="6">
        <f t="shared" ca="1" si="11"/>
        <v>0</v>
      </c>
    </row>
    <row r="625" spans="6:6">
      <c r="F625" s="6">
        <f t="shared" ca="1" si="11"/>
        <v>0</v>
      </c>
    </row>
    <row r="626" spans="6:6">
      <c r="F626" s="6">
        <f t="shared" ca="1" si="11"/>
        <v>0</v>
      </c>
    </row>
    <row r="627" spans="6:6">
      <c r="F627" s="6">
        <f t="shared" ca="1" si="11"/>
        <v>0</v>
      </c>
    </row>
    <row r="628" spans="6:6">
      <c r="F628" s="6">
        <f t="shared" ca="1" si="11"/>
        <v>0</v>
      </c>
    </row>
    <row r="629" spans="6:6">
      <c r="F629" s="6">
        <f t="shared" ca="1" si="11"/>
        <v>0</v>
      </c>
    </row>
    <row r="630" spans="6:6">
      <c r="F630" s="6">
        <f t="shared" ca="1" si="11"/>
        <v>0</v>
      </c>
    </row>
    <row r="631" spans="6:6">
      <c r="F631" s="6">
        <f t="shared" ca="1" si="11"/>
        <v>0</v>
      </c>
    </row>
    <row r="632" spans="6:6">
      <c r="F632" s="6">
        <f t="shared" ca="1" si="11"/>
        <v>0</v>
      </c>
    </row>
    <row r="633" spans="6:6">
      <c r="F633" s="6">
        <f t="shared" ca="1" si="11"/>
        <v>0</v>
      </c>
    </row>
    <row r="634" spans="6:6">
      <c r="F634" s="6">
        <f t="shared" ca="1" si="11"/>
        <v>0</v>
      </c>
    </row>
    <row r="635" spans="6:6">
      <c r="F635" s="6">
        <f t="shared" ca="1" si="11"/>
        <v>0</v>
      </c>
    </row>
    <row r="636" spans="6:6">
      <c r="F636" s="6">
        <f t="shared" ca="1" si="11"/>
        <v>0</v>
      </c>
    </row>
    <row r="637" spans="6:6">
      <c r="F637" s="6">
        <f t="shared" ca="1" si="11"/>
        <v>0</v>
      </c>
    </row>
    <row r="638" spans="6:6">
      <c r="F638" s="6">
        <f t="shared" ca="1" si="11"/>
        <v>0</v>
      </c>
    </row>
    <row r="639" spans="6:6">
      <c r="F639" s="6">
        <f t="shared" ca="1" si="11"/>
        <v>0</v>
      </c>
    </row>
    <row r="640" spans="6:6">
      <c r="F640" s="6">
        <f t="shared" ca="1" si="11"/>
        <v>0</v>
      </c>
    </row>
    <row r="641" spans="6:6">
      <c r="F641" s="6">
        <f t="shared" ref="F641:F697" ca="1" si="12">OFFSET($A$1,FLOOR((ROW()-5)/4,1),MOD(ROW()-5,4))</f>
        <v>0</v>
      </c>
    </row>
    <row r="642" spans="6:6">
      <c r="F642" s="6">
        <f t="shared" ca="1" si="12"/>
        <v>0</v>
      </c>
    </row>
    <row r="643" spans="6:6">
      <c r="F643" s="6">
        <f t="shared" ca="1" si="12"/>
        <v>0</v>
      </c>
    </row>
    <row r="644" spans="6:6">
      <c r="F644" s="6">
        <f t="shared" ca="1" si="12"/>
        <v>0</v>
      </c>
    </row>
    <row r="645" spans="6:6">
      <c r="F645" s="6">
        <f t="shared" ca="1" si="12"/>
        <v>0</v>
      </c>
    </row>
    <row r="646" spans="6:6">
      <c r="F646" s="6">
        <f t="shared" ca="1" si="12"/>
        <v>0</v>
      </c>
    </row>
    <row r="647" spans="6:6">
      <c r="F647" s="6">
        <f t="shared" ca="1" si="12"/>
        <v>0</v>
      </c>
    </row>
    <row r="648" spans="6:6">
      <c r="F648" s="6">
        <f t="shared" ca="1" si="12"/>
        <v>0</v>
      </c>
    </row>
    <row r="649" spans="6:6">
      <c r="F649" s="6">
        <f t="shared" ca="1" si="12"/>
        <v>0</v>
      </c>
    </row>
    <row r="650" spans="6:6">
      <c r="F650" s="6">
        <f t="shared" ca="1" si="12"/>
        <v>0</v>
      </c>
    </row>
    <row r="651" spans="6:6">
      <c r="F651" s="6">
        <f t="shared" ca="1" si="12"/>
        <v>0</v>
      </c>
    </row>
    <row r="652" spans="6:6">
      <c r="F652" s="6">
        <f t="shared" ca="1" si="12"/>
        <v>0</v>
      </c>
    </row>
    <row r="653" spans="6:6">
      <c r="F653" s="6">
        <f t="shared" ca="1" si="12"/>
        <v>0</v>
      </c>
    </row>
    <row r="654" spans="6:6">
      <c r="F654" s="6">
        <f t="shared" ca="1" si="12"/>
        <v>0</v>
      </c>
    </row>
    <row r="655" spans="6:6">
      <c r="F655" s="6">
        <f t="shared" ca="1" si="12"/>
        <v>0</v>
      </c>
    </row>
    <row r="656" spans="6:6">
      <c r="F656" s="6">
        <f t="shared" ca="1" si="12"/>
        <v>0</v>
      </c>
    </row>
    <row r="657" spans="6:6">
      <c r="F657" s="6">
        <f t="shared" ca="1" si="12"/>
        <v>0</v>
      </c>
    </row>
    <row r="658" spans="6:6">
      <c r="F658" s="6">
        <f t="shared" ca="1" si="12"/>
        <v>0</v>
      </c>
    </row>
    <row r="659" spans="6:6">
      <c r="F659" s="6">
        <f t="shared" ca="1" si="12"/>
        <v>0</v>
      </c>
    </row>
    <row r="660" spans="6:6">
      <c r="F660" s="6">
        <f t="shared" ca="1" si="12"/>
        <v>0</v>
      </c>
    </row>
    <row r="661" spans="6:6">
      <c r="F661" s="6">
        <f t="shared" ca="1" si="12"/>
        <v>0</v>
      </c>
    </row>
    <row r="662" spans="6:6">
      <c r="F662" s="6">
        <f t="shared" ca="1" si="12"/>
        <v>0</v>
      </c>
    </row>
    <row r="663" spans="6:6">
      <c r="F663" s="6">
        <f t="shared" ca="1" si="12"/>
        <v>0</v>
      </c>
    </row>
    <row r="664" spans="6:6">
      <c r="F664" s="6">
        <f t="shared" ca="1" si="12"/>
        <v>0</v>
      </c>
    </row>
    <row r="665" spans="6:6">
      <c r="F665" s="6">
        <f t="shared" ca="1" si="12"/>
        <v>0</v>
      </c>
    </row>
    <row r="666" spans="6:6">
      <c r="F666" s="6">
        <f t="shared" ca="1" si="12"/>
        <v>0</v>
      </c>
    </row>
    <row r="667" spans="6:6">
      <c r="F667" s="6">
        <f t="shared" ca="1" si="12"/>
        <v>0</v>
      </c>
    </row>
    <row r="668" spans="6:6">
      <c r="F668" s="6">
        <f t="shared" ca="1" si="12"/>
        <v>0</v>
      </c>
    </row>
    <row r="669" spans="6:6">
      <c r="F669" s="6">
        <f t="shared" ca="1" si="12"/>
        <v>0</v>
      </c>
    </row>
    <row r="670" spans="6:6">
      <c r="F670" s="6">
        <f t="shared" ca="1" si="12"/>
        <v>0</v>
      </c>
    </row>
    <row r="671" spans="6:6">
      <c r="F671" s="6">
        <f t="shared" ca="1" si="12"/>
        <v>0</v>
      </c>
    </row>
    <row r="672" spans="6:6">
      <c r="F672" s="6">
        <f t="shared" ca="1" si="12"/>
        <v>0</v>
      </c>
    </row>
    <row r="673" spans="6:6">
      <c r="F673" s="6">
        <f t="shared" ca="1" si="12"/>
        <v>0</v>
      </c>
    </row>
    <row r="674" spans="6:6">
      <c r="F674" s="6">
        <f t="shared" ca="1" si="12"/>
        <v>0</v>
      </c>
    </row>
    <row r="675" spans="6:6">
      <c r="F675" s="6">
        <f t="shared" ca="1" si="12"/>
        <v>0</v>
      </c>
    </row>
    <row r="676" spans="6:6">
      <c r="F676" s="6">
        <f t="shared" ca="1" si="12"/>
        <v>0</v>
      </c>
    </row>
    <row r="677" spans="6:6">
      <c r="F677" s="6">
        <f t="shared" ca="1" si="12"/>
        <v>0</v>
      </c>
    </row>
    <row r="678" spans="6:6">
      <c r="F678" s="6">
        <f t="shared" ca="1" si="12"/>
        <v>0</v>
      </c>
    </row>
    <row r="679" spans="6:6">
      <c r="F679" s="6">
        <f t="shared" ca="1" si="12"/>
        <v>0</v>
      </c>
    </row>
    <row r="680" spans="6:6">
      <c r="F680" s="6">
        <f t="shared" ca="1" si="12"/>
        <v>0</v>
      </c>
    </row>
    <row r="681" spans="6:6">
      <c r="F681" s="6">
        <f t="shared" ca="1" si="12"/>
        <v>0</v>
      </c>
    </row>
    <row r="682" spans="6:6">
      <c r="F682" s="6">
        <f t="shared" ca="1" si="12"/>
        <v>0</v>
      </c>
    </row>
    <row r="683" spans="6:6">
      <c r="F683" s="6">
        <f t="shared" ca="1" si="12"/>
        <v>0</v>
      </c>
    </row>
    <row r="684" spans="6:6">
      <c r="F684" s="6">
        <f t="shared" ca="1" si="12"/>
        <v>0</v>
      </c>
    </row>
    <row r="685" spans="6:6">
      <c r="F685" s="6">
        <f t="shared" ca="1" si="12"/>
        <v>0</v>
      </c>
    </row>
    <row r="686" spans="6:6">
      <c r="F686" s="6">
        <f t="shared" ca="1" si="12"/>
        <v>0</v>
      </c>
    </row>
    <row r="687" spans="6:6">
      <c r="F687" s="6">
        <f t="shared" ca="1" si="12"/>
        <v>0</v>
      </c>
    </row>
    <row r="688" spans="6:6">
      <c r="F688" s="6">
        <f t="shared" ca="1" si="12"/>
        <v>0</v>
      </c>
    </row>
    <row r="689" spans="6:6">
      <c r="F689" s="6">
        <f t="shared" ca="1" si="12"/>
        <v>0</v>
      </c>
    </row>
    <row r="690" spans="6:6">
      <c r="F690" s="6">
        <f t="shared" ca="1" si="12"/>
        <v>0</v>
      </c>
    </row>
    <row r="691" spans="6:6">
      <c r="F691" s="6">
        <f t="shared" ca="1" si="12"/>
        <v>0</v>
      </c>
    </row>
    <row r="692" spans="6:6">
      <c r="F692" s="6">
        <f t="shared" ca="1" si="12"/>
        <v>0</v>
      </c>
    </row>
    <row r="693" spans="6:6">
      <c r="F693" s="6">
        <f t="shared" ca="1" si="12"/>
        <v>0</v>
      </c>
    </row>
    <row r="694" spans="6:6">
      <c r="F694" s="6">
        <f t="shared" ca="1" si="12"/>
        <v>0</v>
      </c>
    </row>
    <row r="695" spans="6:6">
      <c r="F695" s="6">
        <f t="shared" ca="1" si="12"/>
        <v>0</v>
      </c>
    </row>
    <row r="696" spans="6:6">
      <c r="F696" s="6">
        <f t="shared" ca="1" si="12"/>
        <v>0</v>
      </c>
    </row>
    <row r="697" spans="6:6">
      <c r="F697" s="6">
        <f t="shared" ca="1" si="12"/>
        <v>0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master sheet</vt:lpstr>
      <vt:lpstr>col 2 table</vt:lpstr>
      <vt:lpstr>table 2 col</vt:lpstr>
      <vt:lpstr>'master sheet'!Criteria</vt:lpstr>
      <vt:lpstr>d_</vt:lpstr>
      <vt:lpstr>'master sheet'!G_</vt:lpstr>
      <vt:lpstr>'master sheet'!GravAccel</vt:lpstr>
      <vt:lpstr>'master sheet'!H_1</vt:lpstr>
      <vt:lpstr>'master sheet'!LineDuration</vt:lpstr>
      <vt:lpstr>Xmax_correction</vt:lpstr>
      <vt:lpstr>Xmin_correction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Thao.Cao</cp:lastModifiedBy>
  <dcterms:created xsi:type="dcterms:W3CDTF">2013-03-08T10:17:56Z</dcterms:created>
  <dcterms:modified xsi:type="dcterms:W3CDTF">2013-03-25T05:23:19Z</dcterms:modified>
</cp:coreProperties>
</file>