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drawings/drawing1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codeName="ThisWorkbook"/>
  <xr:revisionPtr revIDLastSave="0" documentId="13_ncr:1_{1A1C2DA3-A701-4FC6-8AAF-C732D28D6445}" xr6:coauthVersionLast="47" xr6:coauthVersionMax="47" xr10:uidLastSave="{00000000-0000-0000-0000-000000000000}"/>
  <bookViews>
    <workbookView minimized="1" xWindow="1500" yWindow="888" windowWidth="12012" windowHeight="12072" tabRatio="900" activeTab="4" xr2:uid="{00000000-000D-0000-FFFF-FFFF00000000}"/>
  </bookViews>
  <sheets>
    <sheet name="NOTES" sheetId="14" r:id="rId1"/>
    <sheet name="Whole number" sheetId="15" r:id="rId2"/>
    <sheet name="dropdown" sheetId="18" r:id="rId3"/>
    <sheet name="Sheet2" sheetId="19" state="hidden" r:id="rId4"/>
    <sheet name="dependent-multiple dropdown" sheetId="20" r:id="rId5"/>
    <sheet name="Decimal" sheetId="16" r:id="rId6"/>
    <sheet name="Departments" sheetId="1" r:id="rId7"/>
    <sheet name="Cost centers table" sheetId="3" r:id="rId8"/>
    <sheet name="Cost center budget" sheetId="2" r:id="rId9"/>
    <sheet name="Date" sheetId="17" r:id="rId10"/>
    <sheet name="Time" sheetId="4" r:id="rId11"/>
    <sheet name="Text length" sheetId="5" r:id="rId12"/>
    <sheet name="HR Budget" sheetId="7" r:id="rId13"/>
    <sheet name="Products" sheetId="10" r:id="rId14"/>
    <sheet name="Age verification" sheetId="11" r:id="rId15"/>
    <sheet name="Custom values" sheetId="12" r:id="rId16"/>
    <sheet name="E-Mail" sheetId="13" r:id="rId17"/>
  </sheets>
  <definedNames>
    <definedName name="China">'dependent-multiple dropdown'!$E$4:$E$9</definedName>
    <definedName name="Citylist">Sheet2!$C$1:$C$26</definedName>
    <definedName name="DepartmentList">DepartmentTable[Department]</definedName>
    <definedName name="DeptID">DepartmentTable[Dept ID]</definedName>
    <definedName name="France">'dependent-multiple dropdown'!$G$4:$G$11</definedName>
    <definedName name="India">'dependent-multiple dropdown'!$D$4:$D$10</definedName>
    <definedName name="lst_CostCenter">tbl_CostCenters[Cost Center]</definedName>
    <definedName name="USA">'dependent-multiple dropdown'!$F$4:$F$15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1" l="1"/>
  <c r="B5" i="11" l="1"/>
  <c r="A23" i="10"/>
  <c r="A22" i="10"/>
  <c r="A5" i="17" l="1"/>
  <c r="B5" i="17" s="1"/>
  <c r="C4" i="16" l="1"/>
  <c r="E25" i="2" l="1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5" i="7" l="1"/>
  <c r="B15" i="7"/>
  <c r="E14" i="7"/>
  <c r="B14" i="7"/>
  <c r="E13" i="7"/>
  <c r="B13" i="7"/>
  <c r="E12" i="7"/>
  <c r="B12" i="7"/>
  <c r="E11" i="7"/>
  <c r="B11" i="7"/>
  <c r="E10" i="7"/>
  <c r="B10" i="7"/>
  <c r="E9" i="7"/>
  <c r="B9" i="7"/>
  <c r="E8" i="7"/>
  <c r="B8" i="7"/>
  <c r="E7" i="7"/>
  <c r="B7" i="7"/>
  <c r="E4" i="2"/>
  <c r="E5" i="2"/>
  <c r="E6" i="2"/>
  <c r="E7" i="2"/>
  <c r="E8" i="2"/>
  <c r="E9" i="2"/>
  <c r="E10" i="2"/>
  <c r="E11" i="2"/>
  <c r="E12" i="2"/>
  <c r="B4" i="2"/>
  <c r="B5" i="2"/>
  <c r="B6" i="2"/>
  <c r="B7" i="2"/>
  <c r="B8" i="2"/>
  <c r="B9" i="2"/>
  <c r="B10" i="2"/>
  <c r="B11" i="2"/>
  <c r="B12" i="2"/>
</calcChain>
</file>

<file path=xl/sharedStrings.xml><?xml version="1.0" encoding="utf-8"?>
<sst xmlns="http://schemas.openxmlformats.org/spreadsheetml/2006/main" count="226" uniqueCount="188">
  <si>
    <t>Department</t>
  </si>
  <si>
    <t>Accounting</t>
  </si>
  <si>
    <t>Payroll</t>
  </si>
  <si>
    <t>Human Resources</t>
  </si>
  <si>
    <t>Sales</t>
  </si>
  <si>
    <t>Marketing</t>
  </si>
  <si>
    <t>Operations</t>
  </si>
  <si>
    <t>Executive</t>
  </si>
  <si>
    <t>Dept ID</t>
  </si>
  <si>
    <t>Cost Center</t>
  </si>
  <si>
    <t>Category</t>
  </si>
  <si>
    <t>Current Year Projected</t>
  </si>
  <si>
    <t>Future Year Budget</t>
  </si>
  <si>
    <t>Variance</t>
  </si>
  <si>
    <t>Salary - Regular Wages</t>
  </si>
  <si>
    <t>Salary - Hourly Wages</t>
  </si>
  <si>
    <t>Salary - Commission</t>
  </si>
  <si>
    <t>Salary - Bonus</t>
  </si>
  <si>
    <t>Salary - Vacation</t>
  </si>
  <si>
    <t>Salary - Sick Time</t>
  </si>
  <si>
    <t>Tax - Fed</t>
  </si>
  <si>
    <t>Tax - State</t>
  </si>
  <si>
    <t>Tax - SDI</t>
  </si>
  <si>
    <t>Start Time</t>
  </si>
  <si>
    <t>End Time</t>
  </si>
  <si>
    <t>Meeting Time</t>
  </si>
  <si>
    <t>Budget Maximum</t>
  </si>
  <si>
    <t>Product ID</t>
  </si>
  <si>
    <t>Product Name</t>
  </si>
  <si>
    <t>ID-1234567</t>
  </si>
  <si>
    <t>Widget</t>
  </si>
  <si>
    <t>ID-29876534</t>
  </si>
  <si>
    <t>Fetzer Valve</t>
  </si>
  <si>
    <t>Unique List</t>
  </si>
  <si>
    <t>E-Mail Address</t>
  </si>
  <si>
    <t>bob@msn.com</t>
  </si>
  <si>
    <t>Data Validation List with a Table for a source</t>
  </si>
  <si>
    <t>• Create your Data Validation List</t>
  </si>
  <si>
    <t>• Add Input &amp; Error Messages</t>
  </si>
  <si>
    <t>See more online: Apply Data Validation to cells</t>
  </si>
  <si>
    <t>• Limit users to entries between 100-999</t>
  </si>
  <si>
    <t>• Use the Cost Center list instead</t>
  </si>
  <si>
    <t>Data Validation - Use the Cost Center list</t>
  </si>
  <si>
    <t>Data Validation - Limit entries to a certain text length</t>
  </si>
  <si>
    <t>• Text Length Settings</t>
  </si>
  <si>
    <t>• Allow a whole number entry limited to a set value</t>
  </si>
  <si>
    <t>Each worksheet is listed below, along with what kind of Data Validation you'll find</t>
  </si>
  <si>
    <t>Time</t>
  </si>
  <si>
    <t>Products</t>
  </si>
  <si>
    <t>E-Mail</t>
  </si>
  <si>
    <t>Worksheet</t>
  </si>
  <si>
    <t>Data Validation Type</t>
  </si>
  <si>
    <t xml:space="preserve">The following worksheets have various completed Data Validation examples as mentioned in the following Support.Office.com article: </t>
  </si>
  <si>
    <t>Data Validation - Limit entries to a set value</t>
  </si>
  <si>
    <t>• Custom Number format</t>
  </si>
  <si>
    <t>Custom Number Format</t>
  </si>
  <si>
    <t>Data Validation - Custom format to verify age requirement</t>
  </si>
  <si>
    <t>Data Validation - Custom option to ensure Unique entries only</t>
  </si>
  <si>
    <t>• Custom option to ensure Unique entries only</t>
  </si>
  <si>
    <t>• Custom option to verify age requirement</t>
  </si>
  <si>
    <t>• Custom option for Product ID entry</t>
  </si>
  <si>
    <t>• Custom option to ensure a Text (non-numeric only) entry</t>
  </si>
  <si>
    <t>• Custom option for e-mail address validation</t>
  </si>
  <si>
    <t>Data Validation - Custom option for e-mail address validation</t>
  </si>
  <si>
    <t>• Use the Name Manger to create and manage Defined Names</t>
  </si>
  <si>
    <t>• Use the Start &amp; End Time options to limit Time entries</t>
  </si>
  <si>
    <t>Excel Data Validation Examples</t>
  </si>
  <si>
    <t>Data Validation - Limit entry to a whole number</t>
  </si>
  <si>
    <t>Ranking</t>
  </si>
  <si>
    <t>Deductions</t>
  </si>
  <si>
    <t>• Data Validation is limited to the following options:</t>
  </si>
  <si>
    <t>• Limit entry to values between 1 and 10</t>
  </si>
  <si>
    <t>• Use a formula to limit an entry</t>
  </si>
  <si>
    <t>Data Validation - Limit entry to a decimal</t>
  </si>
  <si>
    <t>Current Salary</t>
  </si>
  <si>
    <t>Annual Merit Increase</t>
  </si>
  <si>
    <t>New Salary</t>
  </si>
  <si>
    <t>• Limit entry to a decimal value less than or equal to 3%</t>
  </si>
  <si>
    <t>Start Date</t>
  </si>
  <si>
    <t>End Date</t>
  </si>
  <si>
    <t>Time Off Request</t>
  </si>
  <si>
    <t>• Use the Date option to limit the Start Date</t>
  </si>
  <si>
    <t>• Use the Date option to limit the End Date</t>
  </si>
  <si>
    <t>Enter text up to 25 characters</t>
  </si>
  <si>
    <t>Enter a brief description</t>
  </si>
  <si>
    <t>Whole number</t>
  </si>
  <si>
    <t>Decimal</t>
  </si>
  <si>
    <t>Date</t>
  </si>
  <si>
    <t>Excel Table that can be used for a Data Validation List source</t>
  </si>
  <si>
    <t>Departments</t>
  </si>
  <si>
    <t>Data Validation - Limit a list to certain entries</t>
  </si>
  <si>
    <t>Data Validation - Limit users to time entries only</t>
  </si>
  <si>
    <t>Data Validation - Limit users to date entries only</t>
  </si>
  <si>
    <t>Must be born before:</t>
  </si>
  <si>
    <t>Age Limit:</t>
  </si>
  <si>
    <t>Birthday:</t>
  </si>
  <si>
    <t>Current Age:</t>
  </si>
  <si>
    <t>Does a participant meet an age requirement?</t>
  </si>
  <si>
    <t>Number of Dependents</t>
  </si>
  <si>
    <t>• Cells highlighted like this are for input:</t>
  </si>
  <si>
    <t>Limit selections to list choices</t>
  </si>
  <si>
    <t>Cost centers table</t>
  </si>
  <si>
    <t>Table for Cost center list source</t>
  </si>
  <si>
    <t>Limit selections to Cost center list choices</t>
  </si>
  <si>
    <t>Limit entries between a time frame</t>
  </si>
  <si>
    <t>Limit entries to dates within a range</t>
  </si>
  <si>
    <t>Limit entries below a certain age</t>
  </si>
  <si>
    <t>Limit entries to unique values only (no repeated entries)</t>
  </si>
  <si>
    <t>Limit entries to whole numbers</t>
  </si>
  <si>
    <t>Limit entries to decimal (percentage) values</t>
  </si>
  <si>
    <t>Limit entries to a certain number of characters</t>
  </si>
  <si>
    <t>Limit entries to a certain maximum amount</t>
  </si>
  <si>
    <t>Require entries to meet certain text guidelines</t>
  </si>
  <si>
    <t>Require entries to contain the @ symbol</t>
  </si>
  <si>
    <t>Cost center budget</t>
  </si>
  <si>
    <t>Text length</t>
  </si>
  <si>
    <t>Age verification</t>
  </si>
  <si>
    <t>Data Validation - Custom option with a formula to restrict a text entry</t>
  </si>
  <si>
    <t>Data Validation - Custom option with a formula to ensure a text entry</t>
  </si>
  <si>
    <t>Budget Input -- Human Resources</t>
  </si>
  <si>
    <t>Custom values</t>
  </si>
  <si>
    <t>HR Budget</t>
  </si>
  <si>
    <t>Data-&gt;Data validation</t>
  </si>
  <si>
    <t>dropdown</t>
  </si>
  <si>
    <t>city1</t>
  </si>
  <si>
    <t>city2</t>
  </si>
  <si>
    <t>city3</t>
  </si>
  <si>
    <t>city4</t>
  </si>
  <si>
    <t>city5</t>
  </si>
  <si>
    <t>city6</t>
  </si>
  <si>
    <t>city7</t>
  </si>
  <si>
    <t>city8</t>
  </si>
  <si>
    <t>city9</t>
  </si>
  <si>
    <t>city10</t>
  </si>
  <si>
    <t>city11</t>
  </si>
  <si>
    <t>city12</t>
  </si>
  <si>
    <t>city13</t>
  </si>
  <si>
    <t>city14</t>
  </si>
  <si>
    <t>city15</t>
  </si>
  <si>
    <t>city16</t>
  </si>
  <si>
    <t>city17</t>
  </si>
  <si>
    <t>city18</t>
  </si>
  <si>
    <t>city19</t>
  </si>
  <si>
    <t>city20</t>
  </si>
  <si>
    <t>city21</t>
  </si>
  <si>
    <t>city22</t>
  </si>
  <si>
    <t>city23</t>
  </si>
  <si>
    <t>city24</t>
  </si>
  <si>
    <t>city25</t>
  </si>
  <si>
    <t>city26</t>
  </si>
  <si>
    <t>Guam</t>
  </si>
  <si>
    <t>District of Columbia</t>
  </si>
  <si>
    <t>Alaska</t>
  </si>
  <si>
    <t>Colorado</t>
  </si>
  <si>
    <t>Champagne (Troyes)</t>
  </si>
  <si>
    <t>Kansas</t>
  </si>
  <si>
    <t>Dauphiné (Grenoble)</t>
  </si>
  <si>
    <t>Idaho</t>
  </si>
  <si>
    <t>Madya Pradesh</t>
  </si>
  <si>
    <t>Select State/City/Provinces</t>
  </si>
  <si>
    <t>Lyonnais (Lyon)</t>
  </si>
  <si>
    <t>Hawaii</t>
  </si>
  <si>
    <t>Anqing</t>
  </si>
  <si>
    <t>Andhrapradesh</t>
  </si>
  <si>
    <r>
      <t>Languedoc</t>
    </r>
    <r>
      <rPr>
        <sz val="12"/>
        <color rgb="FF222222"/>
        <rFont val="Arial"/>
        <family val="2"/>
      </rPr>
      <t> (Toulouse)</t>
    </r>
  </si>
  <si>
    <t>Georgia</t>
  </si>
  <si>
    <t>Tianjin</t>
  </si>
  <si>
    <t>Telanagan</t>
  </si>
  <si>
    <t>India</t>
  </si>
  <si>
    <t>Select Country</t>
  </si>
  <si>
    <r>
      <t>Normandy</t>
    </r>
    <r>
      <rPr>
        <sz val="12"/>
        <color rgb="FF222222"/>
        <rFont val="Arial"/>
        <family val="2"/>
      </rPr>
      <t> (Rouen)</t>
    </r>
  </si>
  <si>
    <t>Florida</t>
  </si>
  <si>
    <t>Shanghai</t>
  </si>
  <si>
    <t>Maharastra</t>
  </si>
  <si>
    <t>Orléanais (Orléans)</t>
  </si>
  <si>
    <t>Delaware</t>
  </si>
  <si>
    <t>Beijing</t>
  </si>
  <si>
    <t>Gujarath</t>
  </si>
  <si>
    <t>Berry (Bourges)</t>
  </si>
  <si>
    <t>California</t>
  </si>
  <si>
    <t>Macau</t>
  </si>
  <si>
    <t>Panjab</t>
  </si>
  <si>
    <r>
      <t>Île-de-France</t>
    </r>
    <r>
      <rPr>
        <sz val="12"/>
        <color rgb="FF222222"/>
        <rFont val="Arial"/>
        <family val="2"/>
      </rPr>
      <t> (</t>
    </r>
    <r>
      <rPr>
        <b/>
        <sz val="12"/>
        <color rgb="FF222222"/>
        <rFont val="Arial"/>
        <family val="2"/>
      </rPr>
      <t>Paris</t>
    </r>
    <r>
      <rPr>
        <sz val="12"/>
        <color rgb="FF222222"/>
        <rFont val="Arial"/>
        <family val="2"/>
      </rPr>
      <t>)</t>
    </r>
  </si>
  <si>
    <t>Alabama</t>
  </si>
  <si>
    <t>Hong Kong</t>
  </si>
  <si>
    <t>France</t>
  </si>
  <si>
    <t>USA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</si>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</sst>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_);[Red]\(&quot;$&quot;#,##0\)"/>
    <numFmt numFmtId="165" formatCode="mm/dd/yy;@"/>
    <numFmt numFmtId="166" formatCode="&quot;ID-&quot;#######"/>
    <numFmt numFmtId="167" formatCode="0.0%"/>
  </numFmts>
  <fonts count="13" x14ac:knownFonts="1"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0"/>
      <name val="Segoe UI Light"/>
      <family val="2"/>
    </font>
    <font>
      <sz val="18"/>
      <color rgb="FF227447"/>
      <name val="Calibri Light"/>
      <family val="2"/>
      <scheme val="major"/>
    </font>
    <font>
      <u/>
      <sz val="11"/>
      <color theme="10"/>
      <name val="Segoe UI Light"/>
      <family val="2"/>
    </font>
    <font>
      <sz val="11"/>
      <color rgb="FF3F3F76"/>
      <name val="Segoe UI Light"/>
      <family val="2"/>
    </font>
    <font>
      <b/>
      <sz val="11"/>
      <color rgb="FF227447"/>
      <name val="Segoe UI Light"/>
      <family val="2"/>
    </font>
    <font>
      <sz val="8"/>
      <name val="Segoe UI Light"/>
      <family val="2"/>
    </font>
    <font>
      <sz val="12"/>
      <color rgb="FF222222"/>
      <name val="Arial"/>
      <family val="2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Arial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227447"/>
        <bgColor theme="9"/>
      </patternFill>
    </fill>
    <fill>
      <patternFill patternType="solid">
        <fgColor rgb="FFFFCC99"/>
      </patternFill>
    </fill>
    <fill>
      <patternFill patternType="solid">
        <fgColor rgb="FF1D6F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000000"/>
      </top>
      <bottom style="medium">
        <color theme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4" borderId="4" applyNumberFormat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2" fillId="3" borderId="1" xfId="0" applyFont="1" applyFill="1" applyBorder="1"/>
    <xf numFmtId="0" fontId="0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38" fontId="0" fillId="0" borderId="0" xfId="0" applyNumberFormat="1"/>
    <xf numFmtId="0" fontId="3" fillId="0" borderId="0" xfId="1"/>
    <xf numFmtId="0" fontId="0" fillId="0" borderId="0" xfId="0" applyFont="1"/>
    <xf numFmtId="0" fontId="0" fillId="2" borderId="2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/>
    <xf numFmtId="3" fontId="2" fillId="3" borderId="1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/>
    <xf numFmtId="0" fontId="6" fillId="0" borderId="0" xfId="3"/>
    <xf numFmtId="0" fontId="4" fillId="0" borderId="0" xfId="2" applyAlignment="1">
      <alignment horizontal="left" indent="1"/>
    </xf>
    <xf numFmtId="0" fontId="3" fillId="0" borderId="0" xfId="1" applyFont="1"/>
    <xf numFmtId="3" fontId="5" fillId="4" borderId="4" xfId="4" applyNumberFormat="1"/>
    <xf numFmtId="0" fontId="2" fillId="3" borderId="0" xfId="0" applyFont="1" applyFill="1" applyBorder="1"/>
    <xf numFmtId="0" fontId="0" fillId="0" borderId="0" xfId="0" applyFont="1" applyBorder="1"/>
    <xf numFmtId="165" fontId="6" fillId="0" borderId="0" xfId="3" applyNumberFormat="1"/>
    <xf numFmtId="0" fontId="3" fillId="0" borderId="0" xfId="1" applyAlignment="1">
      <alignment horizontal="left"/>
    </xf>
    <xf numFmtId="0" fontId="2" fillId="3" borderId="0" xfId="0" applyFont="1" applyFill="1" applyBorder="1" applyAlignment="1">
      <alignment horizontal="center" vertical="center" wrapText="1"/>
    </xf>
    <xf numFmtId="18" fontId="0" fillId="2" borderId="3" xfId="0" applyNumberFormat="1" applyFont="1" applyFill="1" applyBorder="1" applyAlignment="1">
      <alignment horizontal="center" vertical="center" wrapText="1"/>
    </xf>
    <xf numFmtId="0" fontId="5" fillId="4" borderId="4" xfId="4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2" fillId="3" borderId="5" xfId="0" applyFont="1" applyFill="1" applyBorder="1" applyAlignment="1">
      <alignment horizontal="centerContinuous" vertical="center" wrapText="1"/>
    </xf>
    <xf numFmtId="0" fontId="5" fillId="4" borderId="4" xfId="4"/>
    <xf numFmtId="0" fontId="0" fillId="0" borderId="0" xfId="0" applyNumberFormat="1"/>
    <xf numFmtId="0" fontId="0" fillId="0" borderId="2" xfId="0" applyFont="1" applyBorder="1"/>
    <xf numFmtId="2" fontId="0" fillId="0" borderId="2" xfId="0" applyNumberFormat="1" applyFont="1" applyBorder="1"/>
    <xf numFmtId="165" fontId="0" fillId="0" borderId="0" xfId="0" applyNumberFormat="1" applyFont="1"/>
    <xf numFmtId="165" fontId="5" fillId="4" borderId="4" xfId="4" applyNumberFormat="1"/>
    <xf numFmtId="4" fontId="0" fillId="0" borderId="0" xfId="0" applyNumberFormat="1"/>
    <xf numFmtId="164" fontId="5" fillId="4" borderId="4" xfId="4" applyNumberFormat="1" applyAlignment="1">
      <alignment horizontal="center"/>
    </xf>
    <xf numFmtId="165" fontId="5" fillId="4" borderId="4" xfId="4" applyNumberFormat="1" applyAlignment="1">
      <alignment horizontal="center" vertical="center" wrapText="1"/>
    </xf>
    <xf numFmtId="18" fontId="5" fillId="4" borderId="4" xfId="4" applyNumberFormat="1" applyAlignment="1">
      <alignment horizontal="center" vertical="center" wrapText="1"/>
    </xf>
    <xf numFmtId="166" fontId="5" fillId="4" borderId="4" xfId="4" applyNumberFormat="1" applyAlignment="1">
      <alignment horizontal="left"/>
    </xf>
    <xf numFmtId="167" fontId="5" fillId="4" borderId="4" xfId="4" applyNumberFormat="1" applyAlignment="1">
      <alignment horizontal="center"/>
    </xf>
    <xf numFmtId="0" fontId="1" fillId="0" borderId="0" xfId="5"/>
    <xf numFmtId="0" fontId="8" fillId="0" borderId="0" xfId="5" applyFont="1" applyAlignment="1">
      <alignment horizontal="left" vertical="center" wrapText="1" indent="1"/>
    </xf>
    <xf numFmtId="0" fontId="9" fillId="5" borderId="0" xfId="5" applyFont="1" applyFill="1" applyAlignment="1">
      <alignment horizontal="center" vertical="center"/>
    </xf>
    <xf numFmtId="0" fontId="1" fillId="6" borderId="0" xfId="5" applyFill="1" applyAlignment="1">
      <alignment horizontal="center" vertical="center"/>
    </xf>
    <xf numFmtId="0" fontId="10" fillId="0" borderId="0" xfId="6"/>
    <xf numFmtId="0" fontId="11" fillId="0" borderId="0" xfId="5" applyFont="1" applyAlignment="1">
      <alignment horizontal="left" vertical="center" wrapText="1" indent="1"/>
    </xf>
    <xf numFmtId="0" fontId="12" fillId="0" borderId="0" xfId="5" applyFont="1"/>
    <xf numFmtId="0" fontId="2" fillId="3" borderId="3" xfId="0" applyFont="1" applyFill="1" applyBorder="1" applyAlignment="1">
      <alignment horizontal="center" wrapText="1"/>
    </xf>
    <xf numFmtId="0" fontId="1" fillId="6" borderId="0" xfId="5" applyFill="1"/>
  </cellXfs>
  <cellStyles count="7">
    <cellStyle name="Heading 4" xfId="3" builtinId="19" customBuiltin="1"/>
    <cellStyle name="Hyperlink" xfId="2" builtinId="8"/>
    <cellStyle name="Hyperlink 2" xfId="6" xr:uid="{EE33DA05-8F14-4E5A-B168-F72C30C3B794}"/>
    <cellStyle name="Input" xfId="4" builtinId="20"/>
    <cellStyle name="Normal" xfId="0" builtinId="0"/>
    <cellStyle name="Normal 2" xfId="5" xr:uid="{5A3BB27F-0926-479A-91AA-250BC0C950FF}"/>
    <cellStyle name="Title" xfId="1" builtinId="15" customBuiltin="1"/>
  </cellStyles>
  <dxfs count="60"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</dxf>
    <dxf>
      <numFmt numFmtId="168" formatCode="&quot;ID-&quot;"/>
      <alignment horizontal="left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</dxf>
    <dxf>
      <border outline="0"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</dxf>
    <dxf>
      <numFmt numFmtId="169" formatCode="#,##0_);[Red]\(#,##0\)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</dxf>
    <dxf>
      <numFmt numFmtId="23" formatCode="h:mm\ AM/PM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23" formatCode="h:mm\ AM/PM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23" formatCode="h:mm\ AM/PM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theme="1"/>
        </top>
        <bottom/>
        <vertical/>
        <horizontal/>
      </border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  <alignment horizontal="center" vertical="center" textRotation="0" wrapText="1" indent="0" justifyLastLine="0" shrinkToFit="0" readingOrder="0"/>
    </dxf>
    <dxf>
      <numFmt numFmtId="165" formatCode="mm/dd/yy;@"/>
      <alignment horizontal="center" vertical="center" textRotation="0" wrapText="1" indent="0" justifyLastLine="0" shrinkToFit="0" readingOrder="0"/>
    </dxf>
    <dxf>
      <numFmt numFmtId="165" formatCode="mm/dd/yy;@"/>
      <alignment horizontal="center" vertical="center" textRotation="0" wrapText="1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numFmt numFmtId="165" formatCode="mm/dd/yy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theme="9"/>
          <bgColor rgb="FF227447"/>
        </patternFill>
      </fill>
      <alignment horizontal="center" vertical="center" textRotation="0" wrapText="1" indent="0" justifyLastLine="0" shrinkToFit="0" readingOrder="0"/>
    </dxf>
    <dxf>
      <numFmt numFmtId="169" formatCode="#,##0_);[Red]\(#,##0\)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9" formatCode="#,##0_);[Red]\(#,##0\)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numFmt numFmtId="164" formatCode="&quot;$&quot;#,##0_);[Red]\(&quot;$&quot;#,##0\)"/>
      <alignment horizontal="center" vertical="bottom" textRotation="0" wrapText="0" indent="0" justifyLastLine="0" shrinkToFit="0" readingOrder="0"/>
      <border outline="0">
        <left style="thin">
          <color rgb="FF7F7F7F"/>
        </left>
      </border>
    </dxf>
    <dxf>
      <numFmt numFmtId="167" formatCode="0.0%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  <border outline="0">
        <right style="thin">
          <color rgb="FF7F7F7F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 xr9:uid="{00000000-0011-0000-FFFF-FFFF00000000}">
      <tableStyleElement type="wholeTable" dxfId="59"/>
      <tableStyleElement type="headerRow" dxfId="58"/>
      <tableStyleElement type="totalRow" dxfId="57"/>
      <tableStyleElement type="firstColumn" dxfId="56"/>
      <tableStyleElement type="lastColumn" dxfId="55"/>
      <tableStyleElement type="firstRowStripe" dxfId="54"/>
      <tableStyleElement type="firstColumnStripe" dxfId="53"/>
    </tableStyle>
  </tableStyles>
  <colors>
    <mruColors>
      <color rgb="FF227447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VLOOKUP-function-0BBC8083-26FE-4963-8AB8-93A18AD188A1" TargetMode="External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10</xdr:row>
      <xdr:rowOff>19050</xdr:rowOff>
    </xdr:from>
    <xdr:to>
      <xdr:col>11</xdr:col>
      <xdr:colOff>332900</xdr:colOff>
      <xdr:row>24</xdr:row>
      <xdr:rowOff>190112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5D8F65-B0DB-446A-8017-0E603877F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200275"/>
          <a:ext cx="3800000" cy="3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1533525</xdr:colOff>
      <xdr:row>38</xdr:row>
      <xdr:rowOff>0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id="{12DC86E1-F623-4C50-9CDE-4E3B2581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000875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0</xdr:rowOff>
    </xdr:from>
    <xdr:to>
      <xdr:col>9</xdr:col>
      <xdr:colOff>247650</xdr:colOff>
      <xdr:row>11</xdr:row>
      <xdr:rowOff>161925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03EEC05-D2B0-4875-A2C5-2E28A46D4366}"/>
            </a:ext>
          </a:extLst>
        </xdr:cNvPr>
        <xdr:cNvSpPr/>
      </xdr:nvSpPr>
      <xdr:spPr>
        <a:xfrm>
          <a:off x="5857875" y="723900"/>
          <a:ext cx="2390775" cy="2266950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Limit entries</a:t>
          </a:r>
          <a:r>
            <a:rPr lang="en-US" sz="1400" b="1" baseline="0"/>
            <a:t> to a set value</a:t>
          </a:r>
          <a:endParaRPr lang="en-US" sz="1400" b="1"/>
        </a:p>
        <a:p>
          <a:pPr algn="l"/>
          <a:endParaRPr lang="en-US" sz="1100"/>
        </a:p>
        <a:p>
          <a:pPr algn="l"/>
          <a:r>
            <a:rPr lang="en-US" sz="1100"/>
            <a:t>• This example (cell D10) limits users to a whole</a:t>
          </a:r>
          <a:r>
            <a:rPr lang="en-US" sz="1100" baseline="0"/>
            <a:t> number entry less than or equal to the value in cell E4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Note that this example uses a reference to the value in cell E4 instead of inputting the value into the Data Validation dialog.  It's much easier to update that value when it's in a cell.</a:t>
          </a:r>
        </a:p>
      </xdr:txBody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15</xdr:col>
      <xdr:colOff>399571</xdr:colOff>
      <xdr:row>15</xdr:row>
      <xdr:rowOff>171061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00DC93-7F4A-4FE2-ABD0-82FE0322D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0" y="723900"/>
          <a:ext cx="3828571" cy="3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2</xdr:row>
      <xdr:rowOff>0</xdr:rowOff>
    </xdr:from>
    <xdr:to>
      <xdr:col>14</xdr:col>
      <xdr:colOff>380527</xdr:colOff>
      <xdr:row>16</xdr:row>
      <xdr:rowOff>152013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621DE-C7FF-4CDA-80A7-69ABFEE85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0" y="514350"/>
          <a:ext cx="3780952" cy="309523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</xdr:row>
      <xdr:rowOff>1</xdr:rowOff>
    </xdr:from>
    <xdr:to>
      <xdr:col>7</xdr:col>
      <xdr:colOff>400050</xdr:colOff>
      <xdr:row>14</xdr:row>
      <xdr:rowOff>142876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B429AFC7-7015-40D3-BF98-EB9B5E6F804F}"/>
            </a:ext>
          </a:extLst>
        </xdr:cNvPr>
        <xdr:cNvSpPr/>
      </xdr:nvSpPr>
      <xdr:spPr>
        <a:xfrm>
          <a:off x="2790825" y="504826"/>
          <a:ext cx="3143250" cy="2667000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 to restrict a Text entry</a:t>
          </a:r>
        </a:p>
        <a:p>
          <a:pPr algn="ctr"/>
          <a:endParaRPr lang="en-US" sz="1100"/>
        </a:p>
        <a:p>
          <a:pPr algn="l"/>
          <a:r>
            <a:rPr lang="en-US" sz="1100"/>
            <a:t>• This example uses</a:t>
          </a:r>
          <a:r>
            <a:rPr lang="en-US" sz="1100" baseline="0"/>
            <a:t> the Custom option in cells A4:A5.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 Product ID beginning with the text "ID-" and 9 or more  total characters by using the formula: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=AND(LEFT(A4,3)="ID-",LEN(A4)&gt;9)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Another option would be to use a Custom Number Format from the Format Cells dialog (Ctrl+1) - See the example below.</a:t>
          </a:r>
        </a:p>
      </xdr:txBody>
    </xdr:sp>
    <xdr:clientData/>
  </xdr:twoCellAnchor>
  <xdr:twoCellAnchor editAs="oneCell">
    <xdr:from>
      <xdr:col>8</xdr:col>
      <xdr:colOff>682307</xdr:colOff>
      <xdr:row>37</xdr:row>
      <xdr:rowOff>9526</xdr:rowOff>
    </xdr:from>
    <xdr:to>
      <xdr:col>14</xdr:col>
      <xdr:colOff>341966</xdr:colOff>
      <xdr:row>52</xdr:row>
      <xdr:rowOff>200026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C9C89F-F603-4E19-A8CB-0ACF45012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2132" y="4086226"/>
          <a:ext cx="3774459" cy="3333750"/>
        </a:xfrm>
        <a:prstGeom prst="rect">
          <a:avLst/>
        </a:prstGeom>
      </xdr:spPr>
    </xdr:pic>
    <xdr:clientData/>
  </xdr:twoCellAnchor>
  <xdr:twoCellAnchor>
    <xdr:from>
      <xdr:col>3</xdr:col>
      <xdr:colOff>19049</xdr:colOff>
      <xdr:row>36</xdr:row>
      <xdr:rowOff>295274</xdr:rowOff>
    </xdr:from>
    <xdr:to>
      <xdr:col>7</xdr:col>
      <xdr:colOff>371474</xdr:colOff>
      <xdr:row>49</xdr:row>
      <xdr:rowOff>57150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5006622A-4ED9-4429-BBEA-8DCDEFEB7EE4}"/>
            </a:ext>
          </a:extLst>
        </xdr:cNvPr>
        <xdr:cNvSpPr/>
      </xdr:nvSpPr>
      <xdr:spPr>
        <a:xfrm>
          <a:off x="2809874" y="8029574"/>
          <a:ext cx="3095625" cy="2571751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Number Format</a:t>
          </a:r>
        </a:p>
        <a:p>
          <a:pPr algn="ctr"/>
          <a:endParaRPr lang="en-US" sz="1100"/>
        </a:p>
        <a:p>
          <a:pPr algn="l"/>
          <a:r>
            <a:rPr lang="en-US" sz="1100" baseline="0"/>
            <a:t>• Another option for the Product ID would be to use a Custom Number Format from the Format Cells dialog (Ctrl+1) to automatically display the "ID-" text, and allow the user to only enter the actual Product ID numbers. Note that the text "ID-" isn't actually part of the Product ID, it's just displayed for you.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Custom Format - "ID-"#######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You could still use Data Validation to limit the overall Text entry length however.</a:t>
          </a:r>
        </a:p>
      </xdr:txBody>
    </xdr:sp>
    <xdr:clientData/>
  </xdr:twoCellAnchor>
  <xdr:twoCellAnchor editAs="oneCell">
    <xdr:from>
      <xdr:col>9</xdr:col>
      <xdr:colOff>0</xdr:colOff>
      <xdr:row>19</xdr:row>
      <xdr:rowOff>190500</xdr:rowOff>
    </xdr:from>
    <xdr:to>
      <xdr:col>14</xdr:col>
      <xdr:colOff>399571</xdr:colOff>
      <xdr:row>34</xdr:row>
      <xdr:rowOff>161534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37EB31F-ADB8-4B6E-B79D-138ADA2D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4352925"/>
          <a:ext cx="3828571" cy="312380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</xdr:row>
      <xdr:rowOff>1</xdr:rowOff>
    </xdr:from>
    <xdr:to>
      <xdr:col>7</xdr:col>
      <xdr:colOff>381000</xdr:colOff>
      <xdr:row>28</xdr:row>
      <xdr:rowOff>57151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2EE5CB15-A5E0-4C18-98BC-02EA1337091A}"/>
            </a:ext>
          </a:extLst>
        </xdr:cNvPr>
        <xdr:cNvSpPr/>
      </xdr:nvSpPr>
      <xdr:spPr>
        <a:xfrm>
          <a:off x="2790825" y="4371976"/>
          <a:ext cx="3124200" cy="1752600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 to  ensure a Text entry</a:t>
          </a:r>
        </a:p>
        <a:p>
          <a:pPr algn="ctr"/>
          <a:endParaRPr lang="en-US" sz="1100"/>
        </a:p>
        <a:p>
          <a:pPr algn="l"/>
          <a:r>
            <a:rPr lang="en-US" sz="1100"/>
            <a:t>• This example uses</a:t>
          </a:r>
          <a:r>
            <a:rPr lang="en-US" sz="1100" baseline="0"/>
            <a:t> the Custom option in cells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B22:B23.</a:t>
          </a:r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 Product Name that is text, so it can't be just numeric: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=ISTEXT(B22)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666749</xdr:colOff>
      <xdr:row>1</xdr:row>
      <xdr:rowOff>209550</xdr:rowOff>
    </xdr:from>
    <xdr:to>
      <xdr:col>6</xdr:col>
      <xdr:colOff>657224</xdr:colOff>
      <xdr:row>15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41EDB4A-34DE-4E33-A5A0-F462672C42EC}"/>
            </a:ext>
          </a:extLst>
        </xdr:cNvPr>
        <xdr:cNvSpPr/>
      </xdr:nvSpPr>
      <xdr:spPr>
        <a:xfrm>
          <a:off x="3790949" y="504825"/>
          <a:ext cx="2733675" cy="3152775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</a:t>
          </a:r>
        </a:p>
        <a:p>
          <a:pPr algn="ctr"/>
          <a:endParaRPr lang="en-US" sz="1100"/>
        </a:p>
        <a:p>
          <a:pPr algn="l"/>
          <a:r>
            <a:rPr lang="en-US" sz="1100"/>
            <a:t>• This example uses</a:t>
          </a:r>
          <a:r>
            <a:rPr lang="en-US" sz="1100" baseline="0"/>
            <a:t> the Custom option in cell B6 to determine if a participant meets a set age requirement.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an employee age that is greater than 18 (this can be changed in cell B4).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=IF(B6&lt;=(TODAY()-(365*B4)),TRUE,FALSE)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This formula uses TRUE/FALSE arguments to evaluate the entries.  If the condition is TRUE, then Data Validation will allow the entry to be confirmed, otherwise it will be rejected.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 editAs="oneCell">
    <xdr:from>
      <xdr:col>7</xdr:col>
      <xdr:colOff>676275</xdr:colOff>
      <xdr:row>2</xdr:row>
      <xdr:rowOff>28575</xdr:rowOff>
    </xdr:from>
    <xdr:to>
      <xdr:col>13</xdr:col>
      <xdr:colOff>370999</xdr:colOff>
      <xdr:row>15</xdr:row>
      <xdr:rowOff>180587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7889F9-447E-4C0B-B6EC-7F3E5E3F7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542925"/>
          <a:ext cx="3809524" cy="310476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19050</xdr:rowOff>
    </xdr:from>
    <xdr:to>
      <xdr:col>12</xdr:col>
      <xdr:colOff>380524</xdr:colOff>
      <xdr:row>17</xdr:row>
      <xdr:rowOff>190111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C0E8B5-01A2-4375-B615-E104C9DA3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666750"/>
          <a:ext cx="3809524" cy="3114286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2</xdr:row>
      <xdr:rowOff>19050</xdr:rowOff>
    </xdr:from>
    <xdr:to>
      <xdr:col>6</xdr:col>
      <xdr:colOff>9525</xdr:colOff>
      <xdr:row>14</xdr:row>
      <xdr:rowOff>66675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86FE0700-9BF8-4027-8C16-D45429D7F465}"/>
            </a:ext>
          </a:extLst>
        </xdr:cNvPr>
        <xdr:cNvSpPr/>
      </xdr:nvSpPr>
      <xdr:spPr>
        <a:xfrm>
          <a:off x="1571625" y="533400"/>
          <a:ext cx="3000375" cy="2581275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 - Unique Entries</a:t>
          </a:r>
          <a:r>
            <a:rPr lang="en-US" sz="1400" b="1" baseline="0"/>
            <a:t> Only</a:t>
          </a:r>
          <a:endParaRPr lang="en-US" sz="1400" b="1"/>
        </a:p>
        <a:p>
          <a:pPr algn="ctr"/>
          <a:endParaRPr lang="en-US" sz="1100"/>
        </a:p>
        <a:p>
          <a:pPr algn="l"/>
          <a:r>
            <a:rPr lang="en-US" sz="1100"/>
            <a:t>• This example uses</a:t>
          </a:r>
          <a:r>
            <a:rPr lang="en-US" sz="1100" baseline="0"/>
            <a:t> the Custom option for cells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A4:A12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 value that has not already been entered in the range.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=COUNTIF($A$4:$A$12,A4)=1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This formula counts the number of times each entry has been made and will only allow it if it's been entered once (unique), otherwise Data Validation will reject it.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3</xdr:row>
      <xdr:rowOff>9525</xdr:rowOff>
    </xdr:from>
    <xdr:to>
      <xdr:col>11</xdr:col>
      <xdr:colOff>399573</xdr:colOff>
      <xdr:row>17</xdr:row>
      <xdr:rowOff>180587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AA60BC-F558-4B43-B116-7B3995449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742950"/>
          <a:ext cx="3819048" cy="3104762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1</xdr:row>
      <xdr:rowOff>209550</xdr:rowOff>
    </xdr:from>
    <xdr:to>
      <xdr:col>5</xdr:col>
      <xdr:colOff>0</xdr:colOff>
      <xdr:row>19</xdr:row>
      <xdr:rowOff>1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11FC9A82-F965-4674-BA37-796FA5B3EB2A}"/>
            </a:ext>
          </a:extLst>
        </xdr:cNvPr>
        <xdr:cNvSpPr/>
      </xdr:nvSpPr>
      <xdr:spPr>
        <a:xfrm>
          <a:off x="1714500" y="504825"/>
          <a:ext cx="2733675" cy="3590926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Custom Option - E-Mail validation</a:t>
          </a:r>
        </a:p>
        <a:p>
          <a:pPr algn="ctr"/>
          <a:endParaRPr lang="en-US" sz="1100"/>
        </a:p>
        <a:p>
          <a:pPr algn="l"/>
          <a:r>
            <a:rPr lang="en-US" sz="1100"/>
            <a:t>• This example (cell A4) uses</a:t>
          </a:r>
          <a:r>
            <a:rPr lang="en-US" sz="1100" baseline="0"/>
            <a:t> the Custom option to validate an e-mail address entry.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In this case the user can only enter a value that includes the @ symbol for an e-mail address.  It's not a perfect validation method, but it should work for most cases.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=ISNUMBER(FIND("@",A4))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This formula uses the FIND function to look for the @ symbol in the text entry. If it exists, then FIND will return a number, which is the @ symbol's position in the text string and allow the entry to pass.  If the @ symbol isn't found, then the fomula will return an error, which ISNUMBER will force Data Validation to reject.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2</xdr:row>
      <xdr:rowOff>0</xdr:rowOff>
    </xdr:from>
    <xdr:to>
      <xdr:col>12</xdr:col>
      <xdr:colOff>409099</xdr:colOff>
      <xdr:row>15</xdr:row>
      <xdr:rowOff>171062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5B23A0-918C-4C4C-BE64-2315563DE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5" y="504825"/>
          <a:ext cx="3809524" cy="3104762"/>
        </a:xfrm>
        <a:prstGeom prst="rect">
          <a:avLst/>
        </a:prstGeom>
      </xdr:spPr>
    </xdr:pic>
    <xdr:clientData/>
  </xdr:twoCellAnchor>
  <xdr:twoCellAnchor>
    <xdr:from>
      <xdr:col>2</xdr:col>
      <xdr:colOff>419100</xdr:colOff>
      <xdr:row>2</xdr:row>
      <xdr:rowOff>28576</xdr:rowOff>
    </xdr:from>
    <xdr:to>
      <xdr:col>5</xdr:col>
      <xdr:colOff>657225</xdr:colOff>
      <xdr:row>7</xdr:row>
      <xdr:rowOff>28575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F0F42B4-8987-4663-AFB0-0E4473BEC107}"/>
            </a:ext>
          </a:extLst>
        </xdr:cNvPr>
        <xdr:cNvSpPr/>
      </xdr:nvSpPr>
      <xdr:spPr>
        <a:xfrm>
          <a:off x="2800350" y="533401"/>
          <a:ext cx="2295525" cy="1047749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Ranking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limits users to entries between 1 (Minimum) and 10 (Maximum). </a:t>
          </a:r>
        </a:p>
      </xdr:txBody>
    </xdr:sp>
    <xdr:clientData/>
  </xdr:twoCellAnchor>
  <xdr:twoCellAnchor>
    <xdr:from>
      <xdr:col>2</xdr:col>
      <xdr:colOff>419100</xdr:colOff>
      <xdr:row>12</xdr:row>
      <xdr:rowOff>0</xdr:rowOff>
    </xdr:from>
    <xdr:to>
      <xdr:col>6</xdr:col>
      <xdr:colOff>0</xdr:colOff>
      <xdr:row>18</xdr:row>
      <xdr:rowOff>142875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9CD66930-AFDA-407B-8A55-88920B58B99C}"/>
            </a:ext>
          </a:extLst>
        </xdr:cNvPr>
        <xdr:cNvSpPr/>
      </xdr:nvSpPr>
      <xdr:spPr>
        <a:xfrm>
          <a:off x="2800350" y="2600325"/>
          <a:ext cx="2324100" cy="1609725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Dependents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limits users to entries greater than or equal to 2 times the value in cell A14. The</a:t>
          </a:r>
          <a:r>
            <a:rPr lang="en-US" sz="1100" baseline="0"/>
            <a:t> Minimum value is determined by a formula: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=2*A14</a:t>
          </a:r>
          <a:endParaRPr lang="en-US" sz="1100"/>
        </a:p>
      </xdr:txBody>
    </xdr:sp>
    <xdr:clientData/>
  </xdr:twoCellAnchor>
  <xdr:twoCellAnchor editAs="oneCell">
    <xdr:from>
      <xdr:col>7</xdr:col>
      <xdr:colOff>9525</xdr:colOff>
      <xdr:row>19</xdr:row>
      <xdr:rowOff>9525</xdr:rowOff>
    </xdr:from>
    <xdr:to>
      <xdr:col>12</xdr:col>
      <xdr:colOff>390049</xdr:colOff>
      <xdr:row>33</xdr:row>
      <xdr:rowOff>171063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B93C14-6631-4721-BBE6-E52AB0085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5" y="4076700"/>
          <a:ext cx="3809524" cy="30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161925</xdr:rowOff>
    </xdr:from>
    <xdr:to>
      <xdr:col>6</xdr:col>
      <xdr:colOff>581025</xdr:colOff>
      <xdr:row>7</xdr:row>
      <xdr:rowOff>19050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B5ABD1B4-EA13-49A1-A773-BF345BDB0289}"/>
            </a:ext>
          </a:extLst>
        </xdr:cNvPr>
        <xdr:cNvSpPr/>
      </xdr:nvSpPr>
      <xdr:spPr>
        <a:xfrm>
          <a:off x="4276725" y="666750"/>
          <a:ext cx="2238375" cy="1114425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Decimal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limits users to a decimal (percent</a:t>
          </a:r>
          <a:r>
            <a:rPr lang="en-US" sz="1100" baseline="0"/>
            <a:t>) value less than or equal to 3%.</a:t>
          </a:r>
          <a:endParaRPr lang="en-US" sz="1100"/>
        </a:p>
      </xdr:txBody>
    </xdr:sp>
    <xdr:clientData/>
  </xdr:twoCellAnchor>
  <xdr:twoCellAnchor editAs="oneCell">
    <xdr:from>
      <xdr:col>8</xdr:col>
      <xdr:colOff>19050</xdr:colOff>
      <xdr:row>2</xdr:row>
      <xdr:rowOff>57150</xdr:rowOff>
    </xdr:from>
    <xdr:to>
      <xdr:col>13</xdr:col>
      <xdr:colOff>409098</xdr:colOff>
      <xdr:row>16</xdr:row>
      <xdr:rowOff>9138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5A4B167-8619-4074-AC38-F9F162DF7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561975"/>
          <a:ext cx="3819048" cy="30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19050</xdr:rowOff>
    </xdr:from>
    <xdr:to>
      <xdr:col>23</xdr:col>
      <xdr:colOff>342429</xdr:colOff>
      <xdr:row>16</xdr:row>
      <xdr:rowOff>142492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8BC040-1483-440C-A34C-0E7B3D859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525" y="533400"/>
          <a:ext cx="3771429" cy="30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</xdr:colOff>
      <xdr:row>19</xdr:row>
      <xdr:rowOff>28575</xdr:rowOff>
    </xdr:from>
    <xdr:to>
      <xdr:col>23</xdr:col>
      <xdr:colOff>371001</xdr:colOff>
      <xdr:row>33</xdr:row>
      <xdr:rowOff>180589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E10C55-8015-4D99-9445-A67C47B53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44575" y="4114800"/>
          <a:ext cx="3790476" cy="3085714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1</xdr:row>
      <xdr:rowOff>190499</xdr:rowOff>
    </xdr:from>
    <xdr:to>
      <xdr:col>8</xdr:col>
      <xdr:colOff>57150</xdr:colOff>
      <xdr:row>26</xdr:row>
      <xdr:rowOff>161925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8413565E-5633-4D58-9DD5-93E81A3302A3}"/>
            </a:ext>
          </a:extLst>
        </xdr:cNvPr>
        <xdr:cNvSpPr/>
      </xdr:nvSpPr>
      <xdr:spPr>
        <a:xfrm>
          <a:off x="4143375" y="485774"/>
          <a:ext cx="2105025" cy="5229226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Steps</a:t>
          </a:r>
        </a:p>
        <a:p>
          <a:pPr algn="ctr"/>
          <a:endParaRPr lang="en-US" sz="1400" b="1">
            <a:effectLst/>
          </a:endParaRPr>
        </a:p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Add your list data and format it as a Table (Home tab &gt; Styles &gt; Format as Table).</a:t>
          </a:r>
          <a:endParaRPr lang="en-US" sz="14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It's not necessary, but you can name your table from the Table tools tab - this one is named "DepartmentTable".  This will help you keep track of multiple tables.</a:t>
          </a:r>
          <a:endParaRPr lang="en-US" sz="14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Add a Named Range for your list, by selecting the list range (A4:A10 in this case), then from the Formulas tab select Name Manager, and input an appropriate name.  This one is named "DepartmentList".</a:t>
          </a:r>
          <a:endParaRPr lang="en-US" sz="14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 Select the cell where you want your Data Validation list (D4 in this case), and go to the Data tab &gt; Data Validation &gt; Allow List &gt; Source &gt; "=DepartmentList".</a:t>
          </a:r>
          <a:endParaRPr lang="en-US" sz="1400">
            <a:effectLst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 Add Input and Error Messages as needed.</a:t>
          </a:r>
          <a:endParaRPr lang="en-US" sz="1400">
            <a:effectLst/>
          </a:endParaRPr>
        </a:p>
      </xdr:txBody>
    </xdr:sp>
    <xdr:clientData/>
  </xdr:twoCellAnchor>
  <xdr:twoCellAnchor editAs="oneCell">
    <xdr:from>
      <xdr:col>8</xdr:col>
      <xdr:colOff>628650</xdr:colOff>
      <xdr:row>2</xdr:row>
      <xdr:rowOff>19050</xdr:rowOff>
    </xdr:from>
    <xdr:to>
      <xdr:col>17</xdr:col>
      <xdr:colOff>85029</xdr:colOff>
      <xdr:row>21</xdr:row>
      <xdr:rowOff>209027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A6A5B-9821-4379-BECE-FC2E59513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9900" y="533400"/>
          <a:ext cx="5571429" cy="41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</xdr:row>
      <xdr:rowOff>209549</xdr:rowOff>
    </xdr:from>
    <xdr:to>
      <xdr:col>5</xdr:col>
      <xdr:colOff>533400</xdr:colOff>
      <xdr:row>11</xdr:row>
      <xdr:rowOff>47625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EECC0655-BCC6-4DCA-893C-0656349786E4}"/>
            </a:ext>
          </a:extLst>
        </xdr:cNvPr>
        <xdr:cNvSpPr/>
      </xdr:nvSpPr>
      <xdr:spPr>
        <a:xfrm>
          <a:off x="2743200" y="714374"/>
          <a:ext cx="2295525" cy="1733551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Cost Centers </a:t>
          </a:r>
        </a:p>
        <a:p>
          <a:pPr algn="l"/>
          <a:endParaRPr lang="en-US" sz="1100"/>
        </a:p>
        <a:p>
          <a:pPr algn="l"/>
          <a:r>
            <a:rPr lang="en-US" sz="1100"/>
            <a:t>• This list is used in the second example in the next worksheet (Cost Center</a:t>
          </a:r>
          <a:r>
            <a:rPr lang="en-US" sz="1100" baseline="0"/>
            <a:t> Budget).</a:t>
          </a:r>
          <a:r>
            <a:rPr lang="en-US" sz="1100"/>
            <a:t> </a:t>
          </a:r>
        </a:p>
        <a:p>
          <a:pPr algn="l"/>
          <a:endParaRPr lang="en-US" sz="1100"/>
        </a:p>
        <a:p>
          <a:pPr algn="l"/>
          <a:r>
            <a:rPr lang="en-US" sz="1100"/>
            <a:t>• It's named "lst_CostCenter" in the Name Manager</a:t>
          </a:r>
          <a:r>
            <a:rPr lang="en-US" sz="1100" baseline="0"/>
            <a:t> (Formulas &gt; Name Manager).</a:t>
          </a:r>
          <a:endParaRPr lang="en-US" sz="1100"/>
        </a:p>
      </xdr:txBody>
    </xdr:sp>
    <xdr:clientData/>
  </xdr:twoCellAnchor>
  <xdr:twoCellAnchor editAs="oneCell">
    <xdr:from>
      <xdr:col>6</xdr:col>
      <xdr:colOff>19050</xdr:colOff>
      <xdr:row>2</xdr:row>
      <xdr:rowOff>200025</xdr:rowOff>
    </xdr:from>
    <xdr:to>
      <xdr:col>13</xdr:col>
      <xdr:colOff>513688</xdr:colOff>
      <xdr:row>22</xdr:row>
      <xdr:rowOff>151881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B4793-4129-48BC-973E-1AC325EFB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200025"/>
          <a:ext cx="5295238" cy="4152381"/>
        </a:xfrm>
        <a:prstGeom prst="rect">
          <a:avLst/>
        </a:prstGeom>
      </xdr:spPr>
    </xdr:pic>
    <xdr:clientData/>
  </xdr:twoCellAnchor>
  <xdr:twoCellAnchor>
    <xdr:from>
      <xdr:col>14</xdr:col>
      <xdr:colOff>219075</xdr:colOff>
      <xdr:row>2</xdr:row>
      <xdr:rowOff>209550</xdr:rowOff>
    </xdr:from>
    <xdr:to>
      <xdr:col>17</xdr:col>
      <xdr:colOff>619125</xdr:colOff>
      <xdr:row>9</xdr:row>
      <xdr:rowOff>152400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276A99AD-FD49-4F68-89E8-FF212359080C}"/>
            </a:ext>
          </a:extLst>
        </xdr:cNvPr>
        <xdr:cNvSpPr/>
      </xdr:nvSpPr>
      <xdr:spPr>
        <a:xfrm>
          <a:off x="10896600" y="714375"/>
          <a:ext cx="2457450" cy="1419225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DID YOU KNOW?</a:t>
          </a:r>
        </a:p>
        <a:p>
          <a:pPr algn="ctr"/>
          <a:endParaRPr lang="en-US" sz="1100"/>
        </a:p>
        <a:p>
          <a:pPr algn="ctr"/>
          <a:r>
            <a:rPr lang="en-US" sz="1100"/>
            <a:t>• If you use Excel Tables for your Data Validation List source, then your lists will be dynamic - that is, they will automatically adjust themselves as you add or remove items!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104774</xdr:rowOff>
    </xdr:from>
    <xdr:to>
      <xdr:col>9</xdr:col>
      <xdr:colOff>133350</xdr:colOff>
      <xdr:row>9</xdr:row>
      <xdr:rowOff>209549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840248-320C-443D-806E-0F280527EE37}"/>
            </a:ext>
          </a:extLst>
        </xdr:cNvPr>
        <xdr:cNvSpPr/>
      </xdr:nvSpPr>
      <xdr:spPr>
        <a:xfrm>
          <a:off x="5553075" y="609599"/>
          <a:ext cx="2533650" cy="1781175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Cost Centers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limits users to Cost</a:t>
          </a:r>
          <a:r>
            <a:rPr lang="en-US" sz="1100" baseline="0"/>
            <a:t> Center </a:t>
          </a:r>
          <a:r>
            <a:rPr lang="en-US" sz="1100"/>
            <a:t>entries from 100-999 in range A4:A12.</a:t>
          </a:r>
        </a:p>
        <a:p>
          <a:pPr algn="l"/>
          <a:endParaRPr lang="en-US" sz="1100"/>
        </a:p>
        <a:p>
          <a:pPr algn="l"/>
          <a:r>
            <a:rPr lang="en-US" sz="1100"/>
            <a:t>• Or look at the next example if you want to use the list</a:t>
          </a:r>
          <a:r>
            <a:rPr lang="en-US" sz="1100" baseline="0"/>
            <a:t> from the Cost Centers worksheet to set up a list selection. </a:t>
          </a:r>
          <a:endParaRPr lang="en-US" sz="1100"/>
        </a:p>
      </xdr:txBody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15</xdr:col>
      <xdr:colOff>371000</xdr:colOff>
      <xdr:row>15</xdr:row>
      <xdr:rowOff>85337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CCFD6A-2DA9-47D0-8DD2-507B0074C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504825"/>
          <a:ext cx="3800000" cy="31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15</xdr:col>
      <xdr:colOff>361476</xdr:colOff>
      <xdr:row>31</xdr:row>
      <xdr:rowOff>152014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2D5B9D-5F85-43F5-80CE-78D292049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4152900"/>
          <a:ext cx="3790476" cy="3085714"/>
        </a:xfrm>
        <a:prstGeom prst="rect">
          <a:avLst/>
        </a:prstGeom>
      </xdr:spPr>
    </xdr:pic>
    <xdr:clientData/>
  </xdr:twoCellAnchor>
  <xdr:twoCellAnchor>
    <xdr:from>
      <xdr:col>5</xdr:col>
      <xdr:colOff>333375</xdr:colOff>
      <xdr:row>15</xdr:row>
      <xdr:rowOff>85724</xdr:rowOff>
    </xdr:from>
    <xdr:to>
      <xdr:col>9</xdr:col>
      <xdr:colOff>123825</xdr:colOff>
      <xdr:row>23</xdr:row>
      <xdr:rowOff>190500</xdr:rowOff>
    </xdr:to>
    <xdr:sp macro="" textlink="">
      <xdr:nvSpPr>
        <xdr:cNvPr id="5" name="Speech Bubble: 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DD0B81-D850-4CB7-A89D-81A525DFBC07}"/>
            </a:ext>
          </a:extLst>
        </xdr:cNvPr>
        <xdr:cNvSpPr/>
      </xdr:nvSpPr>
      <xdr:spPr>
        <a:xfrm>
          <a:off x="5543550" y="3609974"/>
          <a:ext cx="2533650" cy="1990726"/>
        </a:xfrm>
        <a:prstGeom prst="wedgeRectCallout">
          <a:avLst>
            <a:gd name="adj1" fmla="val -58130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 VLOOKUP to return the Category name</a:t>
          </a:r>
        </a:p>
        <a:p>
          <a:pPr algn="l"/>
          <a:endParaRPr lang="en-US" sz="1100"/>
        </a:p>
        <a:p>
          <a:pPr algn="l"/>
          <a:r>
            <a:rPr lang="en-US" sz="1100"/>
            <a:t>• Note the VLOOKUP formula example in both tables that returns</a:t>
          </a:r>
          <a:r>
            <a:rPr lang="en-US" sz="1100" baseline="0"/>
            <a:t> the Category name based on the Cost Center entry/selection.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You can click this to learn more about VLOOKUP.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190500</xdr:rowOff>
    </xdr:from>
    <xdr:to>
      <xdr:col>5</xdr:col>
      <xdr:colOff>190500</xdr:colOff>
      <xdr:row>8</xdr:row>
      <xdr:rowOff>104776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3DCC0852-2FB9-4F6C-9AEA-88EC2C8B667F}"/>
            </a:ext>
          </a:extLst>
        </xdr:cNvPr>
        <xdr:cNvSpPr/>
      </xdr:nvSpPr>
      <xdr:spPr>
        <a:xfrm>
          <a:off x="2181225" y="704850"/>
          <a:ext cx="2390775" cy="1190626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Date Entries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limits</a:t>
          </a:r>
          <a:r>
            <a:rPr lang="en-US" sz="1100" baseline="0"/>
            <a:t> users to entering a start date after today by using the TODAY() function, and an end date after the start date.  </a:t>
          </a:r>
          <a:endParaRPr lang="en-US" sz="1100"/>
        </a:p>
      </xdr:txBody>
    </xdr:sp>
    <xdr:clientData/>
  </xdr:twoCellAnchor>
  <xdr:twoCellAnchor editAs="oneCell">
    <xdr:from>
      <xdr:col>6</xdr:col>
      <xdr:colOff>19050</xdr:colOff>
      <xdr:row>2</xdr:row>
      <xdr:rowOff>0</xdr:rowOff>
    </xdr:from>
    <xdr:to>
      <xdr:col>11</xdr:col>
      <xdr:colOff>256701</xdr:colOff>
      <xdr:row>16</xdr:row>
      <xdr:rowOff>142489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46FF50-72D6-441D-9A94-15544A90D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581025"/>
          <a:ext cx="3790476" cy="30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781050</xdr:colOff>
      <xdr:row>18</xdr:row>
      <xdr:rowOff>28575</xdr:rowOff>
    </xdr:from>
    <xdr:to>
      <xdr:col>11</xdr:col>
      <xdr:colOff>228124</xdr:colOff>
      <xdr:row>32</xdr:row>
      <xdr:rowOff>209161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3C9CF3-06AD-495D-8CA9-D48511AF6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50" y="4124325"/>
          <a:ext cx="3809524" cy="3114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</xdr:row>
      <xdr:rowOff>209550</xdr:rowOff>
    </xdr:from>
    <xdr:to>
      <xdr:col>13</xdr:col>
      <xdr:colOff>371001</xdr:colOff>
      <xdr:row>16</xdr:row>
      <xdr:rowOff>142489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10AE5F-0E0E-4FDC-91C0-246E54591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504825"/>
          <a:ext cx="3790476" cy="3085714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6</xdr:col>
      <xdr:colOff>771525</xdr:colOff>
      <xdr:row>12</xdr:row>
      <xdr:rowOff>171450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BF72A64D-491D-453A-BA79-8E9D5A65C17F}"/>
            </a:ext>
          </a:extLst>
        </xdr:cNvPr>
        <xdr:cNvSpPr/>
      </xdr:nvSpPr>
      <xdr:spPr>
        <a:xfrm>
          <a:off x="3571875" y="504825"/>
          <a:ext cx="2390775" cy="2276475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Time Entries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(cell C4) limits users to entering time values between cells A4 &amp; B4 (8:00 AM and 5:00 PM).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Note that this example uses  references to the values in cells A4 &amp; B4 instead of inputting the values into the Data Validation dialog.  It's much easier to update those values when they're in cells.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361476</xdr:colOff>
      <xdr:row>16</xdr:row>
      <xdr:rowOff>123443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9049E0-23DD-4B56-ADDA-82FA1FB6C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2775" y="514350"/>
          <a:ext cx="3790476" cy="3057143"/>
        </a:xfrm>
        <a:prstGeom prst="rect">
          <a:avLst/>
        </a:prstGeom>
      </xdr:spPr>
    </xdr:pic>
    <xdr:clientData/>
  </xdr:twoCellAnchor>
  <xdr:twoCellAnchor>
    <xdr:from>
      <xdr:col>1</xdr:col>
      <xdr:colOff>371475</xdr:colOff>
      <xdr:row>1</xdr:row>
      <xdr:rowOff>200026</xdr:rowOff>
    </xdr:from>
    <xdr:to>
      <xdr:col>4</xdr:col>
      <xdr:colOff>276225</xdr:colOff>
      <xdr:row>7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BE03974F-C345-4B56-A20D-C56006026D3E}"/>
            </a:ext>
          </a:extLst>
        </xdr:cNvPr>
        <xdr:cNvSpPr/>
      </xdr:nvSpPr>
      <xdr:spPr>
        <a:xfrm>
          <a:off x="2581275" y="495301"/>
          <a:ext cx="2390775" cy="1190624"/>
        </a:xfrm>
        <a:prstGeom prst="wedgeRectCallout">
          <a:avLst>
            <a:gd name="adj1" fmla="val -55341"/>
            <a:gd name="adj2" fmla="val -20259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Limit Text Length</a:t>
          </a:r>
        </a:p>
        <a:p>
          <a:pPr algn="l"/>
          <a:endParaRPr lang="en-US" sz="1100"/>
        </a:p>
        <a:p>
          <a:pPr algn="l"/>
          <a:r>
            <a:rPr lang="en-US" sz="1100"/>
            <a:t>• This example (cell A4) limits users to text entries less than 25 characters by using the "less than or equal</a:t>
          </a:r>
          <a:r>
            <a:rPr lang="en-US" sz="1100" baseline="0"/>
            <a:t> to" Data option.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_Notes" displayName="tbl_Notes" ref="B10:C23" totalsRowShown="0">
  <autoFilter ref="B10:C23" xr:uid="{00000000-0009-0000-0100-000005000000}"/>
  <tableColumns count="2">
    <tableColumn id="1" xr3:uid="{00000000-0010-0000-0000-000001000000}" name="Worksheet"/>
    <tableColumn id="2" xr3:uid="{00000000-0010-0000-0000-000002000000}" name="Data Validation Type"/>
  </tableColumns>
  <tableStyleInfo name="Excel UI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bl_Time" displayName="tbl_Time" ref="A3:C4" totalsRowShown="0" headerRowDxfId="20" dataDxfId="19" tableBorderDxfId="18">
  <tableColumns count="3">
    <tableColumn id="1" xr3:uid="{00000000-0010-0000-0900-000001000000}" name="Start Time" dataDxfId="17"/>
    <tableColumn id="2" xr3:uid="{00000000-0010-0000-0900-000002000000}" name="End Time" dataDxfId="16"/>
    <tableColumn id="3" xr3:uid="{00000000-0010-0000-0900-000003000000}" name="Meeting Time" dataDxfId="15" dataCellStyle="Input"/>
  </tableColumns>
  <tableStyleInfo name="Excel UI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bl_TextLength" displayName="tbl_TextLength" ref="A3:A4" totalsRowShown="0" headerRowDxfId="14" tableBorderDxfId="13" dataCellStyle="Input">
  <autoFilter ref="A3:A4" xr:uid="{00000000-0009-0000-0100-00000C000000}"/>
  <tableColumns count="1">
    <tableColumn id="1" xr3:uid="{00000000-0010-0000-0A00-000001000000}" name="Enter text up to 25 characters" dataCellStyle="Input"/>
  </tableColumns>
  <tableStyleInfo name="Excel UI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B000000}" name="tbl_BudgetMax" displayName="tbl_BudgetMax" ref="A6:E15" totalsRowShown="0" headerRowDxfId="12">
  <tableColumns count="5">
    <tableColumn id="1" xr3:uid="{00000000-0010-0000-0B00-000001000000}" name="Cost Center" dataDxfId="11"/>
    <tableColumn id="2" xr3:uid="{00000000-0010-0000-0B00-000002000000}" name="Category" dataDxfId="10">
      <calculatedColumnFormula>VLOOKUP(tbl_BudgetMax[[#This Row],[Cost Center]],tbl_CostCenters[],2,FALSE)</calculatedColumnFormula>
    </tableColumn>
    <tableColumn id="3" xr3:uid="{00000000-0010-0000-0B00-000003000000}" name="Current Year Projected" dataDxfId="9"/>
    <tableColumn id="4" xr3:uid="{00000000-0010-0000-0B00-000004000000}" name="Future Year Budget" dataDxfId="8"/>
    <tableColumn id="5" xr3:uid="{00000000-0010-0000-0B00-000005000000}" name="Variance" dataDxfId="7">
      <calculatedColumnFormula>IF(tbl_BudgetMax[[#This Row],[Future Year Budget]]="","",tbl_BudgetMax[[#This Row],[Future Year Budget]]-tbl_BudgetMax[[#This Row],[Current Year Projected]])</calculatedColumnFormula>
    </tableColumn>
  </tableColumns>
  <tableStyleInfo name="Excel UI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C000000}" name="tbl_Products1" displayName="tbl_Products1" ref="A3:B5" totalsRowShown="0" headerRowDxfId="6" tableBorderDxfId="5">
  <tableColumns count="2">
    <tableColumn id="1" xr3:uid="{00000000-0010-0000-0C00-000001000000}" name="Product ID" dataCellStyle="Input"/>
    <tableColumn id="2" xr3:uid="{00000000-0010-0000-0C00-000002000000}" name="Product Name"/>
  </tableColumns>
  <tableStyleInfo name="Excel UI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D000000}" name="tbl_Products3" displayName="tbl_Products3" ref="A39:B41" totalsRowShown="0" headerRowDxfId="4" tableBorderDxfId="3" dataCellStyle="Normal">
  <tableColumns count="2">
    <tableColumn id="1" xr3:uid="{00000000-0010-0000-0D00-000001000000}" name="Product ID" dataDxfId="2" dataCellStyle="Input"/>
    <tableColumn id="2" xr3:uid="{00000000-0010-0000-0D00-000002000000}" name="Product Name" dataCellStyle="Normal"/>
  </tableColumns>
  <tableStyleInfo name="Excel UI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tbl_Products2" displayName="tbl_Products2" ref="A21:B23" totalsRowShown="0" headerRowDxfId="1" tableBorderDxfId="0">
  <tableColumns count="2">
    <tableColumn id="1" xr3:uid="{00000000-0010-0000-0E00-000001000000}" name="Product ID"/>
    <tableColumn id="2" xr3:uid="{00000000-0010-0000-0E00-000002000000}" name="Product Name" dataCellStyle="Input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bl_Rank" displayName="tbl_Rank" ref="A3:A4" totalsRowShown="0" headerRowDxfId="52" dataDxfId="51" dataCellStyle="Input">
  <tableColumns count="1">
    <tableColumn id="1" xr3:uid="{00000000-0010-0000-0100-000001000000}" name="Ranking" dataDxfId="50" dataCellStyle="Input"/>
  </tableColumns>
  <tableStyleInfo name="Excel UI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bl_Dependents" displayName="tbl_Dependents" ref="A13:B14" totalsRowShown="0" headerRowDxfId="49" dataDxfId="48">
  <tableColumns count="2">
    <tableColumn id="1" xr3:uid="{00000000-0010-0000-0200-000001000000}" name="Number of Dependents" dataDxfId="47" dataCellStyle="Input"/>
    <tableColumn id="2" xr3:uid="{00000000-0010-0000-0200-000002000000}" name="Deductions" dataDxfId="46" dataCellStyle="Input"/>
  </tableColumns>
  <tableStyleInfo name="Excel UI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tbl_Decimal" displayName="tbl_Decimal" ref="A3:C4" totalsRowShown="0" headerRowDxfId="45" dataDxfId="44">
  <tableColumns count="3">
    <tableColumn id="1" xr3:uid="{00000000-0010-0000-0300-000001000000}" name="Current Salary" dataDxfId="43" dataCellStyle="Input"/>
    <tableColumn id="2" xr3:uid="{00000000-0010-0000-0300-000002000000}" name="Annual Merit Increase" dataDxfId="42" dataCellStyle="Input"/>
    <tableColumn id="3" xr3:uid="{00000000-0010-0000-0300-000003000000}" name="New Salary" dataDxfId="41">
      <calculatedColumnFormula>A4*(1+B4)</calculatedColumnFormula>
    </tableColumn>
  </tableColumns>
  <tableStyleInfo name="Excel UI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DepartmentTable" displayName="DepartmentTable" ref="A3:B10" totalsRowShown="0">
  <autoFilter ref="A3:B10" xr:uid="{00000000-0009-0000-0100-000001000000}"/>
  <tableColumns count="2">
    <tableColumn id="1" xr3:uid="{00000000-0010-0000-0400-000001000000}" name="Department"/>
    <tableColumn id="2" xr3:uid="{00000000-0010-0000-0400-000002000000}" name="Dept ID"/>
  </tableColumns>
  <tableStyleInfo name="Excel UI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bl_CostCenters" displayName="tbl_CostCenters" ref="A3:B12" totalsRowShown="0" headerRowBorderDxfId="40" tableBorderDxfId="39">
  <tableColumns count="2">
    <tableColumn id="1" xr3:uid="{00000000-0010-0000-0500-000001000000}" name="Cost Center" dataDxfId="38"/>
    <tableColumn id="2" xr3:uid="{00000000-0010-0000-0500-000002000000}" name="Category"/>
  </tableColumns>
  <tableStyleInfo name="Excel UI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bl_Budget1" displayName="tbl_Budget1" ref="A3:E12" totalsRowShown="0" headerRowDxfId="37">
  <tableColumns count="5">
    <tableColumn id="1" xr3:uid="{00000000-0010-0000-0600-000001000000}" name="Cost Center" dataDxfId="36" dataCellStyle="Input"/>
    <tableColumn id="2" xr3:uid="{00000000-0010-0000-0600-000002000000}" name="Category" dataDxfId="35">
      <calculatedColumnFormula>VLOOKUP(tbl_Budget1[[#This Row],[Cost Center]],tbl_CostCenters[],2,FALSE)</calculatedColumnFormula>
    </tableColumn>
    <tableColumn id="3" xr3:uid="{00000000-0010-0000-0600-000003000000}" name="Current Year Projected" dataDxfId="34"/>
    <tableColumn id="4" xr3:uid="{00000000-0010-0000-0600-000004000000}" name="Future Year Budget" dataDxfId="33"/>
    <tableColumn id="5" xr3:uid="{00000000-0010-0000-0600-000005000000}" name="Variance" dataDxfId="32">
      <calculatedColumnFormula>IF(tbl_Budget1[[#This Row],[Future Year Budget]]="","",tbl_Budget1[[#This Row],[Future Year Budget]]-tbl_Budget1[[#This Row],[Current Year Projected]])</calculatedColumnFormula>
    </tableColumn>
  </tableColumns>
  <tableStyleInfo name="Excel UI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Budget2" displayName="tbl_Budget2" ref="A16:E25" totalsRowShown="0" headerRowDxfId="31">
  <tableColumns count="5">
    <tableColumn id="1" xr3:uid="{00000000-0010-0000-0700-000001000000}" name="Cost Center" dataDxfId="30" dataCellStyle="Input"/>
    <tableColumn id="2" xr3:uid="{00000000-0010-0000-0700-000002000000}" name="Category" dataDxfId="29">
      <calculatedColumnFormula>VLOOKUP(tbl_Budget2[[#This Row],[Cost Center]],tbl_CostCenters[],2,FALSE)</calculatedColumnFormula>
    </tableColumn>
    <tableColumn id="3" xr3:uid="{00000000-0010-0000-0700-000003000000}" name="Current Year Projected" dataDxfId="28"/>
    <tableColumn id="4" xr3:uid="{00000000-0010-0000-0700-000004000000}" name="Future Year Budget" dataDxfId="27"/>
    <tableColumn id="5" xr3:uid="{00000000-0010-0000-0700-000005000000}" name="Variance" dataDxfId="26">
      <calculatedColumnFormula>IF(tbl_Budget2[[#This Row],[Future Year Budget]]="","",tbl_Budget2[[#This Row],[Future Year Budget]]-tbl_Budget2[[#This Row],[Current Year Projected]])</calculatedColumnFormula>
    </tableColumn>
  </tableColumns>
  <tableStyleInfo name="Excel UI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8000000}" name="tbl_Date" displayName="tbl_Date" ref="A4:B5" totalsRowShown="0" headerRowDxfId="25" dataDxfId="24" tableBorderDxfId="23" dataCellStyle="Input">
  <tableColumns count="2">
    <tableColumn id="1" xr3:uid="{00000000-0010-0000-0800-000001000000}" name="Start Date" dataDxfId="22" dataCellStyle="Input">
      <calculatedColumnFormula>TODAY()+1</calculatedColumnFormula>
    </tableColumn>
    <tableColumn id="2" xr3:uid="{00000000-0010-0000-0800-000002000000}" name="End Date" dataDxfId="21" dataCellStyle="Input">
      <calculatedColumnFormula>tbl_Date[Start Date]+5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Apply-data-validation-to-cells-29fecbcc-d1b9-42c1-9d76-eff3ce5f7249" TargetMode="Externa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support.office.com/en-us/article/Apply-data-validation-to-cells-29fecbcc-d1b9-42c1-9d76-eff3ce5f7249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Apply-data-validation-to-cells-29fecbcc-d1b9-42c1-9d76-eff3ce5f7249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Apply-data-validation-to-cells-29fecbcc-d1b9-42c1-9d76-eff3ce5f724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Apply-data-validation-to-cells-29fecbcc-d1b9-42c1-9d76-eff3ce5f7249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eijing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en.wikipedia.org/wiki/Macau" TargetMode="External"/><Relationship Id="rId1" Type="http://schemas.openxmlformats.org/officeDocument/2006/relationships/hyperlink" Target="https://en.wikipedia.org/wiki/Hong_Kong" TargetMode="External"/><Relationship Id="rId6" Type="http://schemas.openxmlformats.org/officeDocument/2006/relationships/hyperlink" Target="https://en.wikipedia.org/wiki/Anqing" TargetMode="External"/><Relationship Id="rId5" Type="http://schemas.openxmlformats.org/officeDocument/2006/relationships/hyperlink" Target="https://en.wikipedia.org/wiki/Tianjin" TargetMode="External"/><Relationship Id="rId4" Type="http://schemas.openxmlformats.org/officeDocument/2006/relationships/hyperlink" Target="https://en.wikipedia.org/wiki/Shanghai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support.office.com/en-us/article/Apply-data-validation-to-cells-29fecbcc-d1b9-42c1-9d76-eff3ce5f7249" TargetMode="External"/><Relationship Id="rId4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Apply-data-validation-to-cells-29fecbcc-d1b9-42c1-9d76-eff3ce5f7249" TargetMode="Externa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B2:G27"/>
  <sheetViews>
    <sheetView showGridLines="0" topLeftCell="A6" workbookViewId="0">
      <selection activeCell="B4" sqref="B4"/>
    </sheetView>
  </sheetViews>
  <sheetFormatPr defaultRowHeight="16.8" x14ac:dyDescent="0.4"/>
  <cols>
    <col min="2" max="2" width="17.3984375" customWidth="1"/>
    <col min="3" max="3" width="45" bestFit="1" customWidth="1"/>
  </cols>
  <sheetData>
    <row r="2" spans="2:7" ht="23.4" x14ac:dyDescent="0.45">
      <c r="B2" s="10" t="s">
        <v>66</v>
      </c>
    </row>
    <row r="3" spans="2:7" x14ac:dyDescent="0.4">
      <c r="B3" t="s">
        <v>122</v>
      </c>
    </row>
    <row r="4" spans="2:7" x14ac:dyDescent="0.4">
      <c r="B4" t="s">
        <v>52</v>
      </c>
    </row>
    <row r="6" spans="2:7" x14ac:dyDescent="0.4">
      <c r="B6" s="18" t="s">
        <v>39</v>
      </c>
    </row>
    <row r="8" spans="2:7" x14ac:dyDescent="0.4">
      <c r="B8" t="s">
        <v>46</v>
      </c>
    </row>
    <row r="10" spans="2:7" x14ac:dyDescent="0.4">
      <c r="B10" t="s">
        <v>50</v>
      </c>
      <c r="C10" t="s">
        <v>51</v>
      </c>
      <c r="G10" s="17" t="s">
        <v>70</v>
      </c>
    </row>
    <row r="11" spans="2:7" x14ac:dyDescent="0.4">
      <c r="B11" t="s">
        <v>85</v>
      </c>
      <c r="C11" s="2" t="s">
        <v>108</v>
      </c>
    </row>
    <row r="12" spans="2:7" x14ac:dyDescent="0.4">
      <c r="B12" t="s">
        <v>86</v>
      </c>
      <c r="C12" s="11" t="s">
        <v>109</v>
      </c>
    </row>
    <row r="13" spans="2:7" x14ac:dyDescent="0.4">
      <c r="B13" t="s">
        <v>89</v>
      </c>
      <c r="C13" s="2" t="s">
        <v>100</v>
      </c>
    </row>
    <row r="14" spans="2:7" x14ac:dyDescent="0.4">
      <c r="B14" t="s">
        <v>101</v>
      </c>
      <c r="C14" s="11" t="s">
        <v>102</v>
      </c>
    </row>
    <row r="15" spans="2:7" x14ac:dyDescent="0.4">
      <c r="B15" t="s">
        <v>114</v>
      </c>
      <c r="C15" s="2" t="s">
        <v>103</v>
      </c>
    </row>
    <row r="16" spans="2:7" x14ac:dyDescent="0.4">
      <c r="B16" t="s">
        <v>87</v>
      </c>
      <c r="C16" s="11" t="s">
        <v>105</v>
      </c>
    </row>
    <row r="17" spans="2:3" x14ac:dyDescent="0.4">
      <c r="B17" t="s">
        <v>47</v>
      </c>
      <c r="C17" s="2" t="s">
        <v>104</v>
      </c>
    </row>
    <row r="18" spans="2:3" x14ac:dyDescent="0.4">
      <c r="B18" t="s">
        <v>115</v>
      </c>
      <c r="C18" s="11" t="s">
        <v>110</v>
      </c>
    </row>
    <row r="19" spans="2:3" x14ac:dyDescent="0.4">
      <c r="B19" t="s">
        <v>121</v>
      </c>
      <c r="C19" s="2" t="s">
        <v>111</v>
      </c>
    </row>
    <row r="20" spans="2:3" x14ac:dyDescent="0.4">
      <c r="B20" t="s">
        <v>48</v>
      </c>
      <c r="C20" t="s">
        <v>112</v>
      </c>
    </row>
    <row r="21" spans="2:3" x14ac:dyDescent="0.4">
      <c r="B21" t="s">
        <v>116</v>
      </c>
      <c r="C21" t="s">
        <v>106</v>
      </c>
    </row>
    <row r="22" spans="2:3" x14ac:dyDescent="0.4">
      <c r="B22" t="s">
        <v>120</v>
      </c>
      <c r="C22" t="s">
        <v>107</v>
      </c>
    </row>
    <row r="23" spans="2:3" x14ac:dyDescent="0.4">
      <c r="B23" t="s">
        <v>49</v>
      </c>
      <c r="C23" t="s">
        <v>113</v>
      </c>
    </row>
    <row r="26" spans="2:3" x14ac:dyDescent="0.4">
      <c r="B26" s="17" t="s">
        <v>99</v>
      </c>
    </row>
    <row r="27" spans="2:3" x14ac:dyDescent="0.4">
      <c r="B27" s="32"/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6"/>
  <dimension ref="A1:I20"/>
  <sheetViews>
    <sheetView showGridLines="0" workbookViewId="0">
      <selection activeCell="B5" sqref="B5"/>
    </sheetView>
  </sheetViews>
  <sheetFormatPr defaultRowHeight="16.8" x14ac:dyDescent="0.4"/>
  <cols>
    <col min="1" max="1" width="11.69921875" customWidth="1"/>
    <col min="2" max="2" width="11.09765625" customWidth="1"/>
    <col min="3" max="3" width="15" customWidth="1"/>
    <col min="5" max="7" width="10.59765625" customWidth="1"/>
  </cols>
  <sheetData>
    <row r="1" spans="1:9" ht="23.4" x14ac:dyDescent="0.45">
      <c r="A1" s="10" t="s">
        <v>92</v>
      </c>
    </row>
    <row r="2" spans="1:9" ht="17.399999999999999" thickBot="1" x14ac:dyDescent="0.45">
      <c r="G2" s="17" t="s">
        <v>81</v>
      </c>
    </row>
    <row r="3" spans="1:9" ht="17.399999999999999" thickBot="1" x14ac:dyDescent="0.45">
      <c r="A3" s="31" t="s">
        <v>80</v>
      </c>
      <c r="B3" s="31"/>
      <c r="I3" s="17"/>
    </row>
    <row r="4" spans="1:9" x14ac:dyDescent="0.4">
      <c r="A4" s="25" t="s">
        <v>78</v>
      </c>
      <c r="B4" s="25" t="s">
        <v>79</v>
      </c>
    </row>
    <row r="5" spans="1:9" x14ac:dyDescent="0.4">
      <c r="A5" s="40">
        <f ca="1">TODAY()+1</f>
        <v>44414</v>
      </c>
      <c r="B5" s="40">
        <f ca="1">tbl_Date[Start Date]+5</f>
        <v>44419</v>
      </c>
    </row>
    <row r="18" spans="1:7" x14ac:dyDescent="0.4">
      <c r="G18" s="17" t="s">
        <v>82</v>
      </c>
    </row>
    <row r="20" spans="1:7" x14ac:dyDescent="0.4">
      <c r="A20" s="18" t="s">
        <v>39</v>
      </c>
    </row>
  </sheetData>
  <dataValidations xWindow="121" yWindow="368" count="2">
    <dataValidation type="date" operator="greaterThan" allowBlank="1" showInputMessage="1" showErrorMessage="1" errorTitle="Invalid Date" error="You can't enter a date before today" promptTitle="Start Date" prompt="Please enter a date after today" sqref="A5" xr:uid="{00000000-0002-0000-0600-000000000000}">
      <formula1>TODAY()</formula1>
    </dataValidation>
    <dataValidation type="date" operator="greaterThan" allowBlank="1" showInputMessage="1" showErrorMessage="1" errorTitle="Invalid Date" error="Please enter a date after your start date" promptTitle="End Date" prompt="Please enter an end date after your start date" sqref="B5" xr:uid="{00000000-0002-0000-0600-000001000000}">
      <formula1>A5</formula1>
    </dataValidation>
  </dataValidations>
  <hyperlinks>
    <hyperlink ref="A20" r:id="rId1" xr:uid="{00000000-0004-0000-06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I19"/>
  <sheetViews>
    <sheetView showGridLines="0" workbookViewId="0">
      <selection activeCell="C4" sqref="C4"/>
    </sheetView>
  </sheetViews>
  <sheetFormatPr defaultRowHeight="16.8" x14ac:dyDescent="0.4"/>
  <cols>
    <col min="1" max="1" width="11.69921875" customWidth="1"/>
    <col min="2" max="2" width="11.09765625" customWidth="1"/>
    <col min="3" max="3" width="15" customWidth="1"/>
    <col min="5" max="7" width="10.59765625" customWidth="1"/>
  </cols>
  <sheetData>
    <row r="1" spans="1:9" ht="23.4" x14ac:dyDescent="0.45">
      <c r="A1" s="10" t="s">
        <v>91</v>
      </c>
    </row>
    <row r="2" spans="1:9" x14ac:dyDescent="0.4">
      <c r="I2" s="17" t="s">
        <v>65</v>
      </c>
    </row>
    <row r="3" spans="1:9" ht="17.399999999999999" thickBot="1" x14ac:dyDescent="0.45">
      <c r="A3" s="25" t="s">
        <v>23</v>
      </c>
      <c r="B3" s="25" t="s">
        <v>24</v>
      </c>
      <c r="C3" s="25" t="s">
        <v>25</v>
      </c>
    </row>
    <row r="4" spans="1:9" x14ac:dyDescent="0.4">
      <c r="A4" s="26">
        <v>0.33333333333333331</v>
      </c>
      <c r="B4" s="26">
        <v>0.70833333333333337</v>
      </c>
      <c r="C4" s="41">
        <v>0.39583333333333331</v>
      </c>
    </row>
    <row r="19" spans="1:1" x14ac:dyDescent="0.4">
      <c r="A19" s="18" t="s">
        <v>39</v>
      </c>
    </row>
  </sheetData>
  <dataValidations xWindow="169" yWindow="363" count="1">
    <dataValidation type="time" allowBlank="1" showInputMessage="1" showErrorMessage="1" promptTitle="Please enter a Meeting time" prompt="Please enter a meeting time in between the Start and End Times" sqref="C4" xr:uid="{00000000-0002-0000-0700-000000000000}">
      <formula1>A4</formula1>
      <formula2>B4</formula2>
    </dataValidation>
  </dataValidations>
  <hyperlinks>
    <hyperlink ref="A19" r:id="rId1" xr:uid="{00000000-0004-0000-07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L29"/>
  <sheetViews>
    <sheetView showGridLines="0" workbookViewId="0">
      <selection activeCell="G27" sqref="G27"/>
    </sheetView>
  </sheetViews>
  <sheetFormatPr defaultRowHeight="16.8" x14ac:dyDescent="0.4"/>
  <cols>
    <col min="1" max="1" width="29" customWidth="1"/>
    <col min="2" max="2" width="10.5" bestFit="1" customWidth="1"/>
    <col min="3" max="3" width="11.09765625" customWidth="1"/>
    <col min="4" max="4" width="11" customWidth="1"/>
    <col min="5" max="5" width="8.09765625" customWidth="1"/>
  </cols>
  <sheetData>
    <row r="1" spans="1:12" ht="23.4" x14ac:dyDescent="0.45">
      <c r="A1" s="10" t="s">
        <v>43</v>
      </c>
    </row>
    <row r="2" spans="1:12" x14ac:dyDescent="0.4">
      <c r="F2" s="17" t="s">
        <v>44</v>
      </c>
      <c r="L2" s="17"/>
    </row>
    <row r="3" spans="1:12" x14ac:dyDescent="0.4">
      <c r="A3" s="21" t="s">
        <v>83</v>
      </c>
    </row>
    <row r="4" spans="1:12" x14ac:dyDescent="0.4">
      <c r="A4" s="32" t="s">
        <v>84</v>
      </c>
    </row>
    <row r="29" spans="1:1" x14ac:dyDescent="0.4">
      <c r="A29" s="18" t="s">
        <v>39</v>
      </c>
    </row>
  </sheetData>
  <dataValidations count="1">
    <dataValidation type="textLength" operator="lessThanOrEqual" allowBlank="1" showInputMessage="1" showErrorMessage="1" promptTitle="Text Entry" prompt="Please input no more than 25 characters" sqref="A4" xr:uid="{00000000-0002-0000-0800-000000000000}">
      <formula1>25</formula1>
    </dataValidation>
  </dataValidations>
  <hyperlinks>
    <hyperlink ref="A29" r:id="rId1" xr:uid="{00000000-0004-0000-08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K18"/>
  <sheetViews>
    <sheetView showGridLines="0" workbookViewId="0">
      <selection activeCell="D7" sqref="D7"/>
    </sheetView>
  </sheetViews>
  <sheetFormatPr defaultRowHeight="16.8" x14ac:dyDescent="0.4"/>
  <cols>
    <col min="1" max="1" width="10" customWidth="1"/>
    <col min="2" max="2" width="19" customWidth="1"/>
    <col min="3" max="3" width="13.09765625" customWidth="1"/>
    <col min="4" max="4" width="13.69921875" customWidth="1"/>
    <col min="5" max="5" width="13.09765625" customWidth="1"/>
  </cols>
  <sheetData>
    <row r="1" spans="1:11" ht="23.4" x14ac:dyDescent="0.45">
      <c r="A1" s="10" t="s">
        <v>53</v>
      </c>
    </row>
    <row r="3" spans="1:11" ht="17.399999999999999" thickBot="1" x14ac:dyDescent="0.45">
      <c r="K3" s="17" t="s">
        <v>45</v>
      </c>
    </row>
    <row r="4" spans="1:11" ht="34.200000000000003" thickBot="1" x14ac:dyDescent="0.5">
      <c r="A4" s="10" t="s">
        <v>119</v>
      </c>
      <c r="D4" s="13" t="s">
        <v>26</v>
      </c>
      <c r="E4" s="15">
        <v>65000</v>
      </c>
    </row>
    <row r="6" spans="1:11" ht="33.6" x14ac:dyDescent="0.4">
      <c r="A6" s="3" t="s">
        <v>9</v>
      </c>
      <c r="B6" s="4" t="s">
        <v>10</v>
      </c>
      <c r="C6" s="3" t="s">
        <v>11</v>
      </c>
      <c r="D6" s="3" t="s">
        <v>12</v>
      </c>
      <c r="E6" s="3" t="s">
        <v>13</v>
      </c>
    </row>
    <row r="7" spans="1:11" x14ac:dyDescent="0.4">
      <c r="A7" s="7">
        <v>110</v>
      </c>
      <c r="B7" t="str">
        <f>VLOOKUP(tbl_BudgetMax[[#This Row],[Cost Center]],tbl_CostCenters[],2,FALSE)</f>
        <v>Salary - Regular Wages</v>
      </c>
      <c r="C7" s="8">
        <v>63578</v>
      </c>
      <c r="D7" s="8">
        <v>60000</v>
      </c>
      <c r="E7" s="9">
        <f>IF(tbl_BudgetMax[[#This Row],[Future Year Budget]]="","",tbl_BudgetMax[[#This Row],[Future Year Budget]]-tbl_BudgetMax[[#This Row],[Current Year Projected]])</f>
        <v>-3578</v>
      </c>
    </row>
    <row r="8" spans="1:11" x14ac:dyDescent="0.4">
      <c r="A8" s="7">
        <v>120</v>
      </c>
      <c r="B8" t="str">
        <f>VLOOKUP(tbl_BudgetMax[[#This Row],[Cost Center]],tbl_CostCenters[],2,FALSE)</f>
        <v>Salary - Hourly Wages</v>
      </c>
      <c r="C8" s="8">
        <v>19721</v>
      </c>
      <c r="D8" s="8">
        <v>25000</v>
      </c>
      <c r="E8" s="9">
        <f>IF(tbl_BudgetMax[[#This Row],[Future Year Budget]]="","",tbl_BudgetMax[[#This Row],[Future Year Budget]]-tbl_BudgetMax[[#This Row],[Current Year Projected]])</f>
        <v>5279</v>
      </c>
    </row>
    <row r="9" spans="1:11" x14ac:dyDescent="0.4">
      <c r="A9" s="7">
        <v>130</v>
      </c>
      <c r="B9" t="str">
        <f>VLOOKUP(tbl_BudgetMax[[#This Row],[Cost Center]],tbl_CostCenters[],2,FALSE)</f>
        <v>Salary - Commission</v>
      </c>
      <c r="C9" s="8">
        <v>37500</v>
      </c>
      <c r="D9" s="8">
        <v>40000</v>
      </c>
      <c r="E9" s="9">
        <f>IF(tbl_BudgetMax[[#This Row],[Future Year Budget]]="","",tbl_BudgetMax[[#This Row],[Future Year Budget]]-tbl_BudgetMax[[#This Row],[Current Year Projected]])</f>
        <v>2500</v>
      </c>
    </row>
    <row r="10" spans="1:11" x14ac:dyDescent="0.4">
      <c r="A10" s="7">
        <v>140</v>
      </c>
      <c r="B10" t="str">
        <f>VLOOKUP(tbl_BudgetMax[[#This Row],[Cost Center]],tbl_CostCenters[],2,FALSE)</f>
        <v>Salary - Bonus</v>
      </c>
      <c r="C10" s="8">
        <v>12605</v>
      </c>
      <c r="D10" s="20">
        <v>25000</v>
      </c>
      <c r="E10" s="9">
        <f>IF(tbl_BudgetMax[[#This Row],[Future Year Budget]]="","",tbl_BudgetMax[[#This Row],[Future Year Budget]]-tbl_BudgetMax[[#This Row],[Current Year Projected]])</f>
        <v>12395</v>
      </c>
    </row>
    <row r="11" spans="1:11" x14ac:dyDescent="0.4">
      <c r="A11" s="7">
        <v>150</v>
      </c>
      <c r="B11" t="str">
        <f>VLOOKUP(tbl_BudgetMax[[#This Row],[Cost Center]],tbl_CostCenters[],2,FALSE)</f>
        <v>Salary - Vacation</v>
      </c>
      <c r="C11" s="8">
        <v>28391</v>
      </c>
      <c r="D11" s="8">
        <v>30000</v>
      </c>
      <c r="E11" s="9">
        <f>IF(tbl_BudgetMax[[#This Row],[Future Year Budget]]="","",tbl_BudgetMax[[#This Row],[Future Year Budget]]-tbl_BudgetMax[[#This Row],[Current Year Projected]])</f>
        <v>1609</v>
      </c>
    </row>
    <row r="12" spans="1:11" x14ac:dyDescent="0.4">
      <c r="A12" s="7">
        <v>160</v>
      </c>
      <c r="B12" t="str">
        <f>VLOOKUP(tbl_BudgetMax[[#This Row],[Cost Center]],tbl_CostCenters[],2,FALSE)</f>
        <v>Salary - Sick Time</v>
      </c>
      <c r="C12" s="8">
        <v>7303</v>
      </c>
      <c r="D12" s="8">
        <v>8500</v>
      </c>
      <c r="E12" s="9">
        <f>IF(tbl_BudgetMax[[#This Row],[Future Year Budget]]="","",tbl_BudgetMax[[#This Row],[Future Year Budget]]-tbl_BudgetMax[[#This Row],[Current Year Projected]])</f>
        <v>1197</v>
      </c>
    </row>
    <row r="13" spans="1:11" x14ac:dyDescent="0.4">
      <c r="A13" s="7">
        <v>170</v>
      </c>
      <c r="B13" t="str">
        <f>VLOOKUP(tbl_BudgetMax[[#This Row],[Cost Center]],tbl_CostCenters[],2,FALSE)</f>
        <v>Tax - Fed</v>
      </c>
      <c r="C13" s="8">
        <v>44985</v>
      </c>
      <c r="D13" s="8">
        <v>50000</v>
      </c>
      <c r="E13" s="9">
        <f>IF(tbl_BudgetMax[[#This Row],[Future Year Budget]]="","",tbl_BudgetMax[[#This Row],[Future Year Budget]]-tbl_BudgetMax[[#This Row],[Current Year Projected]])</f>
        <v>5015</v>
      </c>
    </row>
    <row r="14" spans="1:11" x14ac:dyDescent="0.4">
      <c r="A14" s="7">
        <v>180</v>
      </c>
      <c r="B14" t="str">
        <f>VLOOKUP(tbl_BudgetMax[[#This Row],[Cost Center]],tbl_CostCenters[],2,FALSE)</f>
        <v>Tax - State</v>
      </c>
      <c r="C14" s="8">
        <v>20287</v>
      </c>
      <c r="D14" s="8">
        <v>21000</v>
      </c>
      <c r="E14" s="9">
        <f>IF(tbl_BudgetMax[[#This Row],[Future Year Budget]]="","",tbl_BudgetMax[[#This Row],[Future Year Budget]]-tbl_BudgetMax[[#This Row],[Current Year Projected]])</f>
        <v>713</v>
      </c>
    </row>
    <row r="15" spans="1:11" x14ac:dyDescent="0.4">
      <c r="A15" s="7">
        <v>190</v>
      </c>
      <c r="B15" t="str">
        <f>VLOOKUP(tbl_BudgetMax[[#This Row],[Cost Center]],tbl_CostCenters[],2,FALSE)</f>
        <v>Tax - SDI</v>
      </c>
      <c r="C15" s="8">
        <v>1470</v>
      </c>
      <c r="D15" s="8">
        <v>1500</v>
      </c>
      <c r="E15" s="9">
        <f>IF(tbl_BudgetMax[[#This Row],[Future Year Budget]]="","",tbl_BudgetMax[[#This Row],[Future Year Budget]]-tbl_BudgetMax[[#This Row],[Current Year Projected]])</f>
        <v>30</v>
      </c>
    </row>
    <row r="18" spans="1:1" x14ac:dyDescent="0.4">
      <c r="A18" s="18" t="s">
        <v>39</v>
      </c>
    </row>
  </sheetData>
  <dataConsolidate/>
  <dataValidations count="3">
    <dataValidation type="list" allowBlank="1" showInputMessage="1" showErrorMessage="1" sqref="A7:A15" xr:uid="{00000000-0002-0000-0900-000000000000}">
      <formula1>lst_CostCenter</formula1>
    </dataValidation>
    <dataValidation type="whole" operator="lessThanOrEqual" allowBlank="1" showInputMessage="1" showErrorMessage="1" sqref="D7:D9 D11:D15" xr:uid="{00000000-0002-0000-0900-000001000000}">
      <formula1>E4</formula1>
    </dataValidation>
    <dataValidation type="whole" operator="lessThanOrEqual" allowBlank="1" showInputMessage="1" showErrorMessage="1" errorTitle="Invalid Amount" error="Please enter a value no greater than the Maximum Budget Amount" promptTitle="Bonus Input" prompt="Please enter a value no greater than the Maximum Budget Amount" sqref="D10" xr:uid="{00000000-0002-0000-0900-000002000000}">
      <formula1>E4</formula1>
    </dataValidation>
  </dataValidations>
  <hyperlinks>
    <hyperlink ref="A18" r:id="rId1" xr:uid="{00000000-0004-0000-09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J52"/>
  <sheetViews>
    <sheetView showGridLines="0" workbookViewId="0">
      <selection activeCell="A4" sqref="A4"/>
    </sheetView>
  </sheetViews>
  <sheetFormatPr defaultRowHeight="16.8" x14ac:dyDescent="0.4"/>
  <cols>
    <col min="1" max="1" width="12.09765625" customWidth="1"/>
    <col min="2" max="2" width="15.5" customWidth="1"/>
    <col min="3" max="4" width="9" customWidth="1"/>
    <col min="16" max="16" width="9" customWidth="1"/>
  </cols>
  <sheetData>
    <row r="1" spans="1:10" ht="23.4" x14ac:dyDescent="0.45">
      <c r="A1" s="10" t="s">
        <v>117</v>
      </c>
    </row>
    <row r="2" spans="1:10" x14ac:dyDescent="0.4">
      <c r="J2" s="17" t="s">
        <v>60</v>
      </c>
    </row>
    <row r="3" spans="1:10" ht="17.399999999999999" thickBot="1" x14ac:dyDescent="0.45">
      <c r="A3" s="21" t="s">
        <v>27</v>
      </c>
      <c r="B3" s="21" t="s">
        <v>28</v>
      </c>
    </row>
    <row r="4" spans="1:10" x14ac:dyDescent="0.4">
      <c r="A4" s="32" t="s">
        <v>29</v>
      </c>
      <c r="B4" s="16" t="s">
        <v>30</v>
      </c>
    </row>
    <row r="5" spans="1:10" x14ac:dyDescent="0.4">
      <c r="A5" s="32" t="s">
        <v>31</v>
      </c>
      <c r="B5" s="22" t="s">
        <v>32</v>
      </c>
    </row>
    <row r="19" spans="1:10" ht="23.4" x14ac:dyDescent="0.45">
      <c r="A19" s="10" t="s">
        <v>118</v>
      </c>
    </row>
    <row r="20" spans="1:10" x14ac:dyDescent="0.4">
      <c r="J20" s="17" t="s">
        <v>61</v>
      </c>
    </row>
    <row r="21" spans="1:10" ht="17.399999999999999" thickBot="1" x14ac:dyDescent="0.45">
      <c r="A21" s="21" t="s">
        <v>27</v>
      </c>
      <c r="B21" s="21" t="s">
        <v>28</v>
      </c>
    </row>
    <row r="22" spans="1:10" x14ac:dyDescent="0.4">
      <c r="A22" s="16" t="str">
        <f>A4</f>
        <v>ID-1234567</v>
      </c>
      <c r="B22" s="32" t="s">
        <v>30</v>
      </c>
    </row>
    <row r="23" spans="1:10" x14ac:dyDescent="0.4">
      <c r="A23" s="22" t="str">
        <f>A5</f>
        <v>ID-29876534</v>
      </c>
      <c r="B23" s="32" t="s">
        <v>32</v>
      </c>
    </row>
    <row r="37" spans="1:10" ht="23.4" x14ac:dyDescent="0.45">
      <c r="A37" s="10" t="s">
        <v>55</v>
      </c>
      <c r="J37" s="17" t="s">
        <v>54</v>
      </c>
    </row>
    <row r="39" spans="1:10" x14ac:dyDescent="0.4">
      <c r="A39" s="21" t="s">
        <v>27</v>
      </c>
      <c r="B39" s="21" t="s">
        <v>28</v>
      </c>
    </row>
    <row r="40" spans="1:10" x14ac:dyDescent="0.4">
      <c r="A40" s="42">
        <v>1234567</v>
      </c>
      <c r="B40" t="s">
        <v>30</v>
      </c>
    </row>
    <row r="41" spans="1:10" x14ac:dyDescent="0.4">
      <c r="A41" s="42">
        <v>29876534</v>
      </c>
      <c r="B41" t="s">
        <v>32</v>
      </c>
    </row>
    <row r="52" spans="1:1" x14ac:dyDescent="0.4">
      <c r="A52" s="18" t="s">
        <v>39</v>
      </c>
    </row>
  </sheetData>
  <dataValidations xWindow="43" yWindow="371" count="4">
    <dataValidation type="custom" allowBlank="1" showInputMessage="1" showErrorMessage="1" sqref="B4:B5 B40:B41" xr:uid="{00000000-0002-0000-0A00-000000000000}">
      <formula1>ISTEXT(B4)</formula1>
    </dataValidation>
    <dataValidation type="custom" allowBlank="1" showInputMessage="1" showErrorMessage="1" sqref="A5" xr:uid="{00000000-0002-0000-0A00-000001000000}">
      <formula1>AND(LEFT(A5,3)="ID-",LEN(A5)&gt;9)</formula1>
    </dataValidation>
    <dataValidation type="custom" allowBlank="1" showInputMessage="1" showErrorMessage="1" promptTitle="Product ID" prompt="Please enter &quot;ID-&quot; followed by a valid ID number.  There must be at least 9 characters total." sqref="A4" xr:uid="{00000000-0002-0000-0A00-000002000000}">
      <formula1>AND(LEFT(A4,3)="ID-",LEN(A4)&gt;9)</formula1>
    </dataValidation>
    <dataValidation type="custom" allowBlank="1" showInputMessage="1" showErrorMessage="1" errorTitle="Invalid Entry" error="Product names must be text, not numerics" promptTitle="Product Name" prompt="Please enter a product name" sqref="B22:B23" xr:uid="{00000000-0002-0000-0A00-000003000000}">
      <formula1>ISTEXT(B22)</formula1>
    </dataValidation>
  </dataValidations>
  <hyperlinks>
    <hyperlink ref="A52" r:id="rId1" xr:uid="{00000000-0004-0000-0A00-000000000000}"/>
  </hyperlinks>
  <pageMargins left="0.7" right="0.7" top="0.75" bottom="0.75" header="0.3" footer="0.3"/>
  <pageSetup orientation="portrait" r:id="rId2"/>
  <drawing r:id="rId3"/>
  <tableParts count="3"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J27"/>
  <sheetViews>
    <sheetView showGridLines="0" workbookViewId="0">
      <selection activeCell="B6" sqref="B6"/>
    </sheetView>
  </sheetViews>
  <sheetFormatPr defaultRowHeight="16.8" x14ac:dyDescent="0.4"/>
  <cols>
    <col min="1" max="1" width="17.69921875" customWidth="1"/>
    <col min="2" max="2" width="14.19921875" customWidth="1"/>
    <col min="3" max="4" width="9" customWidth="1"/>
    <col min="8" max="8" width="9" customWidth="1"/>
  </cols>
  <sheetData>
    <row r="1" spans="1:9" ht="23.4" x14ac:dyDescent="0.45">
      <c r="A1" s="10" t="s">
        <v>56</v>
      </c>
    </row>
    <row r="2" spans="1:9" ht="17.399999999999999" thickBot="1" x14ac:dyDescent="0.45">
      <c r="I2" s="17" t="s">
        <v>59</v>
      </c>
    </row>
    <row r="3" spans="1:9" ht="33.75" customHeight="1" thickBot="1" x14ac:dyDescent="0.45">
      <c r="A3" s="51" t="s">
        <v>97</v>
      </c>
      <c r="B3" s="51"/>
      <c r="I3" s="17"/>
    </row>
    <row r="4" spans="1:9" x14ac:dyDescent="0.4">
      <c r="A4" s="16" t="s">
        <v>94</v>
      </c>
      <c r="B4" s="32">
        <v>18</v>
      </c>
    </row>
    <row r="5" spans="1:9" x14ac:dyDescent="0.4">
      <c r="A5" s="11" t="s">
        <v>93</v>
      </c>
      <c r="B5" s="36">
        <f ca="1">TODAY()-(365*B4)</f>
        <v>37843</v>
      </c>
    </row>
    <row r="6" spans="1:9" x14ac:dyDescent="0.4">
      <c r="A6" s="2" t="s">
        <v>95</v>
      </c>
      <c r="B6" s="37">
        <v>35079</v>
      </c>
    </row>
    <row r="7" spans="1:9" ht="17.399999999999999" thickBot="1" x14ac:dyDescent="0.45">
      <c r="A7" s="34" t="s">
        <v>96</v>
      </c>
      <c r="B7" s="35">
        <f ca="1">(TODAY()-B6)/365</f>
        <v>25.572602739726026</v>
      </c>
    </row>
    <row r="9" spans="1:9" x14ac:dyDescent="0.4">
      <c r="B9" s="38"/>
    </row>
    <row r="21" spans="1:10" x14ac:dyDescent="0.4">
      <c r="A21" s="18" t="s">
        <v>39</v>
      </c>
    </row>
    <row r="27" spans="1:10" x14ac:dyDescent="0.4">
      <c r="J27" s="33"/>
    </row>
  </sheetData>
  <mergeCells count="1">
    <mergeCell ref="A3:B3"/>
  </mergeCells>
  <dataValidations xWindow="184" yWindow="426" count="1">
    <dataValidation type="custom" operator="lessThanOrEqual" allowBlank="1" showInputMessage="1" showErrorMessage="1" errorTitle="Invalid Entry" error="The birthday you entered doesn't meet the age limit!" promptTitle="Birthday" prompt="Please enter the participant's birthday" sqref="B6" xr:uid="{00000000-0002-0000-0B00-000000000000}">
      <formula1>IF(B6&lt;=(TODAY()-(365*B4)),TRUE,FALSE)</formula1>
    </dataValidation>
  </dataValidations>
  <hyperlinks>
    <hyperlink ref="A21" r:id="rId1" xr:uid="{00000000-0004-0000-0B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H22"/>
  <sheetViews>
    <sheetView showGridLines="0" workbookViewId="0">
      <selection activeCell="R31" sqref="R31"/>
    </sheetView>
  </sheetViews>
  <sheetFormatPr defaultRowHeight="16.8" x14ac:dyDescent="0.4"/>
  <cols>
    <col min="1" max="1" width="11.09765625" bestFit="1" customWidth="1"/>
    <col min="4" max="4" width="12.69921875" customWidth="1"/>
  </cols>
  <sheetData>
    <row r="1" spans="1:8" ht="23.4" x14ac:dyDescent="0.45">
      <c r="A1" s="10" t="s">
        <v>57</v>
      </c>
    </row>
    <row r="2" spans="1:8" ht="17.399999999999999" thickBot="1" x14ac:dyDescent="0.45"/>
    <row r="3" spans="1:8" ht="17.399999999999999" thickBot="1" x14ac:dyDescent="0.45">
      <c r="A3" s="14" t="s">
        <v>33</v>
      </c>
      <c r="H3" s="17" t="s">
        <v>58</v>
      </c>
    </row>
    <row r="4" spans="1:8" x14ac:dyDescent="0.4">
      <c r="A4" s="16">
        <v>1</v>
      </c>
    </row>
    <row r="5" spans="1:8" x14ac:dyDescent="0.4">
      <c r="A5" s="11">
        <v>2</v>
      </c>
    </row>
    <row r="6" spans="1:8" x14ac:dyDescent="0.4">
      <c r="A6" s="2">
        <v>3</v>
      </c>
    </row>
    <row r="7" spans="1:8" x14ac:dyDescent="0.4">
      <c r="A7" s="11">
        <v>4</v>
      </c>
    </row>
    <row r="8" spans="1:8" x14ac:dyDescent="0.4">
      <c r="A8" s="2">
        <v>5</v>
      </c>
    </row>
    <row r="9" spans="1:8" x14ac:dyDescent="0.4">
      <c r="A9" s="11">
        <v>6</v>
      </c>
    </row>
    <row r="10" spans="1:8" x14ac:dyDescent="0.4">
      <c r="A10" s="2">
        <v>7</v>
      </c>
    </row>
    <row r="11" spans="1:8" x14ac:dyDescent="0.4">
      <c r="A11" s="11">
        <v>8</v>
      </c>
    </row>
    <row r="12" spans="1:8" ht="17.399999999999999" thickBot="1" x14ac:dyDescent="0.45">
      <c r="A12" s="12">
        <v>9</v>
      </c>
    </row>
    <row r="22" spans="1:1" x14ac:dyDescent="0.4">
      <c r="A22" s="18" t="s">
        <v>39</v>
      </c>
    </row>
  </sheetData>
  <dataValidations count="1">
    <dataValidation type="custom" allowBlank="1" showInputMessage="1" showErrorMessage="1" sqref="A4:A12" xr:uid="{00000000-0002-0000-0C00-000000000000}">
      <formula1>COUNTIF($A$4:$A$12,A4)=1</formula1>
    </dataValidation>
  </dataValidations>
  <hyperlinks>
    <hyperlink ref="A22" r:id="rId1" xr:uid="{00000000-0004-0000-0C00-000000000000}"/>
  </hyperlinks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G22"/>
  <sheetViews>
    <sheetView showGridLines="0" workbookViewId="0">
      <selection activeCell="A4" sqref="A4"/>
    </sheetView>
  </sheetViews>
  <sheetFormatPr defaultRowHeight="16.8" x14ac:dyDescent="0.4"/>
  <cols>
    <col min="1" max="1" width="17" customWidth="1"/>
    <col min="4" max="4" width="14.3984375" customWidth="1"/>
  </cols>
  <sheetData>
    <row r="1" spans="1:7" ht="23.4" x14ac:dyDescent="0.45">
      <c r="A1" s="10" t="s">
        <v>63</v>
      </c>
    </row>
    <row r="2" spans="1:7" ht="17.399999999999999" thickBot="1" x14ac:dyDescent="0.45"/>
    <row r="3" spans="1:7" x14ac:dyDescent="0.4">
      <c r="A3" s="14" t="s">
        <v>34</v>
      </c>
      <c r="G3" s="23" t="s">
        <v>62</v>
      </c>
    </row>
    <row r="4" spans="1:7" x14ac:dyDescent="0.4">
      <c r="A4" s="32" t="s">
        <v>35</v>
      </c>
    </row>
    <row r="22" spans="1:1" x14ac:dyDescent="0.4">
      <c r="A22" s="18" t="s">
        <v>39</v>
      </c>
    </row>
  </sheetData>
  <dataValidations xWindow="63" yWindow="341" count="1">
    <dataValidation type="custom" allowBlank="1" showInputMessage="1" showErrorMessage="1" errorTitle="E-Mail" error="E-Mail address must contain the @ symbol" promptTitle="E-Mail Address" prompt="Please enter a valid e-mail address" sqref="A4" xr:uid="{00000000-0002-0000-0D00-000000000000}">
      <formula1>ISNUMBER(FIND("@",A4))</formula1>
    </dataValidation>
  </dataValidations>
  <hyperlinks>
    <hyperlink ref="A22" r:id="rId1" xr:uid="{00000000-0004-0000-0D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:H24"/>
  <sheetViews>
    <sheetView showGridLines="0" workbookViewId="0">
      <selection activeCell="A4" sqref="A4"/>
    </sheetView>
  </sheetViews>
  <sheetFormatPr defaultRowHeight="16.8" x14ac:dyDescent="0.4"/>
  <cols>
    <col min="1" max="2" width="15.59765625" customWidth="1"/>
  </cols>
  <sheetData>
    <row r="1" spans="1:8" ht="23.4" x14ac:dyDescent="0.45">
      <c r="A1" s="10" t="s">
        <v>67</v>
      </c>
    </row>
    <row r="2" spans="1:8" x14ac:dyDescent="0.4">
      <c r="H2" s="17" t="s">
        <v>71</v>
      </c>
    </row>
    <row r="3" spans="1:8" x14ac:dyDescent="0.4">
      <c r="A3" s="7" t="s">
        <v>68</v>
      </c>
    </row>
    <row r="4" spans="1:8" x14ac:dyDescent="0.4">
      <c r="A4" s="27">
        <v>7</v>
      </c>
    </row>
    <row r="13" spans="1:8" ht="33.6" x14ac:dyDescent="0.4">
      <c r="A13" s="29" t="s">
        <v>98</v>
      </c>
      <c r="B13" s="7" t="s">
        <v>69</v>
      </c>
    </row>
    <row r="14" spans="1:8" x14ac:dyDescent="0.4">
      <c r="A14" s="27">
        <v>2</v>
      </c>
      <c r="B14" s="27">
        <v>4</v>
      </c>
    </row>
    <row r="19" spans="1:8" x14ac:dyDescent="0.4">
      <c r="H19" s="17" t="s">
        <v>72</v>
      </c>
    </row>
    <row r="24" spans="1:8" x14ac:dyDescent="0.4">
      <c r="A24" s="18" t="s">
        <v>39</v>
      </c>
    </row>
  </sheetData>
  <dataValidations xWindow="139" yWindow="592" count="2">
    <dataValidation type="whole" allowBlank="1" showInputMessage="1" showErrorMessage="1" promptTitle="Stack Ranking" prompt="Please enter a number from 1 to 10, where 1 is Not Satisfied, and 10 is Fully Satisfied." sqref="A4" xr:uid="{00000000-0002-0000-0100-000000000000}">
      <formula1>1</formula1>
      <formula2>10</formula2>
    </dataValidation>
    <dataValidation type="whole" operator="greaterThanOrEqual" allowBlank="1" showInputMessage="1" showErrorMessage="1" errorTitle="Too few deductions!" error="You need to enter a value that is greater than or equal to 2 times the number of dependents you're claiming" promptTitle="Dependent Deductions" prompt="Please enter a value that is greater than or equal to 2 times the number of dependents you're claiming" sqref="B14" xr:uid="{00000000-0002-0000-0100-000001000000}">
      <formula1>2*A14</formula1>
    </dataValidation>
  </dataValidations>
  <hyperlinks>
    <hyperlink ref="A24" r:id="rId1" xr:uid="{00000000-0004-0000-0100-000000000000}"/>
  </hyperlink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6B5E-C341-49FE-A908-580B3FD76B28}">
  <dimension ref="A1"/>
  <sheetViews>
    <sheetView workbookViewId="0"/>
  </sheetViews>
  <sheetFormatPr defaultRowHeight="16.8" x14ac:dyDescent="0.4"/>
  <sheetData>
    <row r="1" spans="1:1" x14ac:dyDescent="0.4">
      <c r="A1" t="s">
        <v>123</v>
      </c>
    </row>
  </sheetData>
  <dataValidations count="1">
    <dataValidation type="list" allowBlank="1" showInputMessage="1" showErrorMessage="1" sqref="A1:A22" xr:uid="{2A0693B8-F4C4-4617-B0C5-104952155892}">
      <formula1>Citylist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C0530-87CF-4E3A-A8FC-E29BE35E9D99}">
  <dimension ref="C1:C26"/>
  <sheetViews>
    <sheetView workbookViewId="0">
      <selection activeCell="C1" sqref="C1:C26"/>
    </sheetView>
  </sheetViews>
  <sheetFormatPr defaultRowHeight="16.8" x14ac:dyDescent="0.4"/>
  <sheetData>
    <row r="1" spans="3:3" x14ac:dyDescent="0.4">
      <c r="C1" t="s">
        <v>124</v>
      </c>
    </row>
    <row r="2" spans="3:3" x14ac:dyDescent="0.4">
      <c r="C2" t="s">
        <v>125</v>
      </c>
    </row>
    <row r="3" spans="3:3" x14ac:dyDescent="0.4">
      <c r="C3" t="s">
        <v>126</v>
      </c>
    </row>
    <row r="4" spans="3:3" x14ac:dyDescent="0.4">
      <c r="C4" t="s">
        <v>127</v>
      </c>
    </row>
    <row r="5" spans="3:3" x14ac:dyDescent="0.4">
      <c r="C5" t="s">
        <v>128</v>
      </c>
    </row>
    <row r="6" spans="3:3" x14ac:dyDescent="0.4">
      <c r="C6" t="s">
        <v>129</v>
      </c>
    </row>
    <row r="7" spans="3:3" x14ac:dyDescent="0.4">
      <c r="C7" t="s">
        <v>130</v>
      </c>
    </row>
    <row r="8" spans="3:3" x14ac:dyDescent="0.4">
      <c r="C8" t="s">
        <v>131</v>
      </c>
    </row>
    <row r="9" spans="3:3" x14ac:dyDescent="0.4">
      <c r="C9" t="s">
        <v>132</v>
      </c>
    </row>
    <row r="10" spans="3:3" x14ac:dyDescent="0.4">
      <c r="C10" t="s">
        <v>133</v>
      </c>
    </row>
    <row r="11" spans="3:3" x14ac:dyDescent="0.4">
      <c r="C11" t="s">
        <v>134</v>
      </c>
    </row>
    <row r="12" spans="3:3" x14ac:dyDescent="0.4">
      <c r="C12" t="s">
        <v>135</v>
      </c>
    </row>
    <row r="13" spans="3:3" x14ac:dyDescent="0.4">
      <c r="C13" t="s">
        <v>136</v>
      </c>
    </row>
    <row r="14" spans="3:3" x14ac:dyDescent="0.4">
      <c r="C14" t="s">
        <v>137</v>
      </c>
    </row>
    <row r="15" spans="3:3" x14ac:dyDescent="0.4">
      <c r="C15" t="s">
        <v>138</v>
      </c>
    </row>
    <row r="16" spans="3:3" x14ac:dyDescent="0.4">
      <c r="C16" t="s">
        <v>139</v>
      </c>
    </row>
    <row r="17" spans="3:3" x14ac:dyDescent="0.4">
      <c r="C17" t="s">
        <v>140</v>
      </c>
    </row>
    <row r="18" spans="3:3" x14ac:dyDescent="0.4">
      <c r="C18" t="s">
        <v>141</v>
      </c>
    </row>
    <row r="19" spans="3:3" x14ac:dyDescent="0.4">
      <c r="C19" t="s">
        <v>142</v>
      </c>
    </row>
    <row r="20" spans="3:3" x14ac:dyDescent="0.4">
      <c r="C20" t="s">
        <v>143</v>
      </c>
    </row>
    <row r="21" spans="3:3" x14ac:dyDescent="0.4">
      <c r="C21" t="s">
        <v>144</v>
      </c>
    </row>
    <row r="22" spans="3:3" x14ac:dyDescent="0.4">
      <c r="C22" t="s">
        <v>145</v>
      </c>
    </row>
    <row r="23" spans="3:3" x14ac:dyDescent="0.4">
      <c r="C23" t="s">
        <v>146</v>
      </c>
    </row>
    <row r="24" spans="3:3" x14ac:dyDescent="0.4">
      <c r="C24" t="s">
        <v>147</v>
      </c>
    </row>
    <row r="25" spans="3:3" x14ac:dyDescent="0.4">
      <c r="C25" t="s">
        <v>148</v>
      </c>
    </row>
    <row r="26" spans="3:3" x14ac:dyDescent="0.4">
      <c r="C26" t="s">
        <v>149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9A06-05FE-4BE9-8241-A402CB2B29A4}">
  <dimension ref="D3:K15"/>
  <sheetViews>
    <sheetView tabSelected="1" workbookViewId="0">
      <selection activeCell="J12" sqref="J12"/>
    </sheetView>
  </sheetViews>
  <sheetFormatPr defaultRowHeight="21" customHeight="1" x14ac:dyDescent="0.3"/>
  <cols>
    <col min="1" max="2" width="8.796875" style="44"/>
    <col min="3" max="3" width="4.19921875" style="44" customWidth="1"/>
    <col min="4" max="4" width="14.796875" style="44" customWidth="1"/>
    <col min="5" max="5" width="13.3984375" style="44" customWidth="1"/>
    <col min="6" max="6" width="12.5" style="44" customWidth="1"/>
    <col min="7" max="7" width="28" style="44" customWidth="1"/>
    <col min="8" max="9" width="8.796875" style="44"/>
    <col min="10" max="10" width="22.59765625" style="44" customWidth="1"/>
    <col min="11" max="11" width="21.09765625" style="44" customWidth="1"/>
    <col min="12" max="16384" width="8.796875" style="44"/>
  </cols>
  <sheetData>
    <row r="3" spans="4:11" ht="21" customHeight="1" x14ac:dyDescent="0.4">
      <c r="D3" s="50" t="s">
        <v>168</v>
      </c>
      <c r="E3" s="50" t="s">
        <v>187</v>
      </c>
      <c r="F3" s="50" t="s">
        <v>186</v>
      </c>
      <c r="G3" s="50" t="s">
        <v>185</v>
      </c>
    </row>
    <row r="4" spans="4:11" ht="21" customHeight="1" x14ac:dyDescent="0.3">
      <c r="E4" s="48" t="s">
        <v>184</v>
      </c>
      <c r="F4" s="44" t="s">
        <v>183</v>
      </c>
      <c r="G4" s="49" t="s">
        <v>182</v>
      </c>
    </row>
    <row r="5" spans="4:11" ht="21" customHeight="1" x14ac:dyDescent="0.3">
      <c r="D5" s="44" t="s">
        <v>181</v>
      </c>
      <c r="E5" s="48" t="s">
        <v>180</v>
      </c>
      <c r="F5" s="44" t="s">
        <v>179</v>
      </c>
      <c r="G5" s="45" t="s">
        <v>178</v>
      </c>
    </row>
    <row r="6" spans="4:11" ht="21" customHeight="1" x14ac:dyDescent="0.3">
      <c r="D6" s="44" t="s">
        <v>177</v>
      </c>
      <c r="E6" s="48" t="s">
        <v>176</v>
      </c>
      <c r="F6" s="44" t="s">
        <v>175</v>
      </c>
      <c r="G6" s="45" t="s">
        <v>174</v>
      </c>
    </row>
    <row r="7" spans="4:11" ht="21" customHeight="1" x14ac:dyDescent="0.3">
      <c r="D7" s="44" t="s">
        <v>173</v>
      </c>
      <c r="E7" s="48" t="s">
        <v>172</v>
      </c>
      <c r="F7" s="44" t="s">
        <v>171</v>
      </c>
      <c r="G7" s="49" t="s">
        <v>170</v>
      </c>
      <c r="J7" s="47" t="s">
        <v>169</v>
      </c>
      <c r="K7" s="46" t="s">
        <v>187</v>
      </c>
    </row>
    <row r="8" spans="4:11" ht="21" customHeight="1" x14ac:dyDescent="0.3">
      <c r="D8" s="44" t="s">
        <v>167</v>
      </c>
      <c r="E8" s="48" t="s">
        <v>166</v>
      </c>
      <c r="F8" s="44" t="s">
        <v>165</v>
      </c>
      <c r="G8" s="49" t="s">
        <v>164</v>
      </c>
      <c r="J8" s="47"/>
    </row>
    <row r="9" spans="4:11" ht="21" customHeight="1" x14ac:dyDescent="0.3">
      <c r="D9" s="44" t="s">
        <v>163</v>
      </c>
      <c r="E9" s="48" t="s">
        <v>162</v>
      </c>
      <c r="F9" s="44" t="s">
        <v>161</v>
      </c>
      <c r="G9" s="45" t="s">
        <v>160</v>
      </c>
      <c r="J9" s="47" t="s">
        <v>159</v>
      </c>
      <c r="K9" s="46" t="s">
        <v>180</v>
      </c>
    </row>
    <row r="10" spans="4:11" ht="21" customHeight="1" x14ac:dyDescent="0.3">
      <c r="D10" s="44" t="s">
        <v>158</v>
      </c>
      <c r="F10" s="44" t="s">
        <v>157</v>
      </c>
      <c r="G10" s="45" t="s">
        <v>156</v>
      </c>
    </row>
    <row r="11" spans="4:11" ht="21" customHeight="1" x14ac:dyDescent="0.3">
      <c r="F11" s="44" t="s">
        <v>155</v>
      </c>
      <c r="G11" s="45" t="s">
        <v>154</v>
      </c>
    </row>
    <row r="12" spans="4:11" ht="21" customHeight="1" x14ac:dyDescent="0.3">
      <c r="F12" s="44" t="s">
        <v>153</v>
      </c>
    </row>
    <row r="13" spans="4:11" ht="21" customHeight="1" x14ac:dyDescent="0.3">
      <c r="F13" s="44" t="s">
        <v>152</v>
      </c>
      <c r="K13" s="52"/>
    </row>
    <row r="14" spans="4:11" ht="21" customHeight="1" x14ac:dyDescent="0.3">
      <c r="F14" s="44" t="s">
        <v>151</v>
      </c>
    </row>
    <row r="15" spans="4:11" ht="21" customHeight="1" x14ac:dyDescent="0.3">
      <c r="F15" s="44" t="s">
        <v>150</v>
      </c>
    </row>
  </sheetData>
  <dataValidations count="2">
    <dataValidation type="list" allowBlank="1" showInputMessage="1" showErrorMessage="1" sqref="K7" xr:uid="{989B68C2-54E0-4C64-A0DD-4392F59958BE}">
      <formula1>$D$3:$G$3</formula1>
    </dataValidation>
    <dataValidation type="list" allowBlank="1" showInputMessage="1" showErrorMessage="1" sqref="K9" xr:uid="{6F469F8A-FCBC-432B-9E35-E0F3289EFDBF}">
      <formula1>INDIRECT($K$7)</formula1>
    </dataValidation>
  </dataValidations>
  <hyperlinks>
    <hyperlink ref="E4" r:id="rId1" tooltip="Hong Kong" display="https://en.wikipedia.org/wiki/Hong_Kong" xr:uid="{02C66EA6-9088-44B0-8261-42BAC5BF31E4}"/>
    <hyperlink ref="E5" r:id="rId2" tooltip="Macau" display="https://en.wikipedia.org/wiki/Macau" xr:uid="{C57AFBDA-0605-4A1A-AF7F-F3A7F033BC9F}"/>
    <hyperlink ref="E6" r:id="rId3" display="https://en.wikipedia.org/wiki/Beijing" xr:uid="{8848CAF1-08A3-48DA-A682-9BA86EC45FFE}"/>
    <hyperlink ref="E7" r:id="rId4" tooltip="Shanghai" display="https://en.wikipedia.org/wiki/Shanghai" xr:uid="{B181F0C5-FD66-4FC0-84CE-3C160402E5F9}"/>
    <hyperlink ref="E8" r:id="rId5" display="https://en.wikipedia.org/wiki/Tianjin" xr:uid="{23F0E647-047D-4085-A3C2-E47EAD93699B}"/>
    <hyperlink ref="E9" r:id="rId6" tooltip="Anqing" display="https://en.wikipedia.org/wiki/Anqing" xr:uid="{D929DD67-79BB-41A1-8795-EB29B10DE311}"/>
  </hyperlinks>
  <pageMargins left="0.7" right="0.7" top="0.75" bottom="0.75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I19"/>
  <sheetViews>
    <sheetView showGridLines="0" topLeftCell="C3" workbookViewId="0">
      <selection activeCell="B4" sqref="B4"/>
    </sheetView>
  </sheetViews>
  <sheetFormatPr defaultRowHeight="16.8" x14ac:dyDescent="0.4"/>
  <cols>
    <col min="1" max="1" width="15.59765625" customWidth="1"/>
    <col min="2" max="2" width="19.59765625" customWidth="1"/>
    <col min="3" max="3" width="15.59765625" customWidth="1"/>
  </cols>
  <sheetData>
    <row r="1" spans="1:9" ht="23.4" x14ac:dyDescent="0.45">
      <c r="A1" s="10" t="s">
        <v>73</v>
      </c>
    </row>
    <row r="2" spans="1:9" x14ac:dyDescent="0.4">
      <c r="I2" s="17" t="s">
        <v>77</v>
      </c>
    </row>
    <row r="3" spans="1:9" x14ac:dyDescent="0.4">
      <c r="A3" s="29" t="s">
        <v>74</v>
      </c>
      <c r="B3" s="29" t="s">
        <v>75</v>
      </c>
      <c r="C3" s="29" t="s">
        <v>76</v>
      </c>
    </row>
    <row r="4" spans="1:9" x14ac:dyDescent="0.4">
      <c r="A4" s="39">
        <v>50000</v>
      </c>
      <c r="B4" s="43">
        <v>0.03</v>
      </c>
      <c r="C4" s="30">
        <f>A4*(1+B4)</f>
        <v>51500</v>
      </c>
    </row>
    <row r="5" spans="1:9" x14ac:dyDescent="0.4">
      <c r="A5" s="28"/>
    </row>
    <row r="7" spans="1:9" x14ac:dyDescent="0.4">
      <c r="A7" s="28"/>
    </row>
    <row r="12" spans="1:9" x14ac:dyDescent="0.4">
      <c r="A12" s="18" t="s">
        <v>39</v>
      </c>
    </row>
    <row r="13" spans="1:9" x14ac:dyDescent="0.4">
      <c r="A13" s="7"/>
      <c r="B13" s="7"/>
    </row>
    <row r="14" spans="1:9" x14ac:dyDescent="0.4">
      <c r="A14" s="7"/>
      <c r="B14" s="7"/>
    </row>
    <row r="19" spans="8:8" x14ac:dyDescent="0.4">
      <c r="H19" s="17"/>
    </row>
  </sheetData>
  <dataValidations xWindow="181" yWindow="358" count="1">
    <dataValidation type="decimal" allowBlank="1" showInputMessage="1" showErrorMessage="1" errorTitle="Invalid Amount" error="Merit Increases greater than 3% need prior management approval" promptTitle="Merit Increase" prompt="Please enter a Merit Increase amount less than or equal to 3%" sqref="B4" xr:uid="{00000000-0002-0000-0200-000000000000}">
      <formula1>0</formula1>
      <formula2>3</formula2>
    </dataValidation>
  </dataValidations>
  <hyperlinks>
    <hyperlink ref="A12" r:id="rId1" xr:uid="{00000000-0004-0000-02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S19"/>
  <sheetViews>
    <sheetView showGridLines="0" workbookViewId="0">
      <selection activeCell="D4" sqref="D4"/>
    </sheetView>
  </sheetViews>
  <sheetFormatPr defaultRowHeight="16.8" x14ac:dyDescent="0.4"/>
  <cols>
    <col min="1" max="1" width="15.09765625" bestFit="1" customWidth="1"/>
    <col min="2" max="2" width="9.5" bestFit="1" customWidth="1"/>
    <col min="4" max="4" width="11.59765625" bestFit="1" customWidth="1"/>
    <col min="9" max="9" width="4.3984375" customWidth="1"/>
    <col min="18" max="18" width="3.59765625" customWidth="1"/>
  </cols>
  <sheetData>
    <row r="1" spans="1:19" ht="23.4" x14ac:dyDescent="0.45">
      <c r="A1" s="19" t="s">
        <v>36</v>
      </c>
    </row>
    <row r="2" spans="1:19" ht="17.399999999999999" thickBot="1" x14ac:dyDescent="0.45">
      <c r="J2" s="17" t="s">
        <v>64</v>
      </c>
      <c r="S2" s="17" t="s">
        <v>37</v>
      </c>
    </row>
    <row r="3" spans="1:19" ht="17.399999999999999" thickBot="1" x14ac:dyDescent="0.45">
      <c r="A3" t="s">
        <v>0</v>
      </c>
      <c r="B3" t="s">
        <v>8</v>
      </c>
      <c r="D3" s="1" t="s">
        <v>0</v>
      </c>
    </row>
    <row r="4" spans="1:19" x14ac:dyDescent="0.4">
      <c r="A4" t="s">
        <v>1</v>
      </c>
      <c r="B4">
        <v>401</v>
      </c>
      <c r="D4" s="32" t="s">
        <v>4</v>
      </c>
    </row>
    <row r="5" spans="1:19" x14ac:dyDescent="0.4">
      <c r="A5" t="s">
        <v>2</v>
      </c>
      <c r="B5">
        <v>501</v>
      </c>
    </row>
    <row r="6" spans="1:19" x14ac:dyDescent="0.4">
      <c r="A6" t="s">
        <v>3</v>
      </c>
      <c r="B6">
        <v>301</v>
      </c>
    </row>
    <row r="7" spans="1:19" x14ac:dyDescent="0.4">
      <c r="A7" t="s">
        <v>4</v>
      </c>
      <c r="B7">
        <v>201</v>
      </c>
    </row>
    <row r="8" spans="1:19" x14ac:dyDescent="0.4">
      <c r="A8" t="s">
        <v>5</v>
      </c>
      <c r="B8">
        <v>601</v>
      </c>
    </row>
    <row r="9" spans="1:19" x14ac:dyDescent="0.4">
      <c r="A9" t="s">
        <v>6</v>
      </c>
      <c r="B9">
        <v>701</v>
      </c>
    </row>
    <row r="10" spans="1:19" x14ac:dyDescent="0.4">
      <c r="A10" t="s">
        <v>7</v>
      </c>
      <c r="B10">
        <v>101</v>
      </c>
    </row>
    <row r="13" spans="1:19" x14ac:dyDescent="0.4">
      <c r="A13" s="18" t="s">
        <v>39</v>
      </c>
    </row>
    <row r="19" spans="19:19" x14ac:dyDescent="0.4">
      <c r="S19" s="17" t="s">
        <v>38</v>
      </c>
    </row>
  </sheetData>
  <dataValidations xWindow="298" yWindow="331" count="1">
    <dataValidation type="list" allowBlank="1" showInputMessage="1" showErrorMessage="1" errorTitle="Invalid Entry!" error="Please select a Department Name from the list.  No other entries can be accepted." promptTitle="Departments" prompt="Please select a Department Name from the list" sqref="D4" xr:uid="{00000000-0002-0000-0300-000000000000}">
      <formula1>DepartmentList</formula1>
    </dataValidation>
  </dataValidations>
  <hyperlinks>
    <hyperlink ref="A13" r:id="rId1" xr:uid="{00000000-0004-0000-03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G15"/>
  <sheetViews>
    <sheetView showGridLines="0" workbookViewId="0">
      <selection activeCell="A4" sqref="A4:A12"/>
    </sheetView>
  </sheetViews>
  <sheetFormatPr defaultRowHeight="16.8" x14ac:dyDescent="0.4"/>
  <cols>
    <col min="1" max="1" width="13.09765625" style="7" customWidth="1"/>
    <col min="2" max="2" width="19" bestFit="1" customWidth="1"/>
  </cols>
  <sheetData>
    <row r="1" spans="1:7" ht="23.4" x14ac:dyDescent="0.45">
      <c r="A1" s="24" t="s">
        <v>88</v>
      </c>
    </row>
    <row r="3" spans="1:7" ht="17.399999999999999" thickBot="1" x14ac:dyDescent="0.45">
      <c r="A3" s="5" t="s">
        <v>9</v>
      </c>
      <c r="B3" s="6" t="s">
        <v>10</v>
      </c>
      <c r="G3" s="17" t="s">
        <v>64</v>
      </c>
    </row>
    <row r="4" spans="1:7" x14ac:dyDescent="0.4">
      <c r="A4" s="7">
        <v>110</v>
      </c>
      <c r="B4" t="s">
        <v>14</v>
      </c>
    </row>
    <row r="5" spans="1:7" x14ac:dyDescent="0.4">
      <c r="A5" s="7">
        <v>120</v>
      </c>
      <c r="B5" t="s">
        <v>15</v>
      </c>
    </row>
    <row r="6" spans="1:7" x14ac:dyDescent="0.4">
      <c r="A6" s="7">
        <v>130</v>
      </c>
      <c r="B6" t="s">
        <v>16</v>
      </c>
    </row>
    <row r="7" spans="1:7" x14ac:dyDescent="0.4">
      <c r="A7" s="7">
        <v>140</v>
      </c>
      <c r="B7" t="s">
        <v>17</v>
      </c>
    </row>
    <row r="8" spans="1:7" x14ac:dyDescent="0.4">
      <c r="A8" s="7">
        <v>150</v>
      </c>
      <c r="B8" t="s">
        <v>18</v>
      </c>
    </row>
    <row r="9" spans="1:7" x14ac:dyDescent="0.4">
      <c r="A9" s="7">
        <v>160</v>
      </c>
      <c r="B9" t="s">
        <v>19</v>
      </c>
    </row>
    <row r="10" spans="1:7" x14ac:dyDescent="0.4">
      <c r="A10" s="7">
        <v>170</v>
      </c>
      <c r="B10" t="s">
        <v>20</v>
      </c>
    </row>
    <row r="11" spans="1:7" x14ac:dyDescent="0.4">
      <c r="A11" s="7">
        <v>180</v>
      </c>
      <c r="B11" t="s">
        <v>21</v>
      </c>
    </row>
    <row r="12" spans="1:7" x14ac:dyDescent="0.4">
      <c r="A12" s="7">
        <v>190</v>
      </c>
      <c r="B12" t="s">
        <v>22</v>
      </c>
    </row>
    <row r="15" spans="1:7" x14ac:dyDescent="0.4">
      <c r="A15" s="18" t="s">
        <v>39</v>
      </c>
    </row>
  </sheetData>
  <hyperlinks>
    <hyperlink ref="A15" r:id="rId1" xr:uid="{00000000-0004-0000-0400-000000000000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8"/>
  <sheetViews>
    <sheetView showGridLines="0" workbookViewId="0">
      <selection activeCell="A4" sqref="A4"/>
    </sheetView>
  </sheetViews>
  <sheetFormatPr defaultRowHeight="16.8" x14ac:dyDescent="0.4"/>
  <cols>
    <col min="1" max="1" width="10" customWidth="1"/>
    <col min="2" max="2" width="19" bestFit="1" customWidth="1"/>
    <col min="3" max="5" width="13.09765625" customWidth="1"/>
  </cols>
  <sheetData>
    <row r="1" spans="1:11" ht="23.4" x14ac:dyDescent="0.45">
      <c r="A1" s="10" t="s">
        <v>90</v>
      </c>
    </row>
    <row r="2" spans="1:11" x14ac:dyDescent="0.4">
      <c r="K2" s="17" t="s">
        <v>40</v>
      </c>
    </row>
    <row r="3" spans="1:11" ht="33.6" x14ac:dyDescent="0.4">
      <c r="A3" s="3" t="s">
        <v>9</v>
      </c>
      <c r="B3" s="4" t="s">
        <v>10</v>
      </c>
      <c r="C3" s="3" t="s">
        <v>11</v>
      </c>
      <c r="D3" s="3" t="s">
        <v>12</v>
      </c>
      <c r="E3" s="3" t="s">
        <v>13</v>
      </c>
    </row>
    <row r="4" spans="1:11" x14ac:dyDescent="0.4">
      <c r="A4" s="27">
        <v>110</v>
      </c>
      <c r="B4" t="str">
        <f>VLOOKUP(tbl_Budget1[[#This Row],[Cost Center]],tbl_CostCenters[],2,FALSE)</f>
        <v>Salary - Regular Wages</v>
      </c>
      <c r="C4" s="8">
        <v>63578</v>
      </c>
      <c r="D4" s="8">
        <v>60000</v>
      </c>
      <c r="E4" s="9">
        <f>IF(tbl_Budget1[[#This Row],[Future Year Budget]]="","",tbl_Budget1[[#This Row],[Future Year Budget]]-tbl_Budget1[[#This Row],[Current Year Projected]])</f>
        <v>-3578</v>
      </c>
    </row>
    <row r="5" spans="1:11" x14ac:dyDescent="0.4">
      <c r="A5" s="27">
        <v>120</v>
      </c>
      <c r="B5" t="str">
        <f>VLOOKUP(tbl_Budget1[[#This Row],[Cost Center]],tbl_CostCenters[],2,FALSE)</f>
        <v>Salary - Hourly Wages</v>
      </c>
      <c r="C5" s="8">
        <v>19721</v>
      </c>
      <c r="D5" s="8">
        <v>25000</v>
      </c>
      <c r="E5" s="9">
        <f>IF(tbl_Budget1[[#This Row],[Future Year Budget]]="","",tbl_Budget1[[#This Row],[Future Year Budget]]-tbl_Budget1[[#This Row],[Current Year Projected]])</f>
        <v>5279</v>
      </c>
    </row>
    <row r="6" spans="1:11" x14ac:dyDescent="0.4">
      <c r="A6" s="27">
        <v>130</v>
      </c>
      <c r="B6" t="str">
        <f>VLOOKUP(tbl_Budget1[[#This Row],[Cost Center]],tbl_CostCenters[],2,FALSE)</f>
        <v>Salary - Commission</v>
      </c>
      <c r="C6" s="8">
        <v>37500</v>
      </c>
      <c r="D6" s="8">
        <v>40000</v>
      </c>
      <c r="E6" s="9">
        <f>IF(tbl_Budget1[[#This Row],[Future Year Budget]]="","",tbl_Budget1[[#This Row],[Future Year Budget]]-tbl_Budget1[[#This Row],[Current Year Projected]])</f>
        <v>2500</v>
      </c>
    </row>
    <row r="7" spans="1:11" x14ac:dyDescent="0.4">
      <c r="A7" s="27">
        <v>140</v>
      </c>
      <c r="B7" t="str">
        <f>VLOOKUP(tbl_Budget1[[#This Row],[Cost Center]],tbl_CostCenters[],2,FALSE)</f>
        <v>Salary - Bonus</v>
      </c>
      <c r="C7" s="8">
        <v>12605</v>
      </c>
      <c r="D7" s="8"/>
      <c r="E7" s="9" t="str">
        <f>IF(tbl_Budget1[[#This Row],[Future Year Budget]]="","",tbl_Budget1[[#This Row],[Future Year Budget]]-tbl_Budget1[[#This Row],[Current Year Projected]])</f>
        <v/>
      </c>
    </row>
    <row r="8" spans="1:11" x14ac:dyDescent="0.4">
      <c r="A8" s="27">
        <v>150</v>
      </c>
      <c r="B8" t="str">
        <f>VLOOKUP(tbl_Budget1[[#This Row],[Cost Center]],tbl_CostCenters[],2,FALSE)</f>
        <v>Salary - Vacation</v>
      </c>
      <c r="C8" s="8">
        <v>28391</v>
      </c>
      <c r="D8" s="8">
        <v>30000</v>
      </c>
      <c r="E8" s="9">
        <f>IF(tbl_Budget1[[#This Row],[Future Year Budget]]="","",tbl_Budget1[[#This Row],[Future Year Budget]]-tbl_Budget1[[#This Row],[Current Year Projected]])</f>
        <v>1609</v>
      </c>
    </row>
    <row r="9" spans="1:11" x14ac:dyDescent="0.4">
      <c r="A9" s="27">
        <v>160</v>
      </c>
      <c r="B9" t="str">
        <f>VLOOKUP(tbl_Budget1[[#This Row],[Cost Center]],tbl_CostCenters[],2,FALSE)</f>
        <v>Salary - Sick Time</v>
      </c>
      <c r="C9" s="8">
        <v>7303</v>
      </c>
      <c r="D9" s="8">
        <v>8500</v>
      </c>
      <c r="E9" s="9">
        <f>IF(tbl_Budget1[[#This Row],[Future Year Budget]]="","",tbl_Budget1[[#This Row],[Future Year Budget]]-tbl_Budget1[[#This Row],[Current Year Projected]])</f>
        <v>1197</v>
      </c>
    </row>
    <row r="10" spans="1:11" x14ac:dyDescent="0.4">
      <c r="A10" s="27">
        <v>170</v>
      </c>
      <c r="B10" t="str">
        <f>VLOOKUP(tbl_Budget1[[#This Row],[Cost Center]],tbl_CostCenters[],2,FALSE)</f>
        <v>Tax - Fed</v>
      </c>
      <c r="C10" s="8">
        <v>44985</v>
      </c>
      <c r="D10" s="8">
        <v>50000</v>
      </c>
      <c r="E10" s="9">
        <f>IF(tbl_Budget1[[#This Row],[Future Year Budget]]="","",tbl_Budget1[[#This Row],[Future Year Budget]]-tbl_Budget1[[#This Row],[Current Year Projected]])</f>
        <v>5015</v>
      </c>
    </row>
    <row r="11" spans="1:11" x14ac:dyDescent="0.4">
      <c r="A11" s="27">
        <v>180</v>
      </c>
      <c r="B11" t="str">
        <f>VLOOKUP(tbl_Budget1[[#This Row],[Cost Center]],tbl_CostCenters[],2,FALSE)</f>
        <v>Tax - State</v>
      </c>
      <c r="C11" s="8">
        <v>20287</v>
      </c>
      <c r="D11" s="8">
        <v>21000</v>
      </c>
      <c r="E11" s="9">
        <f>IF(tbl_Budget1[[#This Row],[Future Year Budget]]="","",tbl_Budget1[[#This Row],[Future Year Budget]]-tbl_Budget1[[#This Row],[Current Year Projected]])</f>
        <v>713</v>
      </c>
    </row>
    <row r="12" spans="1:11" x14ac:dyDescent="0.4">
      <c r="A12" s="27">
        <v>190</v>
      </c>
      <c r="B12" t="str">
        <f>VLOOKUP(tbl_Budget1[[#This Row],[Cost Center]],tbl_CostCenters[],2,FALSE)</f>
        <v>Tax - SDI</v>
      </c>
      <c r="C12" s="8">
        <v>1470</v>
      </c>
      <c r="D12" s="8">
        <v>1500</v>
      </c>
      <c r="E12" s="9">
        <f>IF(tbl_Budget1[[#This Row],[Future Year Budget]]="","",tbl_Budget1[[#This Row],[Future Year Budget]]-tbl_Budget1[[#This Row],[Current Year Projected]])</f>
        <v>30</v>
      </c>
    </row>
    <row r="14" spans="1:11" ht="23.4" x14ac:dyDescent="0.45">
      <c r="A14" s="10" t="s">
        <v>42</v>
      </c>
    </row>
    <row r="16" spans="1:11" ht="33.6" x14ac:dyDescent="0.4">
      <c r="A16" s="3" t="s">
        <v>9</v>
      </c>
      <c r="B16" s="4" t="s">
        <v>10</v>
      </c>
      <c r="C16" s="3" t="s">
        <v>11</v>
      </c>
      <c r="D16" s="3" t="s">
        <v>12</v>
      </c>
      <c r="E16" s="3" t="s">
        <v>13</v>
      </c>
    </row>
    <row r="17" spans="1:11" x14ac:dyDescent="0.4">
      <c r="A17" s="27">
        <v>110</v>
      </c>
      <c r="B17" t="str">
        <f>VLOOKUP(tbl_Budget2[[#This Row],[Cost Center]],tbl_CostCenters[],2,FALSE)</f>
        <v>Salary - Regular Wages</v>
      </c>
      <c r="C17" s="8">
        <v>63578</v>
      </c>
      <c r="D17" s="8">
        <v>60000</v>
      </c>
      <c r="E17" s="9">
        <f>IF(tbl_Budget2[[#This Row],[Future Year Budget]]="","",tbl_Budget2[[#This Row],[Future Year Budget]]-tbl_Budget2[[#This Row],[Current Year Projected]])</f>
        <v>-3578</v>
      </c>
      <c r="K17" s="17" t="s">
        <v>41</v>
      </c>
    </row>
    <row r="18" spans="1:11" x14ac:dyDescent="0.4">
      <c r="A18" s="27">
        <v>120</v>
      </c>
      <c r="B18" t="str">
        <f>VLOOKUP(tbl_Budget2[[#This Row],[Cost Center]],tbl_CostCenters[],2,FALSE)</f>
        <v>Salary - Hourly Wages</v>
      </c>
      <c r="C18" s="8">
        <v>19721</v>
      </c>
      <c r="D18" s="8">
        <v>25000</v>
      </c>
      <c r="E18" s="9">
        <f>IF(tbl_Budget2[[#This Row],[Future Year Budget]]="","",tbl_Budget2[[#This Row],[Future Year Budget]]-tbl_Budget2[[#This Row],[Current Year Projected]])</f>
        <v>5279</v>
      </c>
    </row>
    <row r="19" spans="1:11" x14ac:dyDescent="0.4">
      <c r="A19" s="27">
        <v>130</v>
      </c>
      <c r="B19" t="str">
        <f>VLOOKUP(tbl_Budget2[[#This Row],[Cost Center]],tbl_CostCenters[],2,FALSE)</f>
        <v>Salary - Commission</v>
      </c>
      <c r="C19" s="8">
        <v>37500</v>
      </c>
      <c r="D19" s="8">
        <v>40000</v>
      </c>
      <c r="E19" s="9">
        <f>IF(tbl_Budget2[[#This Row],[Future Year Budget]]="","",tbl_Budget2[[#This Row],[Future Year Budget]]-tbl_Budget2[[#This Row],[Current Year Projected]])</f>
        <v>2500</v>
      </c>
    </row>
    <row r="20" spans="1:11" x14ac:dyDescent="0.4">
      <c r="A20" s="27">
        <v>140</v>
      </c>
      <c r="B20" t="str">
        <f>VLOOKUP(tbl_Budget2[[#This Row],[Cost Center]],tbl_CostCenters[],2,FALSE)</f>
        <v>Salary - Bonus</v>
      </c>
      <c r="C20" s="8">
        <v>12605</v>
      </c>
      <c r="D20" s="8"/>
      <c r="E20" s="9" t="str">
        <f>IF(tbl_Budget2[[#This Row],[Future Year Budget]]="","",tbl_Budget2[[#This Row],[Future Year Budget]]-tbl_Budget2[[#This Row],[Current Year Projected]])</f>
        <v/>
      </c>
    </row>
    <row r="21" spans="1:11" x14ac:dyDescent="0.4">
      <c r="A21" s="27">
        <v>150</v>
      </c>
      <c r="B21" t="str">
        <f>VLOOKUP(tbl_Budget2[[#This Row],[Cost Center]],tbl_CostCenters[],2,FALSE)</f>
        <v>Salary - Vacation</v>
      </c>
      <c r="C21" s="8">
        <v>28391</v>
      </c>
      <c r="D21" s="8">
        <v>30000</v>
      </c>
      <c r="E21" s="9">
        <f>IF(tbl_Budget2[[#This Row],[Future Year Budget]]="","",tbl_Budget2[[#This Row],[Future Year Budget]]-tbl_Budget2[[#This Row],[Current Year Projected]])</f>
        <v>1609</v>
      </c>
    </row>
    <row r="22" spans="1:11" x14ac:dyDescent="0.4">
      <c r="A22" s="27">
        <v>160</v>
      </c>
      <c r="B22" t="str">
        <f>VLOOKUP(tbl_Budget2[[#This Row],[Cost Center]],tbl_CostCenters[],2,FALSE)</f>
        <v>Salary - Sick Time</v>
      </c>
      <c r="C22" s="8">
        <v>7303</v>
      </c>
      <c r="D22" s="8">
        <v>8500</v>
      </c>
      <c r="E22" s="9">
        <f>IF(tbl_Budget2[[#This Row],[Future Year Budget]]="","",tbl_Budget2[[#This Row],[Future Year Budget]]-tbl_Budget2[[#This Row],[Current Year Projected]])</f>
        <v>1197</v>
      </c>
    </row>
    <row r="23" spans="1:11" x14ac:dyDescent="0.4">
      <c r="A23" s="27">
        <v>170</v>
      </c>
      <c r="B23" t="str">
        <f>VLOOKUP(tbl_Budget2[[#This Row],[Cost Center]],tbl_CostCenters[],2,FALSE)</f>
        <v>Tax - Fed</v>
      </c>
      <c r="C23" s="8">
        <v>44985</v>
      </c>
      <c r="D23" s="8">
        <v>50000</v>
      </c>
      <c r="E23" s="9">
        <f>IF(tbl_Budget2[[#This Row],[Future Year Budget]]="","",tbl_Budget2[[#This Row],[Future Year Budget]]-tbl_Budget2[[#This Row],[Current Year Projected]])</f>
        <v>5015</v>
      </c>
    </row>
    <row r="24" spans="1:11" x14ac:dyDescent="0.4">
      <c r="A24" s="27">
        <v>180</v>
      </c>
      <c r="B24" t="str">
        <f>VLOOKUP(tbl_Budget2[[#This Row],[Cost Center]],tbl_CostCenters[],2,FALSE)</f>
        <v>Tax - State</v>
      </c>
      <c r="C24" s="8">
        <v>20287</v>
      </c>
      <c r="D24" s="8">
        <v>21000</v>
      </c>
      <c r="E24" s="9">
        <f>IF(tbl_Budget2[[#This Row],[Future Year Budget]]="","",tbl_Budget2[[#This Row],[Future Year Budget]]-tbl_Budget2[[#This Row],[Current Year Projected]])</f>
        <v>713</v>
      </c>
    </row>
    <row r="25" spans="1:11" x14ac:dyDescent="0.4">
      <c r="A25" s="27">
        <v>190</v>
      </c>
      <c r="B25" t="str">
        <f>VLOOKUP(tbl_Budget2[[#This Row],[Cost Center]],tbl_CostCenters[],2,FALSE)</f>
        <v>Tax - SDI</v>
      </c>
      <c r="C25" s="8">
        <v>1470</v>
      </c>
      <c r="D25" s="8">
        <v>1500</v>
      </c>
      <c r="E25" s="9">
        <f>IF(tbl_Budget2[[#This Row],[Future Year Budget]]="","",tbl_Budget2[[#This Row],[Future Year Budget]]-tbl_Budget2[[#This Row],[Current Year Projected]])</f>
        <v>30</v>
      </c>
    </row>
    <row r="28" spans="1:11" x14ac:dyDescent="0.4">
      <c r="A28" s="18" t="s">
        <v>39</v>
      </c>
    </row>
  </sheetData>
  <dataValidations count="2">
    <dataValidation type="whole" allowBlank="1" showInputMessage="1" showErrorMessage="1" errorTitle="Invalid Cost Center Input" error="Please enter a 3-digit Cost Center code from 100-999!" promptTitle="Cost Center" prompt="Please enter a 3-digit Cost Center code from 100-999" sqref="A4:A12" xr:uid="{00000000-0002-0000-0500-000000000000}">
      <formula1>100</formula1>
      <formula2>999</formula2>
    </dataValidation>
    <dataValidation type="list" allowBlank="1" showInputMessage="1" showErrorMessage="1" promptTitle="Cost Center " prompt="Please select a Cost Center from the list" sqref="A17:A25" xr:uid="{00000000-0002-0000-0500-000001000000}">
      <formula1>lst_CostCenter</formula1>
    </dataValidation>
  </dataValidations>
  <hyperlinks>
    <hyperlink ref="A28" r:id="rId1" xr:uid="{00000000-0004-0000-0500-000000000000}"/>
  </hyperlink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</vt:i4>
      </vt:variant>
    </vt:vector>
  </HeadingPairs>
  <TitlesOfParts>
    <vt:vector size="25" baseType="lpstr">
      <vt:lpstr>NOTES</vt:lpstr>
      <vt:lpstr>Whole number</vt:lpstr>
      <vt:lpstr>dropdown</vt:lpstr>
      <vt:lpstr>Sheet2</vt:lpstr>
      <vt:lpstr>dependent-multiple dropdown</vt:lpstr>
      <vt:lpstr>Decimal</vt:lpstr>
      <vt:lpstr>Departments</vt:lpstr>
      <vt:lpstr>Cost centers table</vt:lpstr>
      <vt:lpstr>Cost center budget</vt:lpstr>
      <vt:lpstr>Date</vt:lpstr>
      <vt:lpstr>Time</vt:lpstr>
      <vt:lpstr>Text length</vt:lpstr>
      <vt:lpstr>HR Budget</vt:lpstr>
      <vt:lpstr>Products</vt:lpstr>
      <vt:lpstr>Age verification</vt:lpstr>
      <vt:lpstr>Custom values</vt:lpstr>
      <vt:lpstr>E-Mail</vt:lpstr>
      <vt:lpstr>China</vt:lpstr>
      <vt:lpstr>Citylist</vt:lpstr>
      <vt:lpstr>DepartmentList</vt:lpstr>
      <vt:lpstr>DeptID</vt:lpstr>
      <vt:lpstr>France</vt:lpstr>
      <vt:lpstr>India</vt:lpstr>
      <vt:lpstr>lst_CostCenter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2016-08-23T23:24:50Z</dcterms:created>
  <dcterms:modified xsi:type="dcterms:W3CDTF">2021-08-05T18:03:48Z</dcterms:modified>
  <cp:category/>
</cp:coreProperties>
</file>