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. Training_Brush Up_and Library\Fore\PWC\Diversity and Inclusion\"/>
    </mc:Choice>
  </mc:AlternateContent>
  <xr:revisionPtr revIDLastSave="0" documentId="13_ncr:1_{8F88D3D1-4777-4D31-9CBB-3285F09223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22" i="11"/>
  <c r="T468" i="11"/>
  <c r="T223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22" i="11"/>
  <c r="Q422" i="11" s="1"/>
  <c r="R468" i="11"/>
  <c r="Q468" i="11" s="1"/>
  <c r="R223" i="11"/>
  <c r="Q223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5" i="11"/>
  <c r="V76" i="11"/>
  <c r="V77" i="11"/>
  <c r="V78" i="11"/>
  <c r="V79" i="11"/>
  <c r="V81" i="11"/>
  <c r="V82" i="11"/>
  <c r="V83" i="11"/>
  <c r="V84" i="11"/>
  <c r="V85" i="11"/>
  <c r="V86" i="11"/>
  <c r="V87" i="11"/>
  <c r="V88" i="11"/>
  <c r="V89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7" i="11"/>
  <c r="V108" i="11"/>
  <c r="V109" i="11"/>
  <c r="V111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4" i="11"/>
  <c r="V146" i="11"/>
  <c r="V147" i="11"/>
  <c r="V149" i="11"/>
  <c r="V150" i="11"/>
  <c r="V151" i="11"/>
  <c r="V152" i="11"/>
  <c r="V153" i="11"/>
  <c r="V155" i="11"/>
  <c r="V156" i="11"/>
  <c r="V157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7" i="11"/>
  <c r="V188" i="11"/>
  <c r="V189" i="11"/>
  <c r="V190" i="11"/>
  <c r="V191" i="11"/>
  <c r="V192" i="11"/>
  <c r="V194" i="11"/>
  <c r="V196" i="11"/>
  <c r="V198" i="11"/>
  <c r="V199" i="11"/>
  <c r="V200" i="11"/>
  <c r="V201" i="11"/>
  <c r="V203" i="11"/>
  <c r="V204" i="11"/>
  <c r="V206" i="11"/>
  <c r="V207" i="11"/>
  <c r="V209" i="11"/>
  <c r="V210" i="11"/>
  <c r="V211" i="11"/>
  <c r="V212" i="11"/>
  <c r="V214" i="11"/>
  <c r="V216" i="11"/>
  <c r="V217" i="11"/>
  <c r="V218" i="11"/>
  <c r="V219" i="11"/>
  <c r="V221" i="11"/>
  <c r="V223" i="11"/>
  <c r="V224" i="11"/>
  <c r="V225" i="11"/>
  <c r="V226" i="11"/>
  <c r="V227" i="11"/>
  <c r="V228" i="11"/>
  <c r="V229" i="11"/>
  <c r="V230" i="11"/>
  <c r="V231" i="11"/>
  <c r="V232" i="11"/>
  <c r="V233" i="11"/>
  <c r="V235" i="11"/>
  <c r="V236" i="11"/>
  <c r="V237" i="11"/>
  <c r="V238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5" i="11"/>
  <c r="V266" i="11"/>
  <c r="V267" i="11"/>
  <c r="V268" i="11"/>
  <c r="V269" i="11"/>
  <c r="V270" i="11"/>
  <c r="V271" i="11"/>
  <c r="V272" i="11"/>
  <c r="V274" i="11"/>
  <c r="V275" i="11"/>
  <c r="V276" i="11"/>
  <c r="V277" i="11"/>
  <c r="V278" i="11"/>
  <c r="V279" i="11"/>
  <c r="V280" i="11"/>
  <c r="V282" i="11"/>
  <c r="V283" i="11"/>
  <c r="V284" i="11"/>
  <c r="V285" i="11"/>
  <c r="V286" i="11"/>
  <c r="V287" i="11"/>
  <c r="V289" i="11"/>
  <c r="V290" i="11"/>
  <c r="V291" i="11"/>
  <c r="V292" i="11"/>
  <c r="V293" i="11"/>
  <c r="V294" i="11"/>
  <c r="V296" i="11"/>
  <c r="V297" i="11"/>
  <c r="V298" i="11"/>
  <c r="V299" i="11"/>
  <c r="V300" i="11"/>
  <c r="V301" i="11"/>
  <c r="V302" i="11"/>
  <c r="V303" i="11"/>
  <c r="V305" i="11"/>
  <c r="V306" i="11"/>
  <c r="V307" i="11"/>
  <c r="V308" i="11"/>
  <c r="V310" i="11"/>
  <c r="V312" i="11"/>
  <c r="V313" i="11"/>
  <c r="V314" i="11"/>
  <c r="V317" i="11"/>
  <c r="V318" i="11"/>
  <c r="V320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7" i="11"/>
  <c r="V358" i="11"/>
  <c r="V359" i="11"/>
  <c r="V360" i="11"/>
  <c r="V362" i="11"/>
  <c r="V363" i="11"/>
  <c r="V364" i="11"/>
  <c r="V365" i="11"/>
  <c r="V366" i="11"/>
  <c r="V367" i="11"/>
  <c r="V370" i="11"/>
  <c r="V371" i="11"/>
  <c r="V372" i="11"/>
  <c r="V373" i="11"/>
  <c r="V374" i="11"/>
  <c r="V375" i="11"/>
  <c r="V376" i="11"/>
  <c r="V377" i="11"/>
  <c r="V378" i="11"/>
  <c r="V380" i="11"/>
  <c r="V381" i="11"/>
  <c r="V382" i="11"/>
  <c r="V383" i="11"/>
  <c r="V384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9" i="11"/>
  <c r="V400" i="11"/>
  <c r="V402" i="11"/>
  <c r="V404" i="11"/>
  <c r="V405" i="11"/>
  <c r="V406" i="11"/>
  <c r="V407" i="11"/>
  <c r="V408" i="11"/>
  <c r="V409" i="11"/>
  <c r="V410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6" i="11"/>
  <c r="V427" i="11"/>
  <c r="V429" i="11"/>
  <c r="V430" i="11"/>
  <c r="V431" i="11"/>
  <c r="V432" i="11"/>
  <c r="V433" i="11"/>
  <c r="V434" i="11"/>
  <c r="V436" i="11"/>
  <c r="V437" i="11"/>
  <c r="V438" i="11"/>
  <c r="V439" i="11"/>
  <c r="V440" i="11"/>
  <c r="V441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80" i="11"/>
  <c r="V482" i="11"/>
  <c r="V483" i="11"/>
  <c r="V484" i="11"/>
  <c r="V486" i="11"/>
  <c r="V487" i="11"/>
  <c r="V488" i="11"/>
  <c r="V489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12" i="9" l="1"/>
  <c r="Q3" i="9"/>
  <c r="Q31" i="9"/>
  <c r="Q7" i="9"/>
  <c r="Q10" i="9"/>
  <c r="Q27" i="9"/>
  <c r="Q18" i="9"/>
  <c r="Q26" i="9"/>
  <c r="Q19" i="9"/>
  <c r="Q11" i="9"/>
  <c r="Q22" i="9"/>
  <c r="Q15" i="9"/>
  <c r="Q32" i="9"/>
  <c r="Q24" i="9"/>
  <c r="Q13" i="9"/>
  <c r="Q30" i="9"/>
  <c r="Q25" i="9"/>
  <c r="Q4" i="9"/>
  <c r="Q29" i="9"/>
  <c r="Q9" i="9"/>
  <c r="Q8" i="9"/>
  <c r="Q17" i="9"/>
  <c r="Q21" i="9"/>
  <c r="Q14" i="9"/>
  <c r="Q16" i="9"/>
  <c r="Q20" i="9"/>
  <c r="Q5" i="9"/>
  <c r="Q23" i="9"/>
  <c r="Q28" i="9"/>
  <c r="Q6" i="9"/>
</calcChain>
</file>

<file path=xl/sharedStrings.xml><?xml version="1.0" encoding="utf-8"?>
<sst xmlns="http://schemas.openxmlformats.org/spreadsheetml/2006/main" count="10817" uniqueCount="143">
  <si>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</si>
  <si>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</si>
  <si>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</si>
  <si>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</si>
  <si>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</si>
  <si>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</si>
  <si>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</si>
  <si>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</si>
  <si>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</si>
  <si>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</si>
  <si>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</si>
  <si>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</si>
  <si>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</si>
  <si>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</si>
  <si>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</si>
  <si>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</si>
  <si>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</si>
  <si>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</si>
  <si>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</si>
  <si>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</si>
  <si>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</si>
  <si>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</si>
  <si>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</si>
  <si>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</si>
  <si>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</si>
  <si>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</si>
  <si>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</si>
  <si>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</si>
  <si>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</si>
  <si>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</si>
  <si>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</si>
  <si>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</si>
  <si>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</si>
  <si>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</si>
  <si>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</si>
  <si>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</si>
  <si>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</si>
  <si>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</si>
  <si>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</si>
  <si>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</si>
  <si>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</si>
  <si>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</si>
  <si>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</si>
  <si>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</si>
  <si>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</si>
  <si>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</si>
  <si>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</si>
  <si>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</si>
  <si>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</si>
  <si>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</si>
  <si>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</si>
  <si>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</si>
  <si>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</si>
  <si>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</si>
  <si>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</si>
  <si>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</si>
  <si>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</si>
  <si>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</si>
  <si>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</si>
  <si>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</si>
  <si>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</si>
  <si>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</si>
  <si>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</si>
  <si>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</si>
  <si>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</si>
  <si>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</si>
  <si>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</si>
  <si>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</si>
  <si>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</si>
  <si>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</si>
  <si>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</si>
  <si>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</si>
  <si>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</si>
  <si>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</si>
  <si>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</si>
  <si>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</si>
  <si>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</si>
  <si>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</si>
  <si>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</si>
  <si>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</si>
  <si>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</si>
  <si>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</si>
  <si>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</si>
  <si>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</si>
  <si>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</si>
  <si>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</si>
  <si>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</si>
  <si>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</si>
  <si>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</si>
  <si>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</si>
  <si>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</si>
  <si>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</si>
  <si>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</si>
  <si>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</si>
  <si>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</si>
  <si>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</si>
  <si>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</si>
  <si>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</si>
  <si>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</si>
  <si>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</si>
  <si>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</si>
  <si>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</si>
  <si>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</si>
  <si>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</si>
  <si>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</si>
  <si>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</si>
  <si>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</si>
  <si>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</si>
  <si>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</si>
  <si>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</si>
  <si>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</si>
  <si>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</si>
  <si>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</si>
  <si>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</si>
  <si>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</si>
  <si>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</si>
  <si>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</si>
  <si>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</si>
  <si>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</si>
  <si>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</si>
  <si>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</si>
  <si>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</si>
  <si>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</si>
  <si>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</si>
  <si>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</si>
  <si>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</si>
  <si>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</si>
  <si>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</si>
  <si>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</si>
  <si>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</si>
  <si>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</si>
  <si>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</si>
  <si>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</si>
  <si>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</si>
  <si>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</si>
  <si>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</si>
  <si>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</si>
  <si>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</si>
  <si>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</si>
  <si>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</si>
  <si>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Stay</t>
  </si>
  <si>
    <t>LEFT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</si>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</sst>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W1" workbookViewId="0">
      <selection activeCell="AC12" sqref="AC12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M2" t="s">
        <v>141</v>
      </c>
      <c r="N2" t="s">
        <v>14</v>
      </c>
      <c r="O2" s="1">
        <v>1</v>
      </c>
      <c r="P2" t="s">
        <v>74</v>
      </c>
      <c r="Q2" t="str">
        <f>IF(R2="","",INDEX('Backing 4'!U:U,MATCH(R2,'Backing 4'!T:T,0)))</f>
        <v>Even</v>
      </c>
      <c r="R2" t="str">
        <f t="shared" ref="R2:R65" si="0">IF(M2="","",IF(C2="1 - Executive","",C2&amp;" &amp; "&amp;N2))</f>
        <v>6 - Junior Officer &amp; Operations</v>
      </c>
      <c r="S2" t="str">
        <f>IF(T2="","",INDEX('Backing 4'!Z:Z,MATCH(T2,'Backing 4'!Y:Y,0)))</f>
        <v>Even</v>
      </c>
      <c r="T2" t="str">
        <f t="shared" ref="T2:T65" si="1">IF(M2="","",IF(C2="1 - Executive","",C2))</f>
        <v>6 - Junior Officer</v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0.21634118127193569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L3" t="s">
        <v>140</v>
      </c>
      <c r="M3" t="s">
        <v>93</v>
      </c>
      <c r="N3" t="s">
        <v>16</v>
      </c>
      <c r="O3" s="1">
        <v>1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X3">
        <v>0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0.62187319656955997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L4" t="s">
        <v>140</v>
      </c>
      <c r="M4" t="s">
        <v>95</v>
      </c>
      <c r="N4" t="s">
        <v>17</v>
      </c>
      <c r="O4" s="1">
        <v>1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0.63361236605887383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L5" t="s">
        <v>140</v>
      </c>
      <c r="M5" t="s">
        <v>93</v>
      </c>
      <c r="N5" t="s">
        <v>13</v>
      </c>
      <c r="O5" s="1">
        <v>1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0.265003103979493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L6" t="s">
        <v>140</v>
      </c>
      <c r="M6" t="s">
        <v>92</v>
      </c>
      <c r="N6" t="s">
        <v>16</v>
      </c>
      <c r="O6" s="1">
        <v>1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X6">
        <v>0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0.65805973065019174</v>
      </c>
    </row>
    <row r="7" spans="1:32">
      <c r="A7">
        <v>6</v>
      </c>
      <c r="B7" t="s">
        <v>7</v>
      </c>
      <c r="C7" t="s">
        <v>93</v>
      </c>
      <c r="D7" t="s">
        <v>85</v>
      </c>
      <c r="E7">
        <v>0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L7" t="s">
        <v>140</v>
      </c>
      <c r="M7" t="s">
        <v>93</v>
      </c>
      <c r="N7" t="s">
        <v>15</v>
      </c>
      <c r="O7" s="1">
        <v>1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">
        <v>142</v>
      </c>
      <c r="W7" t="s">
        <v>87</v>
      </c>
      <c r="X7">
        <v>0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0.73900031050338078</v>
      </c>
    </row>
    <row r="8" spans="1:32">
      <c r="A8">
        <v>7</v>
      </c>
      <c r="B8" t="s">
        <v>8</v>
      </c>
      <c r="C8" t="s">
        <v>94</v>
      </c>
      <c r="D8" t="s">
        <v>85</v>
      </c>
      <c r="E8">
        <v>0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L8" t="s">
        <v>140</v>
      </c>
      <c r="M8" t="s">
        <v>94</v>
      </c>
      <c r="N8" t="s">
        <v>14</v>
      </c>
      <c r="O8" s="1">
        <v>1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">
        <v>142</v>
      </c>
      <c r="W8" t="s">
        <v>87</v>
      </c>
      <c r="X8">
        <v>0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9.295725225815421E-2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L9" t="s">
        <v>140</v>
      </c>
      <c r="M9" t="s">
        <v>127</v>
      </c>
      <c r="N9" t="s">
        <v>13</v>
      </c>
      <c r="O9" s="1">
        <v>1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0.48256547450385645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L10" t="s">
        <v>140</v>
      </c>
      <c r="M10" t="s">
        <v>92</v>
      </c>
      <c r="N10" t="s">
        <v>16</v>
      </c>
      <c r="O10" s="1">
        <v>1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X10">
        <v>0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8.6241426815816369E-2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L11" t="s">
        <v>140</v>
      </c>
      <c r="M11" t="s">
        <v>92</v>
      </c>
      <c r="N11" t="s">
        <v>15</v>
      </c>
      <c r="O11" s="1">
        <v>1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0.67305163069213125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L12" t="s">
        <v>140</v>
      </c>
      <c r="M12" t="s">
        <v>93</v>
      </c>
      <c r="N12" t="s">
        <v>14</v>
      </c>
      <c r="O12" s="1">
        <v>1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0.55874943961394707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L13" t="s">
        <v>140</v>
      </c>
      <c r="M13" t="s">
        <v>127</v>
      </c>
      <c r="N13" t="s">
        <v>17</v>
      </c>
      <c r="O13" s="1">
        <v>1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0.85490753391053576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L14" t="s">
        <v>140</v>
      </c>
      <c r="M14" t="s">
        <v>127</v>
      </c>
      <c r="N14" t="s">
        <v>14</v>
      </c>
      <c r="O14" s="1">
        <v>1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0.66103597590318341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L15" t="s">
        <v>140</v>
      </c>
      <c r="M15" t="s">
        <v>92</v>
      </c>
      <c r="N15" t="s">
        <v>14</v>
      </c>
      <c r="O15" s="1">
        <v>1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0.33664723295733556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M16" t="s">
        <v>141</v>
      </c>
      <c r="N16" t="s">
        <v>15</v>
      </c>
      <c r="O16" s="1">
        <v>1</v>
      </c>
      <c r="P16" t="s">
        <v>74</v>
      </c>
      <c r="Q16" t="str">
        <f>IF(R16="","",INDEX('Backing 4'!U:U,MATCH(R16,'Backing 4'!T:T,0)))</f>
        <v>Even</v>
      </c>
      <c r="R16" t="str">
        <f t="shared" si="0"/>
        <v>6 - Junior Officer &amp; Internal Services</v>
      </c>
      <c r="S16" t="str">
        <f>IF(T16="","",INDEX('Backing 4'!Z:Z,MATCH(T16,'Backing 4'!Y:Y,0)))</f>
        <v>Even</v>
      </c>
      <c r="T16" t="str">
        <f t="shared" si="1"/>
        <v>6 - Junior Officer</v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X16">
        <v>0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0.40169061908385695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L17" t="s">
        <v>140</v>
      </c>
      <c r="M17" t="s">
        <v>93</v>
      </c>
      <c r="N17" t="s">
        <v>17</v>
      </c>
      <c r="O17" s="1">
        <v>1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0.73672084316029518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L18" t="s">
        <v>140</v>
      </c>
      <c r="M18" t="s">
        <v>92</v>
      </c>
      <c r="N18" t="s">
        <v>14</v>
      </c>
      <c r="O18" s="1">
        <v>1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0.33834998603868238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L19" t="s">
        <v>140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0.27091578844620334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L20" t="s">
        <v>140</v>
      </c>
      <c r="M20" t="s">
        <v>127</v>
      </c>
      <c r="N20" t="s">
        <v>16</v>
      </c>
      <c r="O20" s="1">
        <v>1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X20">
        <v>0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0.79482088879447987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L21" t="s">
        <v>140</v>
      </c>
      <c r="M21" t="s">
        <v>127</v>
      </c>
      <c r="N21" t="s">
        <v>14</v>
      </c>
      <c r="O21" s="1">
        <v>1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0.73677200530241749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M22" t="s">
        <v>141</v>
      </c>
      <c r="N22" t="s">
        <v>17</v>
      </c>
      <c r="O22" s="1">
        <v>1</v>
      </c>
      <c r="P22" t="s">
        <v>74</v>
      </c>
      <c r="Q22" t="str">
        <f>IF(R22="","",INDEX('Backing 4'!U:U,MATCH(R22,'Backing 4'!T:T,0)))</f>
        <v>Inconclusive</v>
      </c>
      <c r="R22" t="str">
        <f t="shared" si="0"/>
        <v>3 - Senior Manager &amp; Strategy</v>
      </c>
      <c r="S22" t="str">
        <f>IF(T22="","",INDEX('Backing 4'!Z:Z,MATCH(T22,'Backing 4'!Y:Y,0)))</f>
        <v>Uneven - Men benefit</v>
      </c>
      <c r="T22" t="str">
        <f t="shared" si="1"/>
        <v>3 - Senior Manager</v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0.4197914591010099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M23" t="s">
        <v>141</v>
      </c>
      <c r="N23" t="s">
        <v>16</v>
      </c>
      <c r="O23" s="1">
        <v>1</v>
      </c>
      <c r="P23" t="s">
        <v>74</v>
      </c>
      <c r="Q23" t="str">
        <f>IF(R23="","",INDEX('Backing 4'!U:U,MATCH(R23,'Backing 4'!T:T,0)))</f>
        <v>Even</v>
      </c>
      <c r="R23" t="str">
        <f t="shared" si="0"/>
        <v>6 - Junior Officer &amp; Sales &amp; Marketing</v>
      </c>
      <c r="S23" t="str">
        <f>IF(T23="","",INDEX('Backing 4'!Z:Z,MATCH(T23,'Backing 4'!Y:Y,0)))</f>
        <v>Even</v>
      </c>
      <c r="T23" t="str">
        <f t="shared" si="1"/>
        <v>6 - Junior Officer</v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7.9907913648990969E-2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L24" t="s">
        <v>140</v>
      </c>
      <c r="M24" t="s">
        <v>95</v>
      </c>
      <c r="N24" t="s">
        <v>15</v>
      </c>
      <c r="O24" s="1">
        <v>1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X24">
        <v>0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0.4988766320623309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L25" t="s">
        <v>140</v>
      </c>
      <c r="M25" t="s">
        <v>127</v>
      </c>
      <c r="N25" t="s">
        <v>16</v>
      </c>
      <c r="O25" s="1">
        <v>1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0.99384829961887655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L26" t="s">
        <v>140</v>
      </c>
      <c r="M26" t="s">
        <v>93</v>
      </c>
      <c r="N26" t="s">
        <v>14</v>
      </c>
      <c r="O26" s="1">
        <v>1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0.53560782992412415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L27" t="s">
        <v>140</v>
      </c>
      <c r="M27" t="s">
        <v>92</v>
      </c>
      <c r="N27" t="s">
        <v>15</v>
      </c>
      <c r="O27" s="1">
        <v>1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0.38491855334288561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L28" t="s">
        <v>140</v>
      </c>
      <c r="M28" t="s">
        <v>127</v>
      </c>
      <c r="N28" t="s">
        <v>15</v>
      </c>
      <c r="O28" s="1">
        <v>1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0.4866629109435141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L29" t="s">
        <v>140</v>
      </c>
      <c r="M29" t="s">
        <v>127</v>
      </c>
      <c r="N29" t="s">
        <v>16</v>
      </c>
      <c r="O29" s="1">
        <v>1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0.44735382382321032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L30" t="s">
        <v>140</v>
      </c>
      <c r="M30" t="s">
        <v>127</v>
      </c>
      <c r="N30" t="s">
        <v>12</v>
      </c>
      <c r="O30" s="1">
        <v>1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0.24104400823239214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L31" t="s">
        <v>140</v>
      </c>
      <c r="M31" t="s">
        <v>92</v>
      </c>
      <c r="N31" t="s">
        <v>14</v>
      </c>
      <c r="O31" s="1">
        <v>1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X31">
        <v>0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0.58735613111411744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L32" t="s">
        <v>140</v>
      </c>
      <c r="M32" t="s">
        <v>127</v>
      </c>
      <c r="N32" t="s">
        <v>14</v>
      </c>
      <c r="O32" s="1">
        <v>1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0.48320800464754565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L33" t="s">
        <v>140</v>
      </c>
      <c r="M33" t="s">
        <v>94</v>
      </c>
      <c r="N33" t="s">
        <v>16</v>
      </c>
      <c r="O33" s="1">
        <v>1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0.52197579786164217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L34" t="s">
        <v>140</v>
      </c>
      <c r="M34" t="s">
        <v>93</v>
      </c>
      <c r="N34" t="s">
        <v>16</v>
      </c>
      <c r="O34" s="1">
        <v>1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0.22742853794746576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L35" t="s">
        <v>140</v>
      </c>
      <c r="M35" t="s">
        <v>93</v>
      </c>
      <c r="N35" t="s">
        <v>15</v>
      </c>
      <c r="O35" s="1">
        <v>1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8.0642237806414996E-2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L36" t="s">
        <v>140</v>
      </c>
      <c r="M36" t="s">
        <v>127</v>
      </c>
      <c r="N36" t="s">
        <v>15</v>
      </c>
      <c r="O36" s="1">
        <v>1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X36">
        <v>0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0.32280228745901285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L37" t="s">
        <v>140</v>
      </c>
      <c r="M37" t="s">
        <v>94</v>
      </c>
      <c r="N37" t="s">
        <v>16</v>
      </c>
      <c r="O37" s="1">
        <v>1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0.68418827275827443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L38" t="s">
        <v>140</v>
      </c>
      <c r="M38" t="s">
        <v>92</v>
      </c>
      <c r="N38" t="s">
        <v>14</v>
      </c>
      <c r="O38" s="1">
        <v>1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0.22998645094575065</v>
      </c>
    </row>
    <row r="39" spans="1:32">
      <c r="A39">
        <v>38</v>
      </c>
      <c r="B39" t="s">
        <v>7</v>
      </c>
      <c r="C39" t="s">
        <v>92</v>
      </c>
      <c r="D39" t="s">
        <v>85</v>
      </c>
      <c r="E39">
        <v>0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L39" t="s">
        <v>140</v>
      </c>
      <c r="M39" t="s">
        <v>92</v>
      </c>
      <c r="N39" t="s">
        <v>14</v>
      </c>
      <c r="O39" s="1">
        <v>1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">
        <v>142</v>
      </c>
      <c r="W39" t="s">
        <v>87</v>
      </c>
      <c r="X39">
        <v>0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0.94818479756858998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L40" t="s">
        <v>140</v>
      </c>
      <c r="M40" t="s">
        <v>127</v>
      </c>
      <c r="N40" t="s">
        <v>15</v>
      </c>
      <c r="O40" s="1">
        <v>1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0.52044699663531224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L41" t="s">
        <v>140</v>
      </c>
      <c r="M41" t="s">
        <v>92</v>
      </c>
      <c r="N41" t="s">
        <v>14</v>
      </c>
      <c r="O41" s="1">
        <v>1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0.87924386167651181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L42" t="s">
        <v>140</v>
      </c>
      <c r="M42" t="s">
        <v>92</v>
      </c>
      <c r="N42" t="s">
        <v>14</v>
      </c>
      <c r="O42" s="1">
        <v>1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0.17342147546146114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L43" t="s">
        <v>140</v>
      </c>
      <c r="M43" t="s">
        <v>92</v>
      </c>
      <c r="N43" t="s">
        <v>14</v>
      </c>
      <c r="O43" s="1">
        <v>1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X43">
        <v>0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0.95663856417736548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L44" t="s">
        <v>140</v>
      </c>
      <c r="M44" t="s">
        <v>94</v>
      </c>
      <c r="N44" t="s">
        <v>14</v>
      </c>
      <c r="O44" s="1">
        <v>1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0.96651519495511395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L45" t="s">
        <v>140</v>
      </c>
      <c r="M45" t="s">
        <v>92</v>
      </c>
      <c r="N45" t="s">
        <v>16</v>
      </c>
      <c r="O45" s="1">
        <v>1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1.830776523798705E-2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M46" t="s">
        <v>141</v>
      </c>
      <c r="N46" t="s">
        <v>15</v>
      </c>
      <c r="O46" s="1">
        <v>1</v>
      </c>
      <c r="P46" t="s">
        <v>74</v>
      </c>
      <c r="Q46" t="str">
        <f>IF(R46="","",INDEX('Backing 4'!U:U,MATCH(R46,'Backing 4'!T:T,0)))</f>
        <v>Inconclusive</v>
      </c>
      <c r="R46" t="str">
        <f t="shared" si="0"/>
        <v>2 - Director &amp; Internal Services</v>
      </c>
      <c r="S46" t="str">
        <f>IF(T46="","",INDEX('Backing 4'!Z:Z,MATCH(T46,'Backing 4'!Y:Y,0)))</f>
        <v>Even</v>
      </c>
      <c r="T46" t="str">
        <f t="shared" si="1"/>
        <v>2 - Director</v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0.87321526110988379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L47" t="s">
        <v>140</v>
      </c>
      <c r="M47" t="s">
        <v>92</v>
      </c>
      <c r="N47" t="s">
        <v>15</v>
      </c>
      <c r="O47" s="1">
        <v>1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0.47821567601330472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L48" t="s">
        <v>140</v>
      </c>
      <c r="M48" t="s">
        <v>93</v>
      </c>
      <c r="N48" t="s">
        <v>13</v>
      </c>
      <c r="O48" s="1">
        <v>1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0.38983993639815206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L49" t="s">
        <v>140</v>
      </c>
      <c r="M49" t="s">
        <v>92</v>
      </c>
      <c r="N49" t="s">
        <v>14</v>
      </c>
      <c r="O49" s="1">
        <v>1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0.47380099354614313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L50" t="s">
        <v>140</v>
      </c>
      <c r="M50" t="s">
        <v>92</v>
      </c>
      <c r="N50" t="s">
        <v>13</v>
      </c>
      <c r="O50" s="1">
        <v>1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0.4926970265156867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L51" t="s">
        <v>140</v>
      </c>
      <c r="M51" t="s">
        <v>92</v>
      </c>
      <c r="N51" t="s">
        <v>14</v>
      </c>
      <c r="O51" s="1">
        <v>1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0.54101737691934615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L52" t="s">
        <v>140</v>
      </c>
      <c r="M52" t="s">
        <v>93</v>
      </c>
      <c r="N52" t="s">
        <v>14</v>
      </c>
      <c r="O52" s="1">
        <v>1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0.71354586076468574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L53" t="s">
        <v>140</v>
      </c>
      <c r="M53" t="s">
        <v>93</v>
      </c>
      <c r="N53" t="s">
        <v>16</v>
      </c>
      <c r="O53" s="1">
        <v>1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2.8066889190975775E-2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L54" t="s">
        <v>140</v>
      </c>
      <c r="M54" t="s">
        <v>127</v>
      </c>
      <c r="N54" t="s">
        <v>16</v>
      </c>
      <c r="O54" s="1">
        <v>1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0.39312993855530276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L55" t="s">
        <v>140</v>
      </c>
      <c r="M55" t="s">
        <v>93</v>
      </c>
      <c r="N55" t="s">
        <v>14</v>
      </c>
      <c r="O55" s="1">
        <v>1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0.10305651279331574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L56" t="s">
        <v>140</v>
      </c>
      <c r="M56" t="s">
        <v>92</v>
      </c>
      <c r="N56" t="s">
        <v>16</v>
      </c>
      <c r="O56" s="1">
        <v>1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0.49420261259680554</v>
      </c>
    </row>
    <row r="57" spans="1:32">
      <c r="A57">
        <v>56</v>
      </c>
      <c r="B57" t="s">
        <v>8</v>
      </c>
      <c r="C57" t="s">
        <v>92</v>
      </c>
      <c r="D57" t="s">
        <v>85</v>
      </c>
      <c r="E57">
        <v>0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L57" t="s">
        <v>140</v>
      </c>
      <c r="M57" t="s">
        <v>92</v>
      </c>
      <c r="N57" t="s">
        <v>16</v>
      </c>
      <c r="O57" s="1">
        <v>1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">
        <v>142</v>
      </c>
      <c r="W57" t="s">
        <v>87</v>
      </c>
      <c r="X57">
        <v>0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0.44419659404114986</v>
      </c>
    </row>
    <row r="58" spans="1:32">
      <c r="A58">
        <v>57</v>
      </c>
      <c r="B58" t="s">
        <v>7</v>
      </c>
      <c r="C58" t="s">
        <v>93</v>
      </c>
      <c r="D58" t="s">
        <v>87</v>
      </c>
      <c r="E58">
        <v>0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M58" t="s">
        <v>141</v>
      </c>
      <c r="N58" t="s">
        <v>16</v>
      </c>
      <c r="O58" s="1">
        <v>1</v>
      </c>
      <c r="P58" t="s">
        <v>74</v>
      </c>
      <c r="Q58" t="str">
        <f>IF(R58="","",INDEX('Backing 4'!U:U,MATCH(R58,'Backing 4'!T:T,0)))</f>
        <v>Uneven - Men benefit</v>
      </c>
      <c r="R58" t="str">
        <f t="shared" si="0"/>
        <v>4 - Manager &amp; Sales &amp; Marketing</v>
      </c>
      <c r="S58" t="str">
        <f>IF(T58="","",INDEX('Backing 4'!Z:Z,MATCH(T58,'Backing 4'!Y:Y,0)))</f>
        <v>Even</v>
      </c>
      <c r="T58" t="str">
        <f t="shared" si="1"/>
        <v>4 - Manager</v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4.2564486120178935E-2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L59" t="s">
        <v>140</v>
      </c>
      <c r="M59" t="s">
        <v>93</v>
      </c>
      <c r="N59" t="s">
        <v>16</v>
      </c>
      <c r="O59" s="1">
        <v>1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0.19584094252634232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L60" t="s">
        <v>140</v>
      </c>
      <c r="M60" t="s">
        <v>92</v>
      </c>
      <c r="N60" t="s">
        <v>14</v>
      </c>
      <c r="O60" s="1">
        <v>1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X60">
        <v>0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0.13750501482024957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M61" t="s">
        <v>141</v>
      </c>
      <c r="N61" t="s">
        <v>14</v>
      </c>
      <c r="O61" s="1">
        <v>1</v>
      </c>
      <c r="P61" t="s">
        <v>74</v>
      </c>
      <c r="Q61" t="str">
        <f>IF(R61="","",INDEX('Backing 4'!U:U,MATCH(R61,'Backing 4'!T:T,0)))</f>
        <v>Even</v>
      </c>
      <c r="R61" t="str">
        <f t="shared" si="0"/>
        <v>6 - Junior Officer &amp; Operations</v>
      </c>
      <c r="S61" t="str">
        <f>IF(T61="","",INDEX('Backing 4'!Z:Z,MATCH(T61,'Backing 4'!Y:Y,0)))</f>
        <v>Even</v>
      </c>
      <c r="T61" t="str">
        <f t="shared" si="1"/>
        <v>6 - Junior Officer</v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0.18810608578537658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L62" t="s">
        <v>140</v>
      </c>
      <c r="M62" t="s">
        <v>92</v>
      </c>
      <c r="N62" t="s">
        <v>16</v>
      </c>
      <c r="O62" s="1">
        <v>1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X62">
        <v>0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0.59850339047868695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M63" t="s">
        <v>141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>Even</v>
      </c>
      <c r="R63" t="str">
        <f t="shared" si="0"/>
        <v>5 - Senior Officer &amp; Operations</v>
      </c>
      <c r="S63" t="str">
        <f>IF(T63="","",INDEX('Backing 4'!Z:Z,MATCH(T63,'Backing 4'!Y:Y,0)))</f>
        <v>Even</v>
      </c>
      <c r="T63" t="str">
        <f t="shared" si="1"/>
        <v>5 - Senior Officer</v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0.7147404800084769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L64" t="s">
        <v>140</v>
      </c>
      <c r="M64" t="s">
        <v>92</v>
      </c>
      <c r="N64" t="s">
        <v>16</v>
      </c>
      <c r="O64" s="1">
        <v>1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X64">
        <v>0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0.94239245257250182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L65" t="s">
        <v>140</v>
      </c>
      <c r="M65" t="s">
        <v>95</v>
      </c>
      <c r="N65" t="s">
        <v>16</v>
      </c>
      <c r="O65" s="1">
        <v>1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0.63783916459341827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L66" t="s">
        <v>140</v>
      </c>
      <c r="M66" t="s">
        <v>95</v>
      </c>
      <c r="N66" t="s">
        <v>16</v>
      </c>
      <c r="O66" s="1">
        <v>1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0.44062613997991606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L67" t="s">
        <v>140</v>
      </c>
      <c r="M67" t="s">
        <v>94</v>
      </c>
      <c r="N67" t="s">
        <v>16</v>
      </c>
      <c r="O67" s="1">
        <v>1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0.23012913760226572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L68" t="s">
        <v>140</v>
      </c>
      <c r="M68" t="s">
        <v>95</v>
      </c>
      <c r="N68" t="s">
        <v>14</v>
      </c>
      <c r="O68" s="1">
        <v>1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5.379727080659269E-2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L69" t="s">
        <v>140</v>
      </c>
      <c r="M69" t="s">
        <v>127</v>
      </c>
      <c r="N69" t="s">
        <v>16</v>
      </c>
      <c r="O69" s="1">
        <v>1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0.4446823867485864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L70" t="s">
        <v>140</v>
      </c>
      <c r="M70" t="s">
        <v>92</v>
      </c>
      <c r="N70" t="s">
        <v>14</v>
      </c>
      <c r="O70" s="1">
        <v>1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0.1663844062248383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L71" t="s">
        <v>140</v>
      </c>
      <c r="M71" t="s">
        <v>127</v>
      </c>
      <c r="N71" t="s">
        <v>16</v>
      </c>
      <c r="O71" s="1">
        <v>1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0.55093696735460507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L72" t="s">
        <v>140</v>
      </c>
      <c r="M72" t="s">
        <v>93</v>
      </c>
      <c r="N72" t="s">
        <v>14</v>
      </c>
      <c r="O72" s="1">
        <v>1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0.17487105329626751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L73" t="s">
        <v>140</v>
      </c>
      <c r="M73" t="s">
        <v>127</v>
      </c>
      <c r="N73" t="s">
        <v>14</v>
      </c>
      <c r="O73" s="1">
        <v>1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0.93621075562169753</v>
      </c>
    </row>
    <row r="74" spans="1:32">
      <c r="A74">
        <v>73</v>
      </c>
      <c r="B74" t="s">
        <v>8</v>
      </c>
      <c r="C74" t="s">
        <v>95</v>
      </c>
      <c r="D74" t="s">
        <v>85</v>
      </c>
      <c r="E74">
        <v>0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L74" t="s">
        <v>140</v>
      </c>
      <c r="M74" t="s">
        <v>95</v>
      </c>
      <c r="N74" t="s">
        <v>14</v>
      </c>
      <c r="O74" s="1">
        <v>1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">
        <v>142</v>
      </c>
      <c r="W74" t="s">
        <v>87</v>
      </c>
      <c r="X74">
        <v>0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0.95430885525147569</v>
      </c>
    </row>
    <row r="75" spans="1:32">
      <c r="A75">
        <v>74</v>
      </c>
      <c r="B75" t="s">
        <v>7</v>
      </c>
      <c r="C75" t="s">
        <v>127</v>
      </c>
      <c r="D75" t="s">
        <v>87</v>
      </c>
      <c r="E75">
        <v>0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M75" t="s">
        <v>141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>Even</v>
      </c>
      <c r="R75" t="str">
        <f t="shared" si="3"/>
        <v>5 - Senior Officer &amp; Sales &amp; Marketing</v>
      </c>
      <c r="S75" t="str">
        <f>IF(T75="","",INDEX('Backing 4'!Z:Z,MATCH(T75,'Backing 4'!Y:Y,0)))</f>
        <v>Even</v>
      </c>
      <c r="T75" t="str">
        <f t="shared" si="4"/>
        <v>5 - Senior Officer</v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0.109834448549193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L76" t="s">
        <v>140</v>
      </c>
      <c r="M76" t="s">
        <v>92</v>
      </c>
      <c r="N76" t="s">
        <v>16</v>
      </c>
      <c r="O76" s="1">
        <v>1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0.9058296719206318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L77" t="s">
        <v>140</v>
      </c>
      <c r="M77" t="s">
        <v>94</v>
      </c>
      <c r="N77" t="s">
        <v>15</v>
      </c>
      <c r="O77" s="1">
        <v>1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0.97573020989171888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L78" t="s">
        <v>140</v>
      </c>
      <c r="M78" t="s">
        <v>94</v>
      </c>
      <c r="N78" t="s">
        <v>16</v>
      </c>
      <c r="O78" s="1">
        <v>1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0.9969488356103583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L79" t="s">
        <v>140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0.74732973345912446</v>
      </c>
    </row>
    <row r="80" spans="1:32">
      <c r="A80">
        <v>79</v>
      </c>
      <c r="B80" t="s">
        <v>8</v>
      </c>
      <c r="C80" t="s">
        <v>92</v>
      </c>
      <c r="D80" t="s">
        <v>85</v>
      </c>
      <c r="E80">
        <v>0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L80" t="s">
        <v>140</v>
      </c>
      <c r="M80" t="s">
        <v>92</v>
      </c>
      <c r="N80" t="s">
        <v>16</v>
      </c>
      <c r="O80" s="1">
        <v>1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">
        <v>142</v>
      </c>
      <c r="W80" t="s">
        <v>87</v>
      </c>
      <c r="X80">
        <v>0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0.24932957553359014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L81" t="s">
        <v>140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0.40811389864134018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L82" t="s">
        <v>140</v>
      </c>
      <c r="M82" t="s">
        <v>95</v>
      </c>
      <c r="N82" t="s">
        <v>14</v>
      </c>
      <c r="O82" s="1">
        <v>1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0.64206550269698748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L83" t="s">
        <v>140</v>
      </c>
      <c r="M83" t="s">
        <v>92</v>
      </c>
      <c r="N83" t="s">
        <v>15</v>
      </c>
      <c r="O83" s="1">
        <v>1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0.40007960499420347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L84" t="s">
        <v>140</v>
      </c>
      <c r="M84" t="s">
        <v>92</v>
      </c>
      <c r="N84" t="s">
        <v>14</v>
      </c>
      <c r="O84" s="1">
        <v>1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0.86095715756109348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L85" t="s">
        <v>140</v>
      </c>
      <c r="M85" t="s">
        <v>92</v>
      </c>
      <c r="N85" t="s">
        <v>14</v>
      </c>
      <c r="O85" s="1">
        <v>1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0.15223369387808394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M86" t="s">
        <v>141</v>
      </c>
      <c r="N86" t="s">
        <v>15</v>
      </c>
      <c r="O86" s="1">
        <v>1</v>
      </c>
      <c r="P86" t="s">
        <v>74</v>
      </c>
      <c r="Q86" t="str">
        <f>IF(R86="","",INDEX('Backing 4'!U:U,MATCH(R86,'Backing 4'!T:T,0)))</f>
        <v>Inconclusive</v>
      </c>
      <c r="R86" t="str">
        <f t="shared" si="3"/>
        <v>2 - Director &amp; Internal Services</v>
      </c>
      <c r="S86" t="str">
        <f>IF(T86="","",INDEX('Backing 4'!Z:Z,MATCH(T86,'Backing 4'!Y:Y,0)))</f>
        <v>Even</v>
      </c>
      <c r="T86" t="str">
        <f t="shared" si="4"/>
        <v>2 - Director</v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6.6683823761193528E-2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L87" t="s">
        <v>140</v>
      </c>
      <c r="M87" t="s">
        <v>92</v>
      </c>
      <c r="N87" t="s">
        <v>16</v>
      </c>
      <c r="O87" s="1">
        <v>1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0.8838188206862202</v>
      </c>
    </row>
    <row r="88" spans="1:32">
      <c r="A88">
        <v>87</v>
      </c>
      <c r="B88" t="s">
        <v>8</v>
      </c>
      <c r="C88" t="s">
        <v>96</v>
      </c>
      <c r="D88" t="s">
        <v>87</v>
      </c>
      <c r="E88">
        <v>0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L88" t="s">
        <v>140</v>
      </c>
      <c r="M88" t="s">
        <v>96</v>
      </c>
      <c r="N88" t="s">
        <v>15</v>
      </c>
      <c r="O88" s="1">
        <v>1</v>
      </c>
      <c r="P88" t="s">
        <v>74</v>
      </c>
      <c r="Q88" t="s">
        <v>142</v>
      </c>
      <c r="R88" t="s">
        <v>142</v>
      </c>
      <c r="S88" t="s">
        <v>142</v>
      </c>
      <c r="T88" t="s">
        <v>142</v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0.37662716295445597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L89" t="s">
        <v>140</v>
      </c>
      <c r="M89" t="s">
        <v>127</v>
      </c>
      <c r="N89" t="s">
        <v>13</v>
      </c>
      <c r="O89" s="1">
        <v>1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0.33438496387314898</v>
      </c>
    </row>
    <row r="90" spans="1:32">
      <c r="A90">
        <v>89</v>
      </c>
      <c r="B90" t="s">
        <v>8</v>
      </c>
      <c r="C90" t="s">
        <v>94</v>
      </c>
      <c r="D90" t="s">
        <v>85</v>
      </c>
      <c r="E90">
        <v>0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L90" t="s">
        <v>140</v>
      </c>
      <c r="M90" t="s">
        <v>94</v>
      </c>
      <c r="N90" t="s">
        <v>15</v>
      </c>
      <c r="O90" s="1">
        <v>1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">
        <v>142</v>
      </c>
      <c r="W90" t="s">
        <v>87</v>
      </c>
      <c r="X90">
        <v>0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0.48971126171387247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L91" t="s">
        <v>140</v>
      </c>
      <c r="M91" t="s">
        <v>127</v>
      </c>
      <c r="N91" t="s">
        <v>16</v>
      </c>
      <c r="O91" s="1">
        <v>1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0.35237855854590816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L92" t="s">
        <v>140</v>
      </c>
      <c r="M92" t="s">
        <v>93</v>
      </c>
      <c r="N92" t="s">
        <v>14</v>
      </c>
      <c r="O92" s="1">
        <v>1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7.9600381440926626E-2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L93" t="s">
        <v>140</v>
      </c>
      <c r="M93" t="s">
        <v>92</v>
      </c>
      <c r="N93" t="s">
        <v>14</v>
      </c>
      <c r="O93" s="1">
        <v>1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0.58010776585807167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L94" t="s">
        <v>140</v>
      </c>
      <c r="M94" t="s">
        <v>95</v>
      </c>
      <c r="N94" t="s">
        <v>16</v>
      </c>
      <c r="O94" s="1">
        <v>1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0.14596318990589163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M95" t="s">
        <v>141</v>
      </c>
      <c r="N95" t="s">
        <v>14</v>
      </c>
      <c r="O95" s="1">
        <v>1</v>
      </c>
      <c r="P95" t="s">
        <v>74</v>
      </c>
      <c r="Q95" t="str">
        <f>IF(R95="","",INDEX('Backing 4'!U:U,MATCH(R95,'Backing 4'!T:T,0)))</f>
        <v>Even</v>
      </c>
      <c r="R95" t="str">
        <f t="shared" si="3"/>
        <v>4 - Manager &amp; Operations</v>
      </c>
      <c r="S95" t="str">
        <f>IF(T95="","",INDEX('Backing 4'!Z:Z,MATCH(T95,'Backing 4'!Y:Y,0)))</f>
        <v>Even</v>
      </c>
      <c r="T95" t="str">
        <f t="shared" si="4"/>
        <v>4 - Manager</v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0.56717991496660269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M96" t="s">
        <v>141</v>
      </c>
      <c r="N96" t="s">
        <v>14</v>
      </c>
      <c r="O96" s="1">
        <v>1</v>
      </c>
      <c r="P96" t="s">
        <v>74</v>
      </c>
      <c r="Q96" t="str">
        <f>IF(R96="","",INDEX('Backing 4'!U:U,MATCH(R96,'Backing 4'!T:T,0)))</f>
        <v>Even</v>
      </c>
      <c r="R96" t="str">
        <f t="shared" si="3"/>
        <v>3 - Senior Manager &amp; Operations</v>
      </c>
      <c r="S96" t="str">
        <f>IF(T96="","",INDEX('Backing 4'!Z:Z,MATCH(T96,'Backing 4'!Y:Y,0)))</f>
        <v>Uneven - Men benefit</v>
      </c>
      <c r="T96" t="str">
        <f t="shared" si="4"/>
        <v>3 - Senior Manager</v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0.32111194072035698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L97" t="s">
        <v>140</v>
      </c>
      <c r="M97" t="s">
        <v>92</v>
      </c>
      <c r="N97" t="s">
        <v>14</v>
      </c>
      <c r="O97" s="1">
        <v>1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X97">
        <v>0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0.11743421504514684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L98" t="s">
        <v>140</v>
      </c>
      <c r="M98" t="s">
        <v>93</v>
      </c>
      <c r="N98" t="s">
        <v>13</v>
      </c>
      <c r="O98" s="1">
        <v>1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0.91388923544961453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L99" t="s">
        <v>140</v>
      </c>
      <c r="M99" t="s">
        <v>95</v>
      </c>
      <c r="N99" t="s">
        <v>14</v>
      </c>
      <c r="O99" s="1">
        <v>1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0.32232087870235338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L100" t="s">
        <v>140</v>
      </c>
      <c r="M100" t="s">
        <v>92</v>
      </c>
      <c r="N100" t="s">
        <v>16</v>
      </c>
      <c r="O100" s="1">
        <v>1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0.30441110591461917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L101" t="s">
        <v>140</v>
      </c>
      <c r="M101" t="s">
        <v>94</v>
      </c>
      <c r="N101" t="s">
        <v>15</v>
      </c>
      <c r="O101" s="1">
        <v>1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0.13524694103391233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L102" t="s">
        <v>140</v>
      </c>
      <c r="M102" t="s">
        <v>92</v>
      </c>
      <c r="N102" t="s">
        <v>16</v>
      </c>
      <c r="O102" s="1">
        <v>1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0.44715833205912636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L103" t="s">
        <v>140</v>
      </c>
      <c r="M103" t="s">
        <v>93</v>
      </c>
      <c r="N103" t="s">
        <v>14</v>
      </c>
      <c r="O103" s="1">
        <v>1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X103">
        <v>0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0.90742699475218214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L104" t="s">
        <v>140</v>
      </c>
      <c r="M104" t="s">
        <v>92</v>
      </c>
      <c r="N104" t="s">
        <v>16</v>
      </c>
      <c r="O104" s="1">
        <v>1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0.20300577187383451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L105" t="s">
        <v>140</v>
      </c>
      <c r="M105" t="s">
        <v>127</v>
      </c>
      <c r="N105" t="s">
        <v>16</v>
      </c>
      <c r="O105" s="1">
        <v>1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0.40426911626794604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E106">
        <v>0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L106" t="s">
        <v>140</v>
      </c>
      <c r="M106" t="s">
        <v>93</v>
      </c>
      <c r="N106" t="s">
        <v>16</v>
      </c>
      <c r="O106" s="1">
        <v>1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">
        <v>142</v>
      </c>
      <c r="W106" t="s">
        <v>87</v>
      </c>
      <c r="X106">
        <v>0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0.22251410695571905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L107" t="s">
        <v>140</v>
      </c>
      <c r="M107" t="s">
        <v>95</v>
      </c>
      <c r="N107" t="s">
        <v>16</v>
      </c>
      <c r="O107" s="1">
        <v>1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0.10850093216155421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L108" t="s">
        <v>140</v>
      </c>
      <c r="M108" t="s">
        <v>92</v>
      </c>
      <c r="N108" t="s">
        <v>14</v>
      </c>
      <c r="O108" s="1">
        <v>1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0.3725272097936837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L109" t="s">
        <v>140</v>
      </c>
      <c r="M109" t="s">
        <v>94</v>
      </c>
      <c r="N109" t="s">
        <v>14</v>
      </c>
      <c r="O109" s="1">
        <v>1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0.58992581769292962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E110">
        <v>0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L110" t="s">
        <v>140</v>
      </c>
      <c r="M110" t="s">
        <v>92</v>
      </c>
      <c r="N110" t="s">
        <v>16</v>
      </c>
      <c r="O110" s="1">
        <v>1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">
        <v>142</v>
      </c>
      <c r="W110" t="s">
        <v>87</v>
      </c>
      <c r="X110">
        <v>0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6.7953257200479622E-2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L111" t="s">
        <v>140</v>
      </c>
      <c r="M111" t="s">
        <v>127</v>
      </c>
      <c r="N111" t="s">
        <v>15</v>
      </c>
      <c r="O111" s="1">
        <v>1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0.1204480495869471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E112">
        <v>0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L112" t="s">
        <v>140</v>
      </c>
      <c r="M112" t="s">
        <v>127</v>
      </c>
      <c r="N112" t="s">
        <v>12</v>
      </c>
      <c r="O112" s="1">
        <v>1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">
        <v>142</v>
      </c>
      <c r="W112" t="s">
        <v>87</v>
      </c>
      <c r="X112">
        <v>0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0.54190298129922954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L113" t="s">
        <v>140</v>
      </c>
      <c r="M113" t="s">
        <v>92</v>
      </c>
      <c r="N113" t="s">
        <v>14</v>
      </c>
      <c r="O113" s="1">
        <v>1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X113">
        <v>0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0.46295400506271311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L114" t="s">
        <v>140</v>
      </c>
      <c r="M114" t="s">
        <v>95</v>
      </c>
      <c r="N114" t="s">
        <v>17</v>
      </c>
      <c r="O114" s="1">
        <v>1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0.69222534947006498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L115" t="s">
        <v>140</v>
      </c>
      <c r="M115" t="s">
        <v>93</v>
      </c>
      <c r="N115" t="s">
        <v>16</v>
      </c>
      <c r="O115" s="1">
        <v>1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0.20365164768950261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M116" t="s">
        <v>141</v>
      </c>
      <c r="N116" t="s">
        <v>12</v>
      </c>
      <c r="O116" s="1">
        <v>1</v>
      </c>
      <c r="P116" t="s">
        <v>74</v>
      </c>
      <c r="Q116" t="str">
        <f>IF(R116="","",INDEX('Backing 4'!U:U,MATCH(R116,'Backing 4'!T:T,0)))</f>
        <v>Inconclusive</v>
      </c>
      <c r="R116" t="str">
        <f t="shared" si="3"/>
        <v>2 - Director &amp; Finance</v>
      </c>
      <c r="S116" t="str">
        <f>IF(T116="","",INDEX('Backing 4'!Z:Z,MATCH(T116,'Backing 4'!Y:Y,0)))</f>
        <v>Even</v>
      </c>
      <c r="T116" t="str">
        <f t="shared" si="4"/>
        <v>2 - Director</v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0.48645307075894817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L117" t="s">
        <v>140</v>
      </c>
      <c r="M117" t="s">
        <v>127</v>
      </c>
      <c r="N117" t="s">
        <v>16</v>
      </c>
      <c r="O117" s="1">
        <v>1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X117">
        <v>0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0.47505093950972355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L118" t="s">
        <v>140</v>
      </c>
      <c r="M118" t="s">
        <v>93</v>
      </c>
      <c r="N118" t="s">
        <v>15</v>
      </c>
      <c r="O118" s="1">
        <v>1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3.4418924390722694E-2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E119">
        <v>0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M119" t="s">
        <v>141</v>
      </c>
      <c r="N119" t="s">
        <v>16</v>
      </c>
      <c r="O119" s="1">
        <v>1</v>
      </c>
      <c r="P119" t="s">
        <v>74</v>
      </c>
      <c r="Q119" t="str">
        <f>IF(R119="","",INDEX('Backing 4'!U:U,MATCH(R119,'Backing 4'!T:T,0)))</f>
        <v>Uneven - Men benefit</v>
      </c>
      <c r="R119" t="str">
        <f t="shared" si="3"/>
        <v>3 - Senior Manager &amp; Sales &amp; Marketing</v>
      </c>
      <c r="S119" t="str">
        <f>IF(T119="","",INDEX('Backing 4'!Z:Z,MATCH(T119,'Backing 4'!Y:Y,0)))</f>
        <v>Uneven - Men benefit</v>
      </c>
      <c r="T119" t="str">
        <f t="shared" si="4"/>
        <v>3 - Senior Manager</v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3.8757195972589864E-2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L120" t="s">
        <v>140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X120">
        <v>0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0.18549631695127322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L121" t="s">
        <v>140</v>
      </c>
      <c r="M121" t="s">
        <v>93</v>
      </c>
      <c r="N121" t="s">
        <v>16</v>
      </c>
      <c r="O121" s="1">
        <v>1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0.36128062772382463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M122" t="s">
        <v>141</v>
      </c>
      <c r="N122" t="s">
        <v>14</v>
      </c>
      <c r="O122" s="1">
        <v>1</v>
      </c>
      <c r="P122" t="s">
        <v>74</v>
      </c>
      <c r="Q122" t="str">
        <f>IF(R122="","",INDEX('Backing 4'!U:U,MATCH(R122,'Backing 4'!T:T,0)))</f>
        <v>Even</v>
      </c>
      <c r="R122" t="str">
        <f t="shared" si="3"/>
        <v>6 - Junior Officer &amp; Operations</v>
      </c>
      <c r="S122" t="str">
        <f>IF(T122="","",INDEX('Backing 4'!Z:Z,MATCH(T122,'Backing 4'!Y:Y,0)))</f>
        <v>Even</v>
      </c>
      <c r="T122" t="str">
        <f t="shared" si="4"/>
        <v>6 - Junior Officer</v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0.17584650244042466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L123" t="s">
        <v>140</v>
      </c>
      <c r="M123" t="s">
        <v>94</v>
      </c>
      <c r="N123" t="s">
        <v>16</v>
      </c>
      <c r="O123" s="1">
        <v>1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0.22494606899251857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L124" t="s">
        <v>140</v>
      </c>
      <c r="M124" t="s">
        <v>92</v>
      </c>
      <c r="N124" t="s">
        <v>16</v>
      </c>
      <c r="O124" s="1">
        <v>1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0.90842485530099681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L125" t="s">
        <v>140</v>
      </c>
      <c r="M125" t="s">
        <v>92</v>
      </c>
      <c r="N125" t="s">
        <v>14</v>
      </c>
      <c r="O125" s="1">
        <v>1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0.14510361417161066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E126">
        <v>0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L126" t="s">
        <v>140</v>
      </c>
      <c r="M126" t="s">
        <v>94</v>
      </c>
      <c r="N126" t="s">
        <v>14</v>
      </c>
      <c r="O126" s="1">
        <v>1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">
        <v>142</v>
      </c>
      <c r="W126" t="s">
        <v>87</v>
      </c>
      <c r="X126">
        <v>0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0.71416152680836198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E127">
        <v>0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L127" t="s">
        <v>140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">
        <v>142</v>
      </c>
      <c r="W127" t="s">
        <v>87</v>
      </c>
      <c r="X127">
        <v>0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0.66578093520592307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E128">
        <v>0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L128" t="s">
        <v>140</v>
      </c>
      <c r="M128" t="s">
        <v>96</v>
      </c>
      <c r="N128" t="s">
        <v>12</v>
      </c>
      <c r="O128" s="1">
        <v>1</v>
      </c>
      <c r="P128" t="s">
        <v>74</v>
      </c>
      <c r="Q128" t="s">
        <v>142</v>
      </c>
      <c r="R128" t="s">
        <v>142</v>
      </c>
      <c r="S128" t="s">
        <v>142</v>
      </c>
      <c r="T128" t="s">
        <v>142</v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0.88693041645276594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E129">
        <v>0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L129" t="s">
        <v>140</v>
      </c>
      <c r="M129" t="s">
        <v>96</v>
      </c>
      <c r="N129" t="s">
        <v>17</v>
      </c>
      <c r="O129" s="1">
        <v>1</v>
      </c>
      <c r="P129" t="s">
        <v>74</v>
      </c>
      <c r="Q129" t="s">
        <v>142</v>
      </c>
      <c r="R129" t="s">
        <v>142</v>
      </c>
      <c r="S129" t="s">
        <v>142</v>
      </c>
      <c r="T129" t="s">
        <v>142</v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0.74807133859768848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L130" t="s">
        <v>140</v>
      </c>
      <c r="M130" t="s">
        <v>92</v>
      </c>
      <c r="N130" t="s">
        <v>14</v>
      </c>
      <c r="O130" s="1">
        <v>1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0.40158928939811123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L131" t="s">
        <v>140</v>
      </c>
      <c r="M131" t="s">
        <v>92</v>
      </c>
      <c r="N131" t="s">
        <v>16</v>
      </c>
      <c r="O131" s="1">
        <v>1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0.36890225764710971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L132" t="s">
        <v>140</v>
      </c>
      <c r="M132" t="s">
        <v>92</v>
      </c>
      <c r="N132" t="s">
        <v>16</v>
      </c>
      <c r="O132" s="1">
        <v>1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0.20516263572313675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L133" t="s">
        <v>140</v>
      </c>
      <c r="M133" t="s">
        <v>92</v>
      </c>
      <c r="N133" t="s">
        <v>15</v>
      </c>
      <c r="O133" s="1">
        <v>1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0.31292793687264875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L134" t="s">
        <v>140</v>
      </c>
      <c r="M134" t="s">
        <v>93</v>
      </c>
      <c r="N134" t="s">
        <v>14</v>
      </c>
      <c r="O134" s="1">
        <v>1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0.43111852812558049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L135" t="s">
        <v>140</v>
      </c>
      <c r="M135" t="s">
        <v>93</v>
      </c>
      <c r="N135" t="s">
        <v>16</v>
      </c>
      <c r="O135" s="1">
        <v>1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0.61083374764955956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L136" t="s">
        <v>140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X136">
        <v>0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0.96357440675648687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L137" t="s">
        <v>140</v>
      </c>
      <c r="M137" t="s">
        <v>92</v>
      </c>
      <c r="N137" t="s">
        <v>14</v>
      </c>
      <c r="O137" s="1">
        <v>1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X137">
        <v>0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0.33798851079930403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L138" t="s">
        <v>140</v>
      </c>
      <c r="M138" t="s">
        <v>95</v>
      </c>
      <c r="N138" t="s">
        <v>16</v>
      </c>
      <c r="O138" s="1">
        <v>1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2.9118517169515523E-2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L139" t="s">
        <v>140</v>
      </c>
      <c r="M139" t="s">
        <v>127</v>
      </c>
      <c r="N139" t="s">
        <v>13</v>
      </c>
      <c r="O139" s="1">
        <v>1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0.40494121236058278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L140" t="s">
        <v>140</v>
      </c>
      <c r="M140" t="s">
        <v>92</v>
      </c>
      <c r="N140" t="s">
        <v>16</v>
      </c>
      <c r="O140" s="1">
        <v>1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0.88017388418703402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L141" t="s">
        <v>140</v>
      </c>
      <c r="M141" t="s">
        <v>94</v>
      </c>
      <c r="N141" t="s">
        <v>16</v>
      </c>
      <c r="O141" s="1">
        <v>1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0.82422484266311113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L142" t="s">
        <v>140</v>
      </c>
      <c r="M142" t="s">
        <v>94</v>
      </c>
      <c r="N142" t="s">
        <v>14</v>
      </c>
      <c r="O142" s="1">
        <v>1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3.8790231076107462E-2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E143">
        <v>0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L143" t="s">
        <v>140</v>
      </c>
      <c r="M143" t="s">
        <v>94</v>
      </c>
      <c r="N143" t="s">
        <v>14</v>
      </c>
      <c r="O143" s="1">
        <v>1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">
        <v>142</v>
      </c>
      <c r="W143" t="s">
        <v>87</v>
      </c>
      <c r="X143">
        <v>0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0.40980006384565859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M144" t="s">
        <v>141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>Even</v>
      </c>
      <c r="R144" t="str">
        <f t="shared" si="6"/>
        <v>6 - Junior Officer &amp; Operations</v>
      </c>
      <c r="S144" t="str">
        <f>IF(T144="","",INDEX('Backing 4'!Z:Z,MATCH(T144,'Backing 4'!Y:Y,0)))</f>
        <v>Even</v>
      </c>
      <c r="T144" t="str">
        <f t="shared" si="7"/>
        <v>6 - Junior Officer</v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0.89567705766658923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E145">
        <v>0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L145" t="s">
        <v>140</v>
      </c>
      <c r="M145" t="s">
        <v>96</v>
      </c>
      <c r="N145" t="s">
        <v>17</v>
      </c>
      <c r="O145" s="1">
        <v>1</v>
      </c>
      <c r="P145" t="s">
        <v>74</v>
      </c>
      <c r="Q145" t="s">
        <v>142</v>
      </c>
      <c r="R145" t="s">
        <v>142</v>
      </c>
      <c r="S145" t="s">
        <v>142</v>
      </c>
      <c r="T145" t="s">
        <v>142</v>
      </c>
      <c r="U145">
        <v>0</v>
      </c>
      <c r="V145" t="s">
        <v>142</v>
      </c>
      <c r="W145" t="s">
        <v>87</v>
      </c>
      <c r="X145">
        <v>0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0.47530145523861045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L146" t="s">
        <v>140</v>
      </c>
      <c r="M146" t="s">
        <v>93</v>
      </c>
      <c r="N146" t="s">
        <v>16</v>
      </c>
      <c r="O146" s="1">
        <v>1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0.36018583694807549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L147" t="s">
        <v>140</v>
      </c>
      <c r="M147" t="s">
        <v>92</v>
      </c>
      <c r="N147" t="s">
        <v>16</v>
      </c>
      <c r="O147" s="1">
        <v>1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0.56588318316278108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E148">
        <v>0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L148" t="s">
        <v>140</v>
      </c>
      <c r="M148" t="s">
        <v>93</v>
      </c>
      <c r="N148" t="s">
        <v>14</v>
      </c>
      <c r="O148" s="1">
        <v>1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">
        <v>142</v>
      </c>
      <c r="W148" t="s">
        <v>87</v>
      </c>
      <c r="X148">
        <v>0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7.674065316186085E-3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L149" t="s">
        <v>140</v>
      </c>
      <c r="M149" t="s">
        <v>92</v>
      </c>
      <c r="N149" t="s">
        <v>14</v>
      </c>
      <c r="O149" s="1">
        <v>1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0.51758472105236097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L150" t="s">
        <v>140</v>
      </c>
      <c r="M150" t="s">
        <v>93</v>
      </c>
      <c r="N150" t="s">
        <v>16</v>
      </c>
      <c r="O150" s="1">
        <v>1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0.47564385581321666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L151" t="s">
        <v>140</v>
      </c>
      <c r="M151" t="s">
        <v>93</v>
      </c>
      <c r="N151" t="s">
        <v>14</v>
      </c>
      <c r="O151" s="1">
        <v>1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0.55909634477484593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E152">
        <v>0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M152" t="s">
        <v>141</v>
      </c>
      <c r="N152" t="s">
        <v>16</v>
      </c>
      <c r="O152" s="1">
        <v>1</v>
      </c>
      <c r="P152" t="s">
        <v>74</v>
      </c>
      <c r="Q152" t="str">
        <f>IF(R152="","",INDEX('Backing 4'!U:U,MATCH(R152,'Backing 4'!T:T,0)))</f>
        <v>Even</v>
      </c>
      <c r="R152" t="str">
        <f t="shared" si="6"/>
        <v>5 - Senior Officer &amp; Sales &amp; Marketing</v>
      </c>
      <c r="S152" t="str">
        <f>IF(T152="","",INDEX('Backing 4'!Z:Z,MATCH(T152,'Backing 4'!Y:Y,0)))</f>
        <v>Even</v>
      </c>
      <c r="T152" t="str">
        <f t="shared" si="7"/>
        <v>5 - Senior Officer</v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8.1362848734952697E-3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L153" t="s">
        <v>140</v>
      </c>
      <c r="M153" t="s">
        <v>95</v>
      </c>
      <c r="N153" t="s">
        <v>13</v>
      </c>
      <c r="O153" s="1">
        <v>1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3.9279086390187512E-2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E154">
        <v>0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L154" t="s">
        <v>140</v>
      </c>
      <c r="M154" t="s">
        <v>94</v>
      </c>
      <c r="N154" t="s">
        <v>16</v>
      </c>
      <c r="O154" s="1">
        <v>1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">
        <v>142</v>
      </c>
      <c r="W154" t="s">
        <v>87</v>
      </c>
      <c r="X154">
        <v>0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0.48122891515373722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L155" t="s">
        <v>140</v>
      </c>
      <c r="M155" t="s">
        <v>92</v>
      </c>
      <c r="N155" t="s">
        <v>14</v>
      </c>
      <c r="O155" s="1">
        <v>1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X155">
        <v>0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0.76416807268555142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L156" t="s">
        <v>140</v>
      </c>
      <c r="M156" t="s">
        <v>92</v>
      </c>
      <c r="N156" t="s">
        <v>14</v>
      </c>
      <c r="O156" s="1">
        <v>1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0.5715280165149409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M157" t="s">
        <v>141</v>
      </c>
      <c r="N157" t="s">
        <v>15</v>
      </c>
      <c r="O157" s="1">
        <v>1</v>
      </c>
      <c r="P157" t="s">
        <v>74</v>
      </c>
      <c r="Q157" t="str">
        <f>IF(R157="","",INDEX('Backing 4'!U:U,MATCH(R157,'Backing 4'!T:T,0)))</f>
        <v>Even</v>
      </c>
      <c r="R157" t="str">
        <f t="shared" si="6"/>
        <v>6 - Junior Officer &amp; Internal Services</v>
      </c>
      <c r="S157" t="str">
        <f>IF(T157="","",INDEX('Backing 4'!Z:Z,MATCH(T157,'Backing 4'!Y:Y,0)))</f>
        <v>Even</v>
      </c>
      <c r="T157" t="str">
        <f t="shared" si="7"/>
        <v>6 - Junior Officer</v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0.12878974830623868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E158">
        <v>0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L158" t="s">
        <v>140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">
        <v>142</v>
      </c>
      <c r="W158" t="s">
        <v>87</v>
      </c>
      <c r="X158">
        <v>0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0.81305824613118671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L159" t="s">
        <v>140</v>
      </c>
      <c r="M159" t="s">
        <v>92</v>
      </c>
      <c r="N159" t="s">
        <v>15</v>
      </c>
      <c r="O159" s="1">
        <v>1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0.64524464630911094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L160" t="s">
        <v>140</v>
      </c>
      <c r="M160" t="s">
        <v>94</v>
      </c>
      <c r="N160" t="s">
        <v>16</v>
      </c>
      <c r="O160" s="1">
        <v>1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0.8716637858774241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L161" t="s">
        <v>140</v>
      </c>
      <c r="M161" t="s">
        <v>94</v>
      </c>
      <c r="N161" t="s">
        <v>16</v>
      </c>
      <c r="O161" s="1">
        <v>1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0.77821791299409293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L162" t="s">
        <v>140</v>
      </c>
      <c r="M162" t="s">
        <v>93</v>
      </c>
      <c r="N162" t="s">
        <v>14</v>
      </c>
      <c r="O162" s="1">
        <v>1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0.34046790382015557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L163" t="s">
        <v>140</v>
      </c>
      <c r="M163" t="s">
        <v>92</v>
      </c>
      <c r="N163" t="s">
        <v>14</v>
      </c>
      <c r="O163" s="1">
        <v>1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0.6967091148257234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L164" t="s">
        <v>140</v>
      </c>
      <c r="M164" t="s">
        <v>93</v>
      </c>
      <c r="N164" t="s">
        <v>12</v>
      </c>
      <c r="O164" s="1">
        <v>1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0.83392189642048786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M165" t="s">
        <v>141</v>
      </c>
      <c r="N165" t="s">
        <v>14</v>
      </c>
      <c r="O165" s="1">
        <v>1</v>
      </c>
      <c r="P165" t="s">
        <v>74</v>
      </c>
      <c r="Q165" t="str">
        <f>IF(R165="","",INDEX('Backing 4'!U:U,MATCH(R165,'Backing 4'!T:T,0)))</f>
        <v>Even</v>
      </c>
      <c r="R165" t="str">
        <f t="shared" si="6"/>
        <v>5 - Senior Officer &amp; Operations</v>
      </c>
      <c r="S165" t="str">
        <f>IF(T165="","",INDEX('Backing 4'!Z:Z,MATCH(T165,'Backing 4'!Y:Y,0)))</f>
        <v>Even</v>
      </c>
      <c r="T165" t="str">
        <f t="shared" si="7"/>
        <v>5 - Senior Officer</v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5.5902686214902575E-2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L166" t="s">
        <v>140</v>
      </c>
      <c r="M166" t="s">
        <v>92</v>
      </c>
      <c r="N166" t="s">
        <v>14</v>
      </c>
      <c r="O166" s="1">
        <v>1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X166">
        <v>0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0.43344162941835607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L167" t="s">
        <v>140</v>
      </c>
      <c r="M167" t="s">
        <v>127</v>
      </c>
      <c r="N167" t="s">
        <v>16</v>
      </c>
      <c r="O167" s="1">
        <v>1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0.91437291556345301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L168" t="s">
        <v>140</v>
      </c>
      <c r="M168" t="s">
        <v>94</v>
      </c>
      <c r="N168" t="s">
        <v>15</v>
      </c>
      <c r="O168" s="1">
        <v>1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3.8188162028292449E-2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L169" t="s">
        <v>140</v>
      </c>
      <c r="M169" t="s">
        <v>127</v>
      </c>
      <c r="N169" t="s">
        <v>16</v>
      </c>
      <c r="O169" s="1">
        <v>1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0.48265393794301625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L170" t="s">
        <v>140</v>
      </c>
      <c r="M170" t="s">
        <v>127</v>
      </c>
      <c r="N170" t="s">
        <v>16</v>
      </c>
      <c r="O170" s="1">
        <v>1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0.77288479820579536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L171" t="s">
        <v>140</v>
      </c>
      <c r="M171" t="s">
        <v>93</v>
      </c>
      <c r="N171" t="s">
        <v>16</v>
      </c>
      <c r="O171" s="1">
        <v>1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0.20842655968195722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L172" t="s">
        <v>140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0.707834589166081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L173" t="s">
        <v>140</v>
      </c>
      <c r="M173" t="s">
        <v>94</v>
      </c>
      <c r="N173" t="s">
        <v>13</v>
      </c>
      <c r="O173" s="1">
        <v>1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0.94981966679137753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L174" t="s">
        <v>140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0.95836816494091381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L175" t="s">
        <v>140</v>
      </c>
      <c r="M175" t="s">
        <v>95</v>
      </c>
      <c r="N175" t="s">
        <v>14</v>
      </c>
      <c r="O175" s="1">
        <v>1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0.56703176019603407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L176" t="s">
        <v>140</v>
      </c>
      <c r="M176" t="s">
        <v>93</v>
      </c>
      <c r="N176" t="s">
        <v>12</v>
      </c>
      <c r="O176" s="1">
        <v>1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0.83526354627429455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L177" t="s">
        <v>140</v>
      </c>
      <c r="M177" t="s">
        <v>95</v>
      </c>
      <c r="N177" t="s">
        <v>15</v>
      </c>
      <c r="O177" s="1">
        <v>1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9.8748545920840813E-2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L178" t="s">
        <v>140</v>
      </c>
      <c r="M178" t="s">
        <v>93</v>
      </c>
      <c r="N178" t="s">
        <v>14</v>
      </c>
      <c r="O178" s="1">
        <v>1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0.40141287065193654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L179" t="s">
        <v>140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0.41952999326694573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L180" t="s">
        <v>140</v>
      </c>
      <c r="M180" t="s">
        <v>93</v>
      </c>
      <c r="N180" t="s">
        <v>16</v>
      </c>
      <c r="O180" s="1">
        <v>1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0.91558498006701539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M181" t="s">
        <v>141</v>
      </c>
      <c r="N181" t="s">
        <v>13</v>
      </c>
      <c r="O181" s="1">
        <v>1</v>
      </c>
      <c r="P181" t="s">
        <v>74</v>
      </c>
      <c r="Q181" t="str">
        <f>IF(R181="","",INDEX('Backing 4'!U:U,MATCH(R181,'Backing 4'!T:T,0)))</f>
        <v>Inconclusive</v>
      </c>
      <c r="R181" t="str">
        <f t="shared" si="6"/>
        <v>3 - Senior Manager &amp; HR</v>
      </c>
      <c r="S181" t="str">
        <f>IF(T181="","",INDEX('Backing 4'!Z:Z,MATCH(T181,'Backing 4'!Y:Y,0)))</f>
        <v>Uneven - Men benefit</v>
      </c>
      <c r="T181" t="str">
        <f t="shared" si="7"/>
        <v>3 - Senior Manager</v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0.86199288736683244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L182" t="s">
        <v>140</v>
      </c>
      <c r="M182" t="s">
        <v>127</v>
      </c>
      <c r="N182" t="s">
        <v>14</v>
      </c>
      <c r="O182" s="1">
        <v>1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0.70492693573669829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M183" t="s">
        <v>141</v>
      </c>
      <c r="N183" t="s">
        <v>15</v>
      </c>
      <c r="O183" s="1">
        <v>1</v>
      </c>
      <c r="P183" t="s">
        <v>74</v>
      </c>
      <c r="Q183" t="str">
        <f>IF(R183="","",INDEX('Backing 4'!U:U,MATCH(R183,'Backing 4'!T:T,0)))</f>
        <v>Even</v>
      </c>
      <c r="R183" t="str">
        <f t="shared" si="6"/>
        <v>6 - Junior Officer &amp; Internal Services</v>
      </c>
      <c r="S183" t="str">
        <f>IF(T183="","",INDEX('Backing 4'!Z:Z,MATCH(T183,'Backing 4'!Y:Y,0)))</f>
        <v>Even</v>
      </c>
      <c r="T183" t="str">
        <f t="shared" si="7"/>
        <v>6 - Junior Officer</v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0.77787288805489685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L184" t="s">
        <v>140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X184">
        <v>0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0.25615767950554458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E185">
        <v>0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L185" t="s">
        <v>140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">
        <v>142</v>
      </c>
      <c r="W185" t="s">
        <v>87</v>
      </c>
      <c r="X185">
        <v>0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0.78994351033762844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E186">
        <v>0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L186" t="s">
        <v>140</v>
      </c>
      <c r="M186" t="s">
        <v>92</v>
      </c>
      <c r="N186" t="s">
        <v>16</v>
      </c>
      <c r="O186" s="1">
        <v>1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">
        <v>142</v>
      </c>
      <c r="W186" t="s">
        <v>87</v>
      </c>
      <c r="X186">
        <v>0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0.49713297030553483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L187" t="s">
        <v>140</v>
      </c>
      <c r="M187" t="s">
        <v>92</v>
      </c>
      <c r="N187" t="s">
        <v>14</v>
      </c>
      <c r="O187" s="1">
        <v>1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0.28644017765470586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L188" t="s">
        <v>140</v>
      </c>
      <c r="M188" t="s">
        <v>127</v>
      </c>
      <c r="N188" t="s">
        <v>16</v>
      </c>
      <c r="O188" s="1">
        <v>1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X188">
        <v>0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0.67629687021048013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L189" t="s">
        <v>140</v>
      </c>
      <c r="M189" t="s">
        <v>127</v>
      </c>
      <c r="N189" t="s">
        <v>16</v>
      </c>
      <c r="O189" s="1">
        <v>1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0.41822918759375027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L190" t="s">
        <v>140</v>
      </c>
      <c r="M190" t="s">
        <v>92</v>
      </c>
      <c r="N190" t="s">
        <v>14</v>
      </c>
      <c r="O190" s="1">
        <v>1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0.41073166988108634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L191" t="s">
        <v>140</v>
      </c>
      <c r="M191" t="s">
        <v>127</v>
      </c>
      <c r="N191" t="s">
        <v>14</v>
      </c>
      <c r="O191" s="1">
        <v>1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0.83311671493634387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M192" t="s">
        <v>141</v>
      </c>
      <c r="N192" t="s">
        <v>16</v>
      </c>
      <c r="O192" s="1">
        <v>1</v>
      </c>
      <c r="P192" t="s">
        <v>74</v>
      </c>
      <c r="Q192" t="str">
        <f>IF(R192="","",INDEX('Backing 4'!U:U,MATCH(R192,'Backing 4'!T:T,0)))</f>
        <v>Even</v>
      </c>
      <c r="R192" t="str">
        <f t="shared" si="6"/>
        <v>5 - Senior Officer &amp; Sales &amp; Marketing</v>
      </c>
      <c r="S192" t="str">
        <f>IF(T192="","",INDEX('Backing 4'!Z:Z,MATCH(T192,'Backing 4'!Y:Y,0)))</f>
        <v>Even</v>
      </c>
      <c r="T192" t="str">
        <f t="shared" si="7"/>
        <v>5 - Senior Officer</v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0.26357058767319808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E193">
        <v>0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L193" t="s">
        <v>140</v>
      </c>
      <c r="M193" t="s">
        <v>95</v>
      </c>
      <c r="N193" t="s">
        <v>14</v>
      </c>
      <c r="O193" s="1">
        <v>1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">
        <v>142</v>
      </c>
      <c r="W193" t="s">
        <v>87</v>
      </c>
      <c r="X193">
        <v>0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0.82278160324551197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M194" t="s">
        <v>141</v>
      </c>
      <c r="N194" t="s">
        <v>14</v>
      </c>
      <c r="O194" s="1">
        <v>1</v>
      </c>
      <c r="P194" t="s">
        <v>74</v>
      </c>
      <c r="Q194" t="str">
        <f>IF(R194="","",INDEX('Backing 4'!U:U,MATCH(R194,'Backing 4'!T:T,0)))</f>
        <v>Even</v>
      </c>
      <c r="R194" t="str">
        <f t="shared" ref="R194:R257" si="9">IF(M194="","",IF(C194="1 - Executive","",C194&amp;" &amp; "&amp;N194))</f>
        <v>4 - Manager &amp; Operations</v>
      </c>
      <c r="S194" t="str">
        <f>IF(T194="","",INDEX('Backing 4'!Z:Z,MATCH(T194,'Backing 4'!Y:Y,0)))</f>
        <v>Even</v>
      </c>
      <c r="T194" t="str">
        <f t="shared" ref="T194:T257" si="10">IF(M194="","",IF(C194="1 - Executive","",C194))</f>
        <v>4 - Manager</v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0.72071169864701567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E195">
        <v>0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L195" t="s">
        <v>140</v>
      </c>
      <c r="M195" t="s">
        <v>92</v>
      </c>
      <c r="N195" t="s">
        <v>15</v>
      </c>
      <c r="O195" s="1">
        <v>1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">
        <v>142</v>
      </c>
      <c r="W195" t="s">
        <v>87</v>
      </c>
      <c r="X195">
        <v>0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0.13289928449016053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L196" t="s">
        <v>140</v>
      </c>
      <c r="M196" t="s">
        <v>127</v>
      </c>
      <c r="N196" t="s">
        <v>14</v>
      </c>
      <c r="O196" s="1">
        <v>1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0.46194556339490711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E197">
        <v>0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L197" t="s">
        <v>140</v>
      </c>
      <c r="M197" t="s">
        <v>94</v>
      </c>
      <c r="N197" t="s">
        <v>14</v>
      </c>
      <c r="O197" s="1">
        <v>1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">
        <v>142</v>
      </c>
      <c r="W197" t="s">
        <v>87</v>
      </c>
      <c r="X197">
        <v>0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0.21506361090909676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L198" t="s">
        <v>140</v>
      </c>
      <c r="M198" t="s">
        <v>92</v>
      </c>
      <c r="N198" t="s">
        <v>12</v>
      </c>
      <c r="O198" s="1">
        <v>1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0.94266564371088335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M199" t="s">
        <v>141</v>
      </c>
      <c r="N199" t="s">
        <v>16</v>
      </c>
      <c r="O199" s="1">
        <v>1</v>
      </c>
      <c r="P199" t="s">
        <v>74</v>
      </c>
      <c r="Q199" t="str">
        <f>IF(R199="","",INDEX('Backing 4'!U:U,MATCH(R199,'Backing 4'!T:T,0)))</f>
        <v>Even</v>
      </c>
      <c r="R199" t="str">
        <f t="shared" si="9"/>
        <v>6 - Junior Officer &amp; Sales &amp; Marketing</v>
      </c>
      <c r="S199" t="str">
        <f>IF(T199="","",INDEX('Backing 4'!Z:Z,MATCH(T199,'Backing 4'!Y:Y,0)))</f>
        <v>Even</v>
      </c>
      <c r="T199" t="str">
        <f t="shared" si="10"/>
        <v>6 - Junior Officer</v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X199">
        <v>0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0.51286749069254933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L200" t="s">
        <v>140</v>
      </c>
      <c r="M200" t="s">
        <v>92</v>
      </c>
      <c r="N200" t="s">
        <v>15</v>
      </c>
      <c r="O200" s="1">
        <v>1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0.84915428834812656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M201" t="s">
        <v>141</v>
      </c>
      <c r="N201" t="s">
        <v>14</v>
      </c>
      <c r="O201" s="1">
        <v>1</v>
      </c>
      <c r="P201" t="s">
        <v>74</v>
      </c>
      <c r="Q201" t="str">
        <f>IF(R201="","",INDEX('Backing 4'!U:U,MATCH(R201,'Backing 4'!T:T,0)))</f>
        <v>Even</v>
      </c>
      <c r="R201" t="str">
        <f t="shared" si="9"/>
        <v>5 - Senior Officer &amp; Operations</v>
      </c>
      <c r="S201" t="str">
        <f>IF(T201="","",INDEX('Backing 4'!Z:Z,MATCH(T201,'Backing 4'!Y:Y,0)))</f>
        <v>Even</v>
      </c>
      <c r="T201" t="str">
        <f t="shared" si="10"/>
        <v>5 - Senior Officer</v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0.45840897174049466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E202">
        <v>0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L202" t="s">
        <v>140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">
        <v>142</v>
      </c>
      <c r="W202" t="s">
        <v>87</v>
      </c>
      <c r="X202">
        <v>0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0.37514370592654367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L203" t="s">
        <v>140</v>
      </c>
      <c r="M203" t="s">
        <v>93</v>
      </c>
      <c r="N203" t="s">
        <v>15</v>
      </c>
      <c r="O203" s="1">
        <v>1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0.40328575335122996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L204" t="s">
        <v>140</v>
      </c>
      <c r="M204" t="s">
        <v>92</v>
      </c>
      <c r="N204" t="s">
        <v>14</v>
      </c>
      <c r="O204" s="1">
        <v>1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X204">
        <v>0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0.85422689791769413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E205">
        <v>0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L205" t="s">
        <v>140</v>
      </c>
      <c r="M205" t="s">
        <v>92</v>
      </c>
      <c r="N205" t="s">
        <v>16</v>
      </c>
      <c r="O205" s="1">
        <v>1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">
        <v>142</v>
      </c>
      <c r="W205" t="s">
        <v>87</v>
      </c>
      <c r="X205">
        <v>0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0.79621228514608444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L206" t="s">
        <v>140</v>
      </c>
      <c r="M206" t="s">
        <v>94</v>
      </c>
      <c r="N206" t="s">
        <v>16</v>
      </c>
      <c r="O206" s="1">
        <v>1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0.31347830279544131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L207" t="s">
        <v>140</v>
      </c>
      <c r="M207" t="s">
        <v>93</v>
      </c>
      <c r="N207" t="s">
        <v>12</v>
      </c>
      <c r="O207" s="1">
        <v>1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0.79678303583785404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E208">
        <v>0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L208" t="s">
        <v>140</v>
      </c>
      <c r="M208" t="s">
        <v>95</v>
      </c>
      <c r="N208" t="s">
        <v>15</v>
      </c>
      <c r="O208" s="1">
        <v>1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">
        <v>142</v>
      </c>
      <c r="W208" t="s">
        <v>87</v>
      </c>
      <c r="X208">
        <v>0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0.13546763583703358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L209" t="s">
        <v>140</v>
      </c>
      <c r="M209" t="s">
        <v>92</v>
      </c>
      <c r="N209" t="s">
        <v>15</v>
      </c>
      <c r="O209" s="1">
        <v>1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0.18021698992863489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L210" t="s">
        <v>140</v>
      </c>
      <c r="M210" t="s">
        <v>92</v>
      </c>
      <c r="N210" t="s">
        <v>14</v>
      </c>
      <c r="O210" s="1">
        <v>1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0.69550184727990116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E211">
        <v>0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M211" t="s">
        <v>141</v>
      </c>
      <c r="N211" t="s">
        <v>16</v>
      </c>
      <c r="O211" s="1">
        <v>1</v>
      </c>
      <c r="P211" t="s">
        <v>74</v>
      </c>
      <c r="Q211" t="str">
        <f>IF(R211="","",INDEX('Backing 4'!U:U,MATCH(R211,'Backing 4'!T:T,0)))</f>
        <v>Uneven - Men benefit</v>
      </c>
      <c r="R211" t="str">
        <f t="shared" si="9"/>
        <v>4 - Manager &amp; Sales &amp; Marketing</v>
      </c>
      <c r="S211" t="str">
        <f>IF(T211="","",INDEX('Backing 4'!Z:Z,MATCH(T211,'Backing 4'!Y:Y,0)))</f>
        <v>Even</v>
      </c>
      <c r="T211" t="str">
        <f t="shared" si="10"/>
        <v>4 - Manager</v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0.55230056630464197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L212" t="s">
        <v>140</v>
      </c>
      <c r="M212" t="s">
        <v>92</v>
      </c>
      <c r="N212" t="s">
        <v>14</v>
      </c>
      <c r="O212" s="1">
        <v>1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0.81381315049009717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E213">
        <v>0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L213" t="s">
        <v>140</v>
      </c>
      <c r="M213" t="s">
        <v>127</v>
      </c>
      <c r="N213" t="s">
        <v>16</v>
      </c>
      <c r="O213" s="1">
        <v>1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">
        <v>142</v>
      </c>
      <c r="W213" t="s">
        <v>87</v>
      </c>
      <c r="X213">
        <v>0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0.85279379160214752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L214" t="s">
        <v>140</v>
      </c>
      <c r="M214" t="s">
        <v>95</v>
      </c>
      <c r="N214" t="s">
        <v>13</v>
      </c>
      <c r="O214" s="1">
        <v>1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0.12611905373298282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E215">
        <v>0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L215" t="s">
        <v>140</v>
      </c>
      <c r="M215" t="s">
        <v>92</v>
      </c>
      <c r="N215" t="s">
        <v>16</v>
      </c>
      <c r="O215" s="1">
        <v>1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">
        <v>142</v>
      </c>
      <c r="W215" t="s">
        <v>87</v>
      </c>
      <c r="X215">
        <v>0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0.2844910605388713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L216" t="s">
        <v>140</v>
      </c>
      <c r="M216" t="s">
        <v>94</v>
      </c>
      <c r="N216" t="s">
        <v>14</v>
      </c>
      <c r="O216" s="1">
        <v>1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0.97285459609665947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E217">
        <v>0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M217" t="s">
        <v>141</v>
      </c>
      <c r="N217" t="s">
        <v>14</v>
      </c>
      <c r="O217" s="1">
        <v>1</v>
      </c>
      <c r="P217" t="s">
        <v>74</v>
      </c>
      <c r="Q217" t="str">
        <f>IF(R217="","",INDEX('Backing 4'!U:U,MATCH(R217,'Backing 4'!T:T,0)))</f>
        <v>Even</v>
      </c>
      <c r="R217" t="str">
        <f t="shared" si="9"/>
        <v>5 - Senior Officer &amp; Operations</v>
      </c>
      <c r="S217" t="str">
        <f>IF(T217="","",INDEX('Backing 4'!Z:Z,MATCH(T217,'Backing 4'!Y:Y,0)))</f>
        <v>Even</v>
      </c>
      <c r="T217" t="str">
        <f t="shared" si="10"/>
        <v>5 - Senior Officer</v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0.49490704502662908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L218" t="s">
        <v>140</v>
      </c>
      <c r="M218" t="s">
        <v>92</v>
      </c>
      <c r="N218" t="s">
        <v>16</v>
      </c>
      <c r="O218" s="1">
        <v>1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X218">
        <v>0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0.12133998544372249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L219" t="s">
        <v>140</v>
      </c>
      <c r="M219" t="s">
        <v>127</v>
      </c>
      <c r="N219" t="s">
        <v>16</v>
      </c>
      <c r="O219" s="1">
        <v>1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0.64542175534995128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E220">
        <v>0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L220" t="s">
        <v>140</v>
      </c>
      <c r="M220" t="s">
        <v>94</v>
      </c>
      <c r="N220" t="s">
        <v>14</v>
      </c>
      <c r="O220" s="1">
        <v>1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">
        <v>142</v>
      </c>
      <c r="W220" t="s">
        <v>87</v>
      </c>
      <c r="X220">
        <v>0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0.35920862177837787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L221" t="s">
        <v>140</v>
      </c>
      <c r="M221" t="s">
        <v>127</v>
      </c>
      <c r="N221" t="s">
        <v>16</v>
      </c>
      <c r="O221" s="1">
        <v>1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0.25153216113287591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E222">
        <v>0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L222" t="s">
        <v>140</v>
      </c>
      <c r="M222" t="s">
        <v>127</v>
      </c>
      <c r="N222" t="s">
        <v>17</v>
      </c>
      <c r="O222" s="1">
        <v>1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">
        <v>142</v>
      </c>
      <c r="W222" t="s">
        <v>87</v>
      </c>
      <c r="X222">
        <v>0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0.94079784853770387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L223" t="s">
        <v>140</v>
      </c>
      <c r="M223" t="s">
        <v>96</v>
      </c>
      <c r="N223" t="s">
        <v>16</v>
      </c>
      <c r="O223" s="1">
        <v>1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0.8655949025262859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E224">
        <v>0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M224" t="s">
        <v>141</v>
      </c>
      <c r="N224" t="s">
        <v>16</v>
      </c>
      <c r="O224" s="1">
        <v>1</v>
      </c>
      <c r="P224" t="s">
        <v>74</v>
      </c>
      <c r="Q224" t="str">
        <f>IF(R224="","",INDEX('Backing 4'!U:U,MATCH(R224,'Backing 4'!T:T,0)))</f>
        <v>Even</v>
      </c>
      <c r="R224" t="str">
        <f t="shared" si="9"/>
        <v>5 - Senior Officer &amp; Sales &amp; Marketing</v>
      </c>
      <c r="S224" t="str">
        <f>IF(T224="","",INDEX('Backing 4'!Z:Z,MATCH(T224,'Backing 4'!Y:Y,0)))</f>
        <v>Even</v>
      </c>
      <c r="T224" t="str">
        <f t="shared" si="10"/>
        <v>5 - Senior Officer</v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0.7172936118050538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L225" t="s">
        <v>140</v>
      </c>
      <c r="M225" t="s">
        <v>94</v>
      </c>
      <c r="N225" t="s">
        <v>15</v>
      </c>
      <c r="O225" s="1">
        <v>1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0.25878407167317885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L226" t="s">
        <v>140</v>
      </c>
      <c r="M226" t="s">
        <v>127</v>
      </c>
      <c r="N226" t="s">
        <v>16</v>
      </c>
      <c r="O226" s="1">
        <v>1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0.4158092372627944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L227" t="s">
        <v>140</v>
      </c>
      <c r="M227" t="s">
        <v>92</v>
      </c>
      <c r="N227" t="s">
        <v>16</v>
      </c>
      <c r="O227" s="1">
        <v>1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5.5247649030242485E-2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M228" t="s">
        <v>141</v>
      </c>
      <c r="N228" t="s">
        <v>16</v>
      </c>
      <c r="O228" s="1">
        <v>1</v>
      </c>
      <c r="P228" t="s">
        <v>74</v>
      </c>
      <c r="Q228" t="str">
        <f>IF(R228="","",INDEX('Backing 4'!U:U,MATCH(R228,'Backing 4'!T:T,0)))</f>
        <v>Uneven - Men benefit</v>
      </c>
      <c r="R228" t="str">
        <f t="shared" si="9"/>
        <v>4 - Manager &amp; Sales &amp; Marketing</v>
      </c>
      <c r="S228" t="str">
        <f>IF(T228="","",INDEX('Backing 4'!Z:Z,MATCH(T228,'Backing 4'!Y:Y,0)))</f>
        <v>Even</v>
      </c>
      <c r="T228" t="str">
        <f t="shared" si="10"/>
        <v>4 - Manager</v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0.9997162495928994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L229" t="s">
        <v>140</v>
      </c>
      <c r="M229" t="s">
        <v>93</v>
      </c>
      <c r="N229" t="s">
        <v>15</v>
      </c>
      <c r="O229" s="1">
        <v>1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0.87747068110422033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L230" t="s">
        <v>140</v>
      </c>
      <c r="M230" t="s">
        <v>94</v>
      </c>
      <c r="N230" t="s">
        <v>15</v>
      </c>
      <c r="O230" s="1">
        <v>1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0.33594352693523444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M231" t="s">
        <v>141</v>
      </c>
      <c r="N231" t="s">
        <v>14</v>
      </c>
      <c r="O231" s="1">
        <v>1</v>
      </c>
      <c r="P231" t="s">
        <v>74</v>
      </c>
      <c r="Q231" t="str">
        <f>IF(R231="","",INDEX('Backing 4'!U:U,MATCH(R231,'Backing 4'!T:T,0)))</f>
        <v>Even</v>
      </c>
      <c r="R231" t="str">
        <f t="shared" si="9"/>
        <v>6 - Junior Officer &amp; Operations</v>
      </c>
      <c r="S231" t="str">
        <f>IF(T231="","",INDEX('Backing 4'!Z:Z,MATCH(T231,'Backing 4'!Y:Y,0)))</f>
        <v>Even</v>
      </c>
      <c r="T231" t="str">
        <f t="shared" si="10"/>
        <v>6 - Junior Officer</v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0.11342968350343474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L232" t="s">
        <v>140</v>
      </c>
      <c r="M232" t="s">
        <v>94</v>
      </c>
      <c r="N232" t="s">
        <v>12</v>
      </c>
      <c r="O232" s="1">
        <v>1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8.2179262118015295E-2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L233" t="s">
        <v>140</v>
      </c>
      <c r="M233" t="s">
        <v>127</v>
      </c>
      <c r="N233" t="s">
        <v>14</v>
      </c>
      <c r="O233" s="1">
        <v>1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9.134779107598523E-2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E234">
        <v>0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L234" t="s">
        <v>140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">
        <v>142</v>
      </c>
      <c r="W234" t="s">
        <v>87</v>
      </c>
      <c r="X234">
        <v>0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0.35852543719366203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L235" t="s">
        <v>140</v>
      </c>
      <c r="M235" t="s">
        <v>127</v>
      </c>
      <c r="N235" t="s">
        <v>14</v>
      </c>
      <c r="O235" s="1">
        <v>1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0.70540514806464416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L236" t="s">
        <v>140</v>
      </c>
      <c r="M236" t="s">
        <v>93</v>
      </c>
      <c r="N236" t="s">
        <v>15</v>
      </c>
      <c r="O236" s="1">
        <v>1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0.80505111891797732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L237" t="s">
        <v>140</v>
      </c>
      <c r="M237" t="s">
        <v>92</v>
      </c>
      <c r="N237" t="s">
        <v>16</v>
      </c>
      <c r="O237" s="1">
        <v>1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X237">
        <v>0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0.2278268419868118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L238" t="s">
        <v>140</v>
      </c>
      <c r="M238" t="s">
        <v>127</v>
      </c>
      <c r="N238" t="s">
        <v>14</v>
      </c>
      <c r="O238" s="1">
        <v>1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0.25271929269579585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E239">
        <v>0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L239" t="s">
        <v>140</v>
      </c>
      <c r="M239" t="s">
        <v>92</v>
      </c>
      <c r="N239" t="s">
        <v>14</v>
      </c>
      <c r="O239" s="1">
        <v>1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">
        <v>142</v>
      </c>
      <c r="W239" t="s">
        <v>87</v>
      </c>
      <c r="X239">
        <v>0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0.9455431666633427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L240" t="s">
        <v>140</v>
      </c>
      <c r="M240" t="s">
        <v>93</v>
      </c>
      <c r="N240" t="s">
        <v>16</v>
      </c>
      <c r="O240" s="1">
        <v>1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0.90206528889988358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L241" t="s">
        <v>140</v>
      </c>
      <c r="M241" t="s">
        <v>92</v>
      </c>
      <c r="N241" t="s">
        <v>14</v>
      </c>
      <c r="O241" s="1">
        <v>1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0.42167934492045966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L242" t="s">
        <v>140</v>
      </c>
      <c r="M242" t="s">
        <v>93</v>
      </c>
      <c r="N242" t="s">
        <v>15</v>
      </c>
      <c r="O242" s="1">
        <v>1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0.29388752057310974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M243" t="s">
        <v>141</v>
      </c>
      <c r="N243" t="s">
        <v>15</v>
      </c>
      <c r="O243" s="1">
        <v>1</v>
      </c>
      <c r="P243" t="s">
        <v>74</v>
      </c>
      <c r="Q243" t="str">
        <f>IF(R243="","",INDEX('Backing 4'!U:U,MATCH(R243,'Backing 4'!T:T,0)))</f>
        <v>Even</v>
      </c>
      <c r="R243" t="str">
        <f t="shared" si="9"/>
        <v>5 - Senior Officer &amp; Internal Services</v>
      </c>
      <c r="S243" t="str">
        <f>IF(T243="","",INDEX('Backing 4'!Z:Z,MATCH(T243,'Backing 4'!Y:Y,0)))</f>
        <v>Even</v>
      </c>
      <c r="T243" t="str">
        <f t="shared" si="10"/>
        <v>5 - Senior Officer</v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0.62479492851928997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L244" t="s">
        <v>140</v>
      </c>
      <c r="M244" t="s">
        <v>95</v>
      </c>
      <c r="N244" t="s">
        <v>14</v>
      </c>
      <c r="O244" s="1">
        <v>1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0.32938425613506095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L245" t="s">
        <v>140</v>
      </c>
      <c r="M245" t="s">
        <v>94</v>
      </c>
      <c r="N245" t="s">
        <v>16</v>
      </c>
      <c r="O245" s="1">
        <v>1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0.28753033157298991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M246" t="s">
        <v>141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>Even</v>
      </c>
      <c r="R246" t="str">
        <f t="shared" si="9"/>
        <v>5 - Senior Officer &amp; Operations</v>
      </c>
      <c r="S246" t="str">
        <f>IF(T246="","",INDEX('Backing 4'!Z:Z,MATCH(T246,'Backing 4'!Y:Y,0)))</f>
        <v>Even</v>
      </c>
      <c r="T246" t="str">
        <f t="shared" si="10"/>
        <v>5 - Senior Officer</v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0.16227111337867517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M247" t="s">
        <v>141</v>
      </c>
      <c r="N247" t="s">
        <v>16</v>
      </c>
      <c r="O247" s="1">
        <v>1</v>
      </c>
      <c r="P247" t="s">
        <v>74</v>
      </c>
      <c r="Q247" t="str">
        <f>IF(R247="","",INDEX('Backing 4'!U:U,MATCH(R247,'Backing 4'!T:T,0)))</f>
        <v>Even</v>
      </c>
      <c r="R247" t="str">
        <f t="shared" si="9"/>
        <v>6 - Junior Officer &amp; Sales &amp; Marketing</v>
      </c>
      <c r="S247" t="str">
        <f>IF(T247="","",INDEX('Backing 4'!Z:Z,MATCH(T247,'Backing 4'!Y:Y,0)))</f>
        <v>Even</v>
      </c>
      <c r="T247" t="str">
        <f t="shared" si="10"/>
        <v>6 - Junior Officer</v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0.8765041621440508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L248" t="s">
        <v>140</v>
      </c>
      <c r="M248" t="s">
        <v>92</v>
      </c>
      <c r="N248" t="s">
        <v>14</v>
      </c>
      <c r="O248" s="1">
        <v>1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0.43003880637947078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L249" t="s">
        <v>140</v>
      </c>
      <c r="M249" t="s">
        <v>93</v>
      </c>
      <c r="N249" t="s">
        <v>14</v>
      </c>
      <c r="O249" s="1">
        <v>1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0.63556934835305567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L250" t="s">
        <v>140</v>
      </c>
      <c r="M250" t="s">
        <v>92</v>
      </c>
      <c r="N250" t="s">
        <v>14</v>
      </c>
      <c r="O250" s="1">
        <v>1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0.24831152838224835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M251" t="s">
        <v>141</v>
      </c>
      <c r="N251" t="s">
        <v>14</v>
      </c>
      <c r="O251" s="1">
        <v>1</v>
      </c>
      <c r="P251" t="s">
        <v>74</v>
      </c>
      <c r="Q251" t="str">
        <f>IF(R251="","",INDEX('Backing 4'!U:U,MATCH(R251,'Backing 4'!T:T,0)))</f>
        <v>Even</v>
      </c>
      <c r="R251" t="str">
        <f t="shared" si="9"/>
        <v>6 - Junior Officer &amp; Operations</v>
      </c>
      <c r="S251" t="str">
        <f>IF(T251="","",INDEX('Backing 4'!Z:Z,MATCH(T251,'Backing 4'!Y:Y,0)))</f>
        <v>Even</v>
      </c>
      <c r="T251" t="str">
        <f t="shared" si="10"/>
        <v>6 - Junior Officer</v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0.48158384704820056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L252" t="s">
        <v>140</v>
      </c>
      <c r="M252" t="s">
        <v>127</v>
      </c>
      <c r="N252" t="s">
        <v>16</v>
      </c>
      <c r="O252" s="1">
        <v>1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X252">
        <v>0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1.5704776278287702E-2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L253" t="s">
        <v>140</v>
      </c>
      <c r="M253" t="s">
        <v>92</v>
      </c>
      <c r="N253" t="s">
        <v>14</v>
      </c>
      <c r="O253" s="1">
        <v>1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0.89004724333438445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L254" t="s">
        <v>140</v>
      </c>
      <c r="M254" t="s">
        <v>92</v>
      </c>
      <c r="N254" t="s">
        <v>12</v>
      </c>
      <c r="O254" s="1">
        <v>1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0.21773833891149841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L255" t="s">
        <v>140</v>
      </c>
      <c r="M255" t="s">
        <v>92</v>
      </c>
      <c r="N255" t="s">
        <v>15</v>
      </c>
      <c r="O255" s="1">
        <v>1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0.50755387446711242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L256" t="s">
        <v>140</v>
      </c>
      <c r="M256" t="s">
        <v>92</v>
      </c>
      <c r="N256" t="s">
        <v>14</v>
      </c>
      <c r="O256" s="1">
        <v>1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X256">
        <v>0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0.61228277226952543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L257" t="s">
        <v>140</v>
      </c>
      <c r="M257" t="s">
        <v>127</v>
      </c>
      <c r="N257" t="s">
        <v>14</v>
      </c>
      <c r="O257" s="1">
        <v>1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0.7989443962384335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E258">
        <v>0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L258" t="s">
        <v>140</v>
      </c>
      <c r="M258" t="s">
        <v>96</v>
      </c>
      <c r="N258" t="s">
        <v>17</v>
      </c>
      <c r="O258" s="1">
        <v>1</v>
      </c>
      <c r="P258" t="s">
        <v>74</v>
      </c>
      <c r="Q258" t="s">
        <v>142</v>
      </c>
      <c r="R258" t="s">
        <v>142</v>
      </c>
      <c r="S258" t="s">
        <v>142</v>
      </c>
      <c r="T258" t="s">
        <v>142</v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2">RAND()</f>
        <v>3.7557661956890587E-2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L259" t="s">
        <v>140</v>
      </c>
      <c r="M259" t="s">
        <v>92</v>
      </c>
      <c r="N259" t="s">
        <v>14</v>
      </c>
      <c r="O259" s="1">
        <v>1</v>
      </c>
      <c r="P259" t="s">
        <v>74</v>
      </c>
      <c r="Q259" t="str">
        <f>IF(R259="","",INDEX('Backing 4'!U:U,MATCH(R259,'Backing 4'!T:T,0)))</f>
        <v>Even</v>
      </c>
      <c r="R259" t="str">
        <f t="shared" ref="R258:R321" si="13">IF(M259="","",IF(C259="1 - Executive","",C259&amp;" &amp; "&amp;N259))</f>
        <v>6 - Junior Officer &amp; Operations</v>
      </c>
      <c r="S259" t="str">
        <f>IF(T259="","",INDEX('Backing 4'!Z:Z,MATCH(T259,'Backing 4'!Y:Y,0)))</f>
        <v>Even</v>
      </c>
      <c r="T259" t="str">
        <f t="shared" ref="T258:T321" si="14">IF(M259="","",IF(C259="1 - Executive","",C259))</f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2"/>
        <v>0.40299286930983869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L260" t="s">
        <v>140</v>
      </c>
      <c r="M260" t="s">
        <v>92</v>
      </c>
      <c r="N260" t="s">
        <v>13</v>
      </c>
      <c r="O260" s="1">
        <v>1</v>
      </c>
      <c r="P260" t="s">
        <v>74</v>
      </c>
      <c r="Q260" t="str">
        <f>IF(R260="","",INDEX('Backing 4'!U:U,MATCH(R260,'Backing 4'!T:T,0)))</f>
        <v>Inconclusive</v>
      </c>
      <c r="R260" t="str">
        <f t="shared" si="13"/>
        <v>6 - Junior Officer &amp; HR</v>
      </c>
      <c r="S260" t="str">
        <f>IF(T260="","",INDEX('Backing 4'!Z:Z,MATCH(T260,'Backing 4'!Y:Y,0)))</f>
        <v>Even</v>
      </c>
      <c r="T260" t="str">
        <f t="shared" si="14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2"/>
        <v>0.60525986180482749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L261" t="s">
        <v>140</v>
      </c>
      <c r="M261" t="s">
        <v>127</v>
      </c>
      <c r="N261" t="s">
        <v>16</v>
      </c>
      <c r="O261" s="1">
        <v>1</v>
      </c>
      <c r="P261" t="s">
        <v>74</v>
      </c>
      <c r="Q261" t="str">
        <f>IF(R261="","",INDEX('Backing 4'!U:U,MATCH(R261,'Backing 4'!T:T,0)))</f>
        <v>Even</v>
      </c>
      <c r="R261" t="str">
        <f t="shared" si="13"/>
        <v>5 - Senior Officer &amp; Sales &amp; Marketing</v>
      </c>
      <c r="S261" t="str">
        <f>IF(T261="","",INDEX('Backing 4'!Z:Z,MATCH(T261,'Backing 4'!Y:Y,0)))</f>
        <v>Even</v>
      </c>
      <c r="T261" t="str">
        <f t="shared" si="14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2"/>
        <v>0.20450463233771898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L262" t="s">
        <v>140</v>
      </c>
      <c r="M262" t="s">
        <v>93</v>
      </c>
      <c r="N262" t="s">
        <v>13</v>
      </c>
      <c r="O262" s="1">
        <v>1</v>
      </c>
      <c r="P262" t="s">
        <v>74</v>
      </c>
      <c r="Q262" t="str">
        <f>IF(R262="","",INDEX('Backing 4'!U:U,MATCH(R262,'Backing 4'!T:T,0)))</f>
        <v>Inconclusive</v>
      </c>
      <c r="R262" t="str">
        <f t="shared" si="13"/>
        <v>4 - Manager &amp; HR</v>
      </c>
      <c r="S262" t="str">
        <f>IF(T262="","",INDEX('Backing 4'!Z:Z,MATCH(T262,'Backing 4'!Y:Y,0)))</f>
        <v>Even</v>
      </c>
      <c r="T262" t="str">
        <f t="shared" si="14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2"/>
        <v>0.52606635724077611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L263" t="s">
        <v>140</v>
      </c>
      <c r="M263" t="s">
        <v>95</v>
      </c>
      <c r="N263" t="s">
        <v>12</v>
      </c>
      <c r="O263" s="1">
        <v>1</v>
      </c>
      <c r="P263" t="s">
        <v>74</v>
      </c>
      <c r="Q263" t="str">
        <f>IF(R263="","",INDEX('Backing 4'!U:U,MATCH(R263,'Backing 4'!T:T,0)))</f>
        <v>Inconclusive</v>
      </c>
      <c r="R263" t="str">
        <f t="shared" si="13"/>
        <v>2 - Director &amp; Finance</v>
      </c>
      <c r="S263" t="s">
        <v>126</v>
      </c>
      <c r="T263" t="str">
        <f t="shared" si="14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2"/>
        <v>0.19173086357214686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E264">
        <v>0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L264" t="s">
        <v>140</v>
      </c>
      <c r="M264" t="s">
        <v>127</v>
      </c>
      <c r="N264" t="s">
        <v>14</v>
      </c>
      <c r="O264" s="1">
        <v>1</v>
      </c>
      <c r="P264" t="s">
        <v>74</v>
      </c>
      <c r="Q264" t="str">
        <f>IF(R264="","",INDEX('Backing 4'!U:U,MATCH(R264,'Backing 4'!T:T,0)))</f>
        <v>Even</v>
      </c>
      <c r="R264" t="str">
        <f t="shared" si="13"/>
        <v>5 - Senior Officer &amp; Operations</v>
      </c>
      <c r="S264" t="str">
        <f>IF(T264="","",INDEX('Backing 4'!Z:Z,MATCH(T264,'Backing 4'!Y:Y,0)))</f>
        <v>Even</v>
      </c>
      <c r="T264" t="str">
        <f t="shared" si="14"/>
        <v>5 - Senior Officer</v>
      </c>
      <c r="U264">
        <v>0</v>
      </c>
      <c r="V264" t="s">
        <v>142</v>
      </c>
      <c r="W264" t="s">
        <v>87</v>
      </c>
      <c r="X264">
        <v>0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2"/>
        <v>0.18024118994859073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L265" t="s">
        <v>140</v>
      </c>
      <c r="M265" t="s">
        <v>127</v>
      </c>
      <c r="N265" t="s">
        <v>14</v>
      </c>
      <c r="O265" s="1">
        <v>1</v>
      </c>
      <c r="P265" t="s">
        <v>74</v>
      </c>
      <c r="Q265" t="str">
        <f>IF(R265="","",INDEX('Backing 4'!U:U,MATCH(R265,'Backing 4'!T:T,0)))</f>
        <v>Even</v>
      </c>
      <c r="R265" t="str">
        <f t="shared" si="13"/>
        <v>6 - Junior Officer &amp; Operations</v>
      </c>
      <c r="S265" t="str">
        <f>IF(T265="","",INDEX('Backing 4'!Z:Z,MATCH(T265,'Backing 4'!Y:Y,0)))</f>
        <v>Even</v>
      </c>
      <c r="T265" t="str">
        <f t="shared" si="14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X265">
        <v>0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2"/>
        <v>0.13402421733268211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L266" t="s">
        <v>140</v>
      </c>
      <c r="M266" t="s">
        <v>93</v>
      </c>
      <c r="N266" t="s">
        <v>14</v>
      </c>
      <c r="O266" s="1">
        <v>1</v>
      </c>
      <c r="P266" t="s">
        <v>74</v>
      </c>
      <c r="Q266" t="str">
        <f>IF(R266="","",INDEX('Backing 4'!U:U,MATCH(R266,'Backing 4'!T:T,0)))</f>
        <v>Even</v>
      </c>
      <c r="R266" t="str">
        <f t="shared" si="13"/>
        <v>4 - Manager &amp; Operations</v>
      </c>
      <c r="S266" t="str">
        <f>IF(T266="","",INDEX('Backing 4'!Z:Z,MATCH(T266,'Backing 4'!Y:Y,0)))</f>
        <v>Even</v>
      </c>
      <c r="T266" t="str">
        <f t="shared" si="14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2"/>
        <v>0.11995349241295683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L267" t="s">
        <v>140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3"/>
        <v>5 - Senior Officer &amp; Operations</v>
      </c>
      <c r="S267" t="str">
        <f>IF(T267="","",INDEX('Backing 4'!Z:Z,MATCH(T267,'Backing 4'!Y:Y,0)))</f>
        <v>Even</v>
      </c>
      <c r="T267" t="str">
        <f t="shared" si="14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2"/>
        <v>0.59368607647773253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L268" t="s">
        <v>140</v>
      </c>
      <c r="M268" t="s">
        <v>127</v>
      </c>
      <c r="N268" t="s">
        <v>12</v>
      </c>
      <c r="O268" s="1">
        <v>1</v>
      </c>
      <c r="P268" t="s">
        <v>74</v>
      </c>
      <c r="Q268" t="str">
        <f>IF(R268="","",INDEX('Backing 4'!U:U,MATCH(R268,'Backing 4'!T:T,0)))</f>
        <v>Inconclusive</v>
      </c>
      <c r="R268" t="str">
        <f t="shared" si="13"/>
        <v>5 - Senior Officer &amp; Finance</v>
      </c>
      <c r="S268" t="str">
        <f>IF(T268="","",INDEX('Backing 4'!Z:Z,MATCH(T268,'Backing 4'!Y:Y,0)))</f>
        <v>Even</v>
      </c>
      <c r="T268" t="str">
        <f t="shared" si="14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2"/>
        <v>0.43416463415581374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L269" t="s">
        <v>140</v>
      </c>
      <c r="M269" t="s">
        <v>92</v>
      </c>
      <c r="N269" t="s">
        <v>14</v>
      </c>
      <c r="O269" s="1">
        <v>1</v>
      </c>
      <c r="P269" t="s">
        <v>74</v>
      </c>
      <c r="Q269" t="str">
        <f>IF(R269="","",INDEX('Backing 4'!U:U,MATCH(R269,'Backing 4'!T:T,0)))</f>
        <v>Even</v>
      </c>
      <c r="R269" t="str">
        <f t="shared" si="13"/>
        <v>6 - Junior Officer &amp; Operations</v>
      </c>
      <c r="S269" t="str">
        <f>IF(T269="","",INDEX('Backing 4'!Z:Z,MATCH(T269,'Backing 4'!Y:Y,0)))</f>
        <v>Even</v>
      </c>
      <c r="T269" t="str">
        <f t="shared" si="14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2"/>
        <v>0.15399153727052639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L270" t="s">
        <v>140</v>
      </c>
      <c r="M270" t="s">
        <v>93</v>
      </c>
      <c r="N270" t="s">
        <v>17</v>
      </c>
      <c r="O270" s="1">
        <v>1</v>
      </c>
      <c r="P270" t="s">
        <v>74</v>
      </c>
      <c r="Q270" t="str">
        <f>IF(R270="","",INDEX('Backing 4'!U:U,MATCH(R270,'Backing 4'!T:T,0)))</f>
        <v>Inconclusive</v>
      </c>
      <c r="R270" t="str">
        <f t="shared" si="13"/>
        <v>5 - Senior Officer &amp; Strategy</v>
      </c>
      <c r="S270" t="str">
        <f>IF(T270="","",INDEX('Backing 4'!Z:Z,MATCH(T270,'Backing 4'!Y:Y,0)))</f>
        <v>Even</v>
      </c>
      <c r="T270" t="str">
        <f t="shared" si="14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2"/>
        <v>0.21990339401025116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L271" t="s">
        <v>140</v>
      </c>
      <c r="M271" t="s">
        <v>92</v>
      </c>
      <c r="N271" t="s">
        <v>14</v>
      </c>
      <c r="O271" s="1">
        <v>1</v>
      </c>
      <c r="P271" t="s">
        <v>74</v>
      </c>
      <c r="Q271" t="str">
        <f>IF(R271="","",INDEX('Backing 4'!U:U,MATCH(R271,'Backing 4'!T:T,0)))</f>
        <v>Even</v>
      </c>
      <c r="R271" t="str">
        <f t="shared" si="13"/>
        <v>6 - Junior Officer &amp; Operations</v>
      </c>
      <c r="S271" t="str">
        <f>IF(T271="","",INDEX('Backing 4'!Z:Z,MATCH(T271,'Backing 4'!Y:Y,0)))</f>
        <v>Even</v>
      </c>
      <c r="T271" t="str">
        <f t="shared" si="14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2"/>
        <v>0.77727802381750599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L272" t="s">
        <v>140</v>
      </c>
      <c r="M272" t="s">
        <v>93</v>
      </c>
      <c r="N272" t="s">
        <v>16</v>
      </c>
      <c r="O272" s="1">
        <v>1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3"/>
        <v>4 - Manager &amp; Sales &amp; Marketing</v>
      </c>
      <c r="S272" t="str">
        <f>IF(T272="","",INDEX('Backing 4'!Z:Z,MATCH(T272,'Backing 4'!Y:Y,0)))</f>
        <v>Even</v>
      </c>
      <c r="T272" t="str">
        <f t="shared" si="14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2"/>
        <v>0.68059640921326514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E273">
        <v>0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L273" t="s">
        <v>140</v>
      </c>
      <c r="M273" t="s">
        <v>95</v>
      </c>
      <c r="N273" t="s">
        <v>14</v>
      </c>
      <c r="O273" s="1">
        <v>1</v>
      </c>
      <c r="P273" t="s">
        <v>74</v>
      </c>
      <c r="Q273" t="str">
        <f>IF(R273="","",INDEX('Backing 4'!U:U,MATCH(R273,'Backing 4'!T:T,0)))</f>
        <v>Even</v>
      </c>
      <c r="R273" t="str">
        <f t="shared" si="13"/>
        <v>2 - Director &amp; Operations</v>
      </c>
      <c r="S273" t="s">
        <v>126</v>
      </c>
      <c r="T273" t="str">
        <f t="shared" si="14"/>
        <v>2 - Director</v>
      </c>
      <c r="U273">
        <v>0</v>
      </c>
      <c r="V273" t="s">
        <v>142</v>
      </c>
      <c r="W273" t="s">
        <v>87</v>
      </c>
      <c r="X273">
        <v>0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2"/>
        <v>0.10073292749477747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L274" t="s">
        <v>140</v>
      </c>
      <c r="M274" t="s">
        <v>92</v>
      </c>
      <c r="N274" t="s">
        <v>15</v>
      </c>
      <c r="O274" s="1">
        <v>1</v>
      </c>
      <c r="P274" t="s">
        <v>74</v>
      </c>
      <c r="Q274" t="str">
        <f>IF(R274="","",INDEX('Backing 4'!U:U,MATCH(R274,'Backing 4'!T:T,0)))</f>
        <v>Even</v>
      </c>
      <c r="R274" t="str">
        <f t="shared" si="13"/>
        <v>6 - Junior Officer &amp; Internal Services</v>
      </c>
      <c r="S274" t="str">
        <f>IF(T274="","",INDEX('Backing 4'!Z:Z,MATCH(T274,'Backing 4'!Y:Y,0)))</f>
        <v>Even</v>
      </c>
      <c r="T274" t="str">
        <f t="shared" si="14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2"/>
        <v>9.4735122658650917E-2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L275" t="s">
        <v>140</v>
      </c>
      <c r="M275" t="s">
        <v>92</v>
      </c>
      <c r="N275" t="s">
        <v>14</v>
      </c>
      <c r="O275" s="1">
        <v>1</v>
      </c>
      <c r="P275" t="s">
        <v>74</v>
      </c>
      <c r="Q275" t="str">
        <f>IF(R275="","",INDEX('Backing 4'!U:U,MATCH(R275,'Backing 4'!T:T,0)))</f>
        <v>Even</v>
      </c>
      <c r="R275" t="str">
        <f t="shared" si="13"/>
        <v>6 - Junior Officer &amp; Operations</v>
      </c>
      <c r="S275" t="str">
        <f>IF(T275="","",INDEX('Backing 4'!Z:Z,MATCH(T275,'Backing 4'!Y:Y,0)))</f>
        <v>Even</v>
      </c>
      <c r="T275" t="str">
        <f t="shared" si="14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2"/>
        <v>0.70022190326298639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M276" t="s">
        <v>141</v>
      </c>
      <c r="N276" t="s">
        <v>14</v>
      </c>
      <c r="O276" s="1">
        <v>1</v>
      </c>
      <c r="P276" t="s">
        <v>74</v>
      </c>
      <c r="Q276" t="str">
        <f>IF(R276="","",INDEX('Backing 4'!U:U,MATCH(R276,'Backing 4'!T:T,0)))</f>
        <v>Even</v>
      </c>
      <c r="R276" t="str">
        <f t="shared" si="13"/>
        <v>2 - Director &amp; Operations</v>
      </c>
      <c r="S276" t="str">
        <f>IF(T276="","",INDEX('Backing 4'!Z:Z,MATCH(T276,'Backing 4'!Y:Y,0)))</f>
        <v>Even</v>
      </c>
      <c r="T276" t="str">
        <f t="shared" si="14"/>
        <v>2 - Director</v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X276">
        <v>0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2"/>
        <v>0.46822238273234063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L277" t="s">
        <v>140</v>
      </c>
      <c r="M277" t="s">
        <v>92</v>
      </c>
      <c r="N277" t="s">
        <v>16</v>
      </c>
      <c r="O277" s="1">
        <v>1</v>
      </c>
      <c r="P277" t="s">
        <v>74</v>
      </c>
      <c r="Q277" t="str">
        <f>IF(R277="","",INDEX('Backing 4'!U:U,MATCH(R277,'Backing 4'!T:T,0)))</f>
        <v>Even</v>
      </c>
      <c r="R277" t="str">
        <f t="shared" si="13"/>
        <v>6 - Junior Officer &amp; Sales &amp; Marketing</v>
      </c>
      <c r="S277" t="str">
        <f>IF(T277="","",INDEX('Backing 4'!Z:Z,MATCH(T277,'Backing 4'!Y:Y,0)))</f>
        <v>Even</v>
      </c>
      <c r="T277" t="str">
        <f t="shared" si="14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2"/>
        <v>0.34849705108742668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L278" t="s">
        <v>140</v>
      </c>
      <c r="M278" t="s">
        <v>92</v>
      </c>
      <c r="N278" t="s">
        <v>14</v>
      </c>
      <c r="O278" s="1">
        <v>1</v>
      </c>
      <c r="P278" t="s">
        <v>74</v>
      </c>
      <c r="Q278" t="str">
        <f>IF(R278="","",INDEX('Backing 4'!U:U,MATCH(R278,'Backing 4'!T:T,0)))</f>
        <v>Even</v>
      </c>
      <c r="R278" t="str">
        <f t="shared" si="13"/>
        <v>6 - Junior Officer &amp; Operations</v>
      </c>
      <c r="S278" t="str">
        <f>IF(T278="","",INDEX('Backing 4'!Z:Z,MATCH(T278,'Backing 4'!Y:Y,0)))</f>
        <v>Even</v>
      </c>
      <c r="T278" t="str">
        <f t="shared" si="14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2"/>
        <v>0.88270448377836686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L279" t="s">
        <v>140</v>
      </c>
      <c r="M279" t="s">
        <v>94</v>
      </c>
      <c r="N279" t="s">
        <v>16</v>
      </c>
      <c r="O279" s="1">
        <v>1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3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4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2"/>
        <v>0.19726185241159477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L280" t="s">
        <v>140</v>
      </c>
      <c r="M280" t="s">
        <v>92</v>
      </c>
      <c r="N280" t="s">
        <v>16</v>
      </c>
      <c r="O280" s="1">
        <v>1</v>
      </c>
      <c r="P280" t="s">
        <v>74</v>
      </c>
      <c r="Q280" t="str">
        <f>IF(R280="","",INDEX('Backing 4'!U:U,MATCH(R280,'Backing 4'!T:T,0)))</f>
        <v>Even</v>
      </c>
      <c r="R280" t="str">
        <f t="shared" si="13"/>
        <v>6 - Junior Officer &amp; Sales &amp; Marketing</v>
      </c>
      <c r="S280" t="str">
        <f>IF(T280="","",INDEX('Backing 4'!Z:Z,MATCH(T280,'Backing 4'!Y:Y,0)))</f>
        <v>Even</v>
      </c>
      <c r="T280" t="str">
        <f t="shared" si="14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2"/>
        <v>7.9868194782750423E-2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E281">
        <v>0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L281" t="s">
        <v>140</v>
      </c>
      <c r="M281" t="s">
        <v>96</v>
      </c>
      <c r="N281" t="s">
        <v>15</v>
      </c>
      <c r="O281" s="1">
        <v>1</v>
      </c>
      <c r="P281" t="s">
        <v>74</v>
      </c>
      <c r="Q281" t="s">
        <v>142</v>
      </c>
      <c r="R281" t="s">
        <v>142</v>
      </c>
      <c r="S281" t="s">
        <v>142</v>
      </c>
      <c r="T281" t="s">
        <v>142</v>
      </c>
      <c r="U281">
        <v>0</v>
      </c>
      <c r="V281" t="s">
        <v>142</v>
      </c>
      <c r="W281" t="s">
        <v>87</v>
      </c>
      <c r="X281">
        <v>0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2"/>
        <v>0.65014551976617785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L282" t="s">
        <v>140</v>
      </c>
      <c r="M282" t="s">
        <v>92</v>
      </c>
      <c r="N282" t="s">
        <v>14</v>
      </c>
      <c r="O282" s="1">
        <v>1</v>
      </c>
      <c r="P282" t="s">
        <v>74</v>
      </c>
      <c r="Q282" t="str">
        <f>IF(R282="","",INDEX('Backing 4'!U:U,MATCH(R282,'Backing 4'!T:T,0)))</f>
        <v>Even</v>
      </c>
      <c r="R282" t="str">
        <f t="shared" si="13"/>
        <v>6 - Junior Officer &amp; Operations</v>
      </c>
      <c r="S282" t="str">
        <f>IF(T282="","",INDEX('Backing 4'!Z:Z,MATCH(T282,'Backing 4'!Y:Y,0)))</f>
        <v>Even</v>
      </c>
      <c r="T282" t="str">
        <f t="shared" si="14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2"/>
        <v>0.33188335919460377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L283" t="s">
        <v>140</v>
      </c>
      <c r="M283" t="s">
        <v>95</v>
      </c>
      <c r="N283" t="s">
        <v>15</v>
      </c>
      <c r="O283" s="1">
        <v>1</v>
      </c>
      <c r="P283" t="s">
        <v>74</v>
      </c>
      <c r="Q283" t="str">
        <f>IF(R283="","",INDEX('Backing 4'!U:U,MATCH(R283,'Backing 4'!T:T,0)))</f>
        <v>Inconclusive</v>
      </c>
      <c r="R283" t="str">
        <f t="shared" si="13"/>
        <v>2 - Director &amp; Internal Services</v>
      </c>
      <c r="S283" t="s">
        <v>126</v>
      </c>
      <c r="T283" t="str">
        <f t="shared" si="14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2"/>
        <v>0.64159076329258546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L284" t="s">
        <v>140</v>
      </c>
      <c r="M284" t="s">
        <v>92</v>
      </c>
      <c r="N284" t="s">
        <v>14</v>
      </c>
      <c r="O284" s="1">
        <v>1</v>
      </c>
      <c r="P284" t="s">
        <v>74</v>
      </c>
      <c r="Q284" t="str">
        <f>IF(R284="","",INDEX('Backing 4'!U:U,MATCH(R284,'Backing 4'!T:T,0)))</f>
        <v>Even</v>
      </c>
      <c r="R284" t="str">
        <f t="shared" si="13"/>
        <v>6 - Junior Officer &amp; Operations</v>
      </c>
      <c r="S284" t="str">
        <f>IF(T284="","",INDEX('Backing 4'!Z:Z,MATCH(T284,'Backing 4'!Y:Y,0)))</f>
        <v>Even</v>
      </c>
      <c r="T284" t="str">
        <f t="shared" si="14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2"/>
        <v>0.81179468331022342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L285" t="s">
        <v>140</v>
      </c>
      <c r="M285" t="s">
        <v>92</v>
      </c>
      <c r="N285" t="s">
        <v>14</v>
      </c>
      <c r="O285" s="1">
        <v>1</v>
      </c>
      <c r="P285" t="s">
        <v>74</v>
      </c>
      <c r="Q285" t="str">
        <f>IF(R285="","",INDEX('Backing 4'!U:U,MATCH(R285,'Backing 4'!T:T,0)))</f>
        <v>Even</v>
      </c>
      <c r="R285" t="str">
        <f t="shared" si="13"/>
        <v>6 - Junior Officer &amp; Operations</v>
      </c>
      <c r="S285" t="str">
        <f>IF(T285="","",INDEX('Backing 4'!Z:Z,MATCH(T285,'Backing 4'!Y:Y,0)))</f>
        <v>Even</v>
      </c>
      <c r="T285" t="str">
        <f t="shared" si="14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2"/>
        <v>0.92498939347087072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L286" t="s">
        <v>140</v>
      </c>
      <c r="M286" t="s">
        <v>92</v>
      </c>
      <c r="N286" t="s">
        <v>16</v>
      </c>
      <c r="O286" s="1">
        <v>1</v>
      </c>
      <c r="P286" t="s">
        <v>74</v>
      </c>
      <c r="Q286" t="str">
        <f>IF(R286="","",INDEX('Backing 4'!U:U,MATCH(R286,'Backing 4'!T:T,0)))</f>
        <v>Even</v>
      </c>
      <c r="R286" t="str">
        <f t="shared" si="13"/>
        <v>6 - Junior Officer &amp; Sales &amp; Marketing</v>
      </c>
      <c r="S286" t="str">
        <f>IF(T286="","",INDEX('Backing 4'!Z:Z,MATCH(T286,'Backing 4'!Y:Y,0)))</f>
        <v>Even</v>
      </c>
      <c r="T286" t="str">
        <f t="shared" si="14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2"/>
        <v>8.7684539512953297E-3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L287" t="s">
        <v>140</v>
      </c>
      <c r="M287" t="s">
        <v>93</v>
      </c>
      <c r="N287" t="s">
        <v>14</v>
      </c>
      <c r="O287" s="1">
        <v>1</v>
      </c>
      <c r="P287" t="s">
        <v>74</v>
      </c>
      <c r="Q287" t="str">
        <f>IF(R287="","",INDEX('Backing 4'!U:U,MATCH(R287,'Backing 4'!T:T,0)))</f>
        <v>Even</v>
      </c>
      <c r="R287" t="str">
        <f t="shared" si="13"/>
        <v>4 - Manager &amp; Operations</v>
      </c>
      <c r="S287" t="str">
        <f>IF(T287="","",INDEX('Backing 4'!Z:Z,MATCH(T287,'Backing 4'!Y:Y,0)))</f>
        <v>Even</v>
      </c>
      <c r="T287" t="str">
        <f t="shared" si="14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2"/>
        <v>0.94198111813569807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E288">
        <v>0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L288" t="s">
        <v>140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3"/>
        <v>6 - Junior Officer &amp; Internal Services</v>
      </c>
      <c r="S288" t="str">
        <f>IF(T288="","",INDEX('Backing 4'!Z:Z,MATCH(T288,'Backing 4'!Y:Y,0)))</f>
        <v>Even</v>
      </c>
      <c r="T288" t="str">
        <f t="shared" si="14"/>
        <v>6 - Junior Officer</v>
      </c>
      <c r="U288">
        <v>0</v>
      </c>
      <c r="V288" t="s">
        <v>142</v>
      </c>
      <c r="W288" t="s">
        <v>87</v>
      </c>
      <c r="X288">
        <v>0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2"/>
        <v>0.10363074672326988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L289" t="s">
        <v>140</v>
      </c>
      <c r="M289" t="s">
        <v>127</v>
      </c>
      <c r="N289" t="s">
        <v>16</v>
      </c>
      <c r="O289" s="1">
        <v>1</v>
      </c>
      <c r="P289" t="s">
        <v>74</v>
      </c>
      <c r="Q289" t="str">
        <f>IF(R289="","",INDEX('Backing 4'!U:U,MATCH(R289,'Backing 4'!T:T,0)))</f>
        <v>Even</v>
      </c>
      <c r="R289" t="str">
        <f t="shared" si="13"/>
        <v>5 - Senior Officer &amp; Sales &amp; Marketing</v>
      </c>
      <c r="S289" t="str">
        <f>IF(T289="","",INDEX('Backing 4'!Z:Z,MATCH(T289,'Backing 4'!Y:Y,0)))</f>
        <v>Even</v>
      </c>
      <c r="T289" t="str">
        <f t="shared" si="14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2"/>
        <v>0.19645575070096966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L290" t="s">
        <v>140</v>
      </c>
      <c r="M290" t="s">
        <v>127</v>
      </c>
      <c r="N290" t="s">
        <v>16</v>
      </c>
      <c r="O290" s="1">
        <v>1</v>
      </c>
      <c r="P290" t="s">
        <v>74</v>
      </c>
      <c r="Q290" t="str">
        <f>IF(R290="","",INDEX('Backing 4'!U:U,MATCH(R290,'Backing 4'!T:T,0)))</f>
        <v>Even</v>
      </c>
      <c r="R290" t="str">
        <f t="shared" si="13"/>
        <v>5 - Senior Officer &amp; Sales &amp; Marketing</v>
      </c>
      <c r="S290" t="str">
        <f>IF(T290="","",INDEX('Backing 4'!Z:Z,MATCH(T290,'Backing 4'!Y:Y,0)))</f>
        <v>Even</v>
      </c>
      <c r="T290" t="str">
        <f t="shared" si="14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2"/>
        <v>0.27569394174904305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L291" t="s">
        <v>140</v>
      </c>
      <c r="M291" t="s">
        <v>92</v>
      </c>
      <c r="N291" t="s">
        <v>14</v>
      </c>
      <c r="O291" s="1">
        <v>1</v>
      </c>
      <c r="P291" t="s">
        <v>74</v>
      </c>
      <c r="Q291" t="str">
        <f>IF(R291="","",INDEX('Backing 4'!U:U,MATCH(R291,'Backing 4'!T:T,0)))</f>
        <v>Even</v>
      </c>
      <c r="R291" t="str">
        <f t="shared" si="13"/>
        <v>6 - Junior Officer &amp; Operations</v>
      </c>
      <c r="S291" t="str">
        <f>IF(T291="","",INDEX('Backing 4'!Z:Z,MATCH(T291,'Backing 4'!Y:Y,0)))</f>
        <v>Even</v>
      </c>
      <c r="T291" t="str">
        <f t="shared" si="14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2"/>
        <v>0.9448472323022189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L292" t="s">
        <v>140</v>
      </c>
      <c r="M292" t="s">
        <v>93</v>
      </c>
      <c r="N292" t="s">
        <v>16</v>
      </c>
      <c r="O292" s="1">
        <v>1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3"/>
        <v>4 - Manager &amp; Sales &amp; Marketing</v>
      </c>
      <c r="S292" t="str">
        <f>IF(T292="","",INDEX('Backing 4'!Z:Z,MATCH(T292,'Backing 4'!Y:Y,0)))</f>
        <v>Even</v>
      </c>
      <c r="T292" t="str">
        <f t="shared" si="14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2"/>
        <v>6.7956100759672955E-3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L293" t="s">
        <v>140</v>
      </c>
      <c r="M293" t="s">
        <v>92</v>
      </c>
      <c r="N293" t="s">
        <v>16</v>
      </c>
      <c r="O293" s="1">
        <v>1</v>
      </c>
      <c r="P293" t="s">
        <v>74</v>
      </c>
      <c r="Q293" t="str">
        <f>IF(R293="","",INDEX('Backing 4'!U:U,MATCH(R293,'Backing 4'!T:T,0)))</f>
        <v>Even</v>
      </c>
      <c r="R293" t="str">
        <f t="shared" si="13"/>
        <v>6 - Junior Officer &amp; Sales &amp; Marketing</v>
      </c>
      <c r="S293" t="str">
        <f>IF(T293="","",INDEX('Backing 4'!Z:Z,MATCH(T293,'Backing 4'!Y:Y,0)))</f>
        <v>Even</v>
      </c>
      <c r="T293" t="str">
        <f t="shared" si="14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2"/>
        <v>0.40167802435812106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L294" t="s">
        <v>140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3"/>
        <v>6 - Junior Officer &amp; Internal Services</v>
      </c>
      <c r="S294" t="str">
        <f>IF(T294="","",INDEX('Backing 4'!Z:Z,MATCH(T294,'Backing 4'!Y:Y,0)))</f>
        <v>Even</v>
      </c>
      <c r="T294" t="str">
        <f t="shared" si="14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2"/>
        <v>0.18901435811450173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E295">
        <v>0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L295" t="s">
        <v>140</v>
      </c>
      <c r="M295" t="s">
        <v>93</v>
      </c>
      <c r="N295" t="s">
        <v>14</v>
      </c>
      <c r="O295" s="1">
        <v>1</v>
      </c>
      <c r="P295" t="s">
        <v>74</v>
      </c>
      <c r="Q295" t="str">
        <f>IF(R295="","",INDEX('Backing 4'!U:U,MATCH(R295,'Backing 4'!T:T,0)))</f>
        <v>Even</v>
      </c>
      <c r="R295" t="str">
        <f t="shared" si="13"/>
        <v>4 - Manager &amp; Operations</v>
      </c>
      <c r="S295" t="str">
        <f>IF(T295="","",INDEX('Backing 4'!Z:Z,MATCH(T295,'Backing 4'!Y:Y,0)))</f>
        <v>Even</v>
      </c>
      <c r="T295" t="str">
        <f t="shared" si="14"/>
        <v>4 - Manager</v>
      </c>
      <c r="U295">
        <v>0</v>
      </c>
      <c r="V295" t="s">
        <v>142</v>
      </c>
      <c r="W295" t="s">
        <v>87</v>
      </c>
      <c r="X295">
        <v>0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2"/>
        <v>0.20621520291430862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L296" t="s">
        <v>140</v>
      </c>
      <c r="M296" t="s">
        <v>127</v>
      </c>
      <c r="N296" t="s">
        <v>14</v>
      </c>
      <c r="O296" s="1">
        <v>1</v>
      </c>
      <c r="P296" t="s">
        <v>74</v>
      </c>
      <c r="Q296" t="str">
        <f>IF(R296="","",INDEX('Backing 4'!U:U,MATCH(R296,'Backing 4'!T:T,0)))</f>
        <v>Even</v>
      </c>
      <c r="R296" t="str">
        <f t="shared" si="13"/>
        <v>5 - Senior Officer &amp; Operations</v>
      </c>
      <c r="S296" t="str">
        <f>IF(T296="","",INDEX('Backing 4'!Z:Z,MATCH(T296,'Backing 4'!Y:Y,0)))</f>
        <v>Even</v>
      </c>
      <c r="T296" t="str">
        <f t="shared" si="14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2"/>
        <v>0.43704806384165606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L297" t="s">
        <v>140</v>
      </c>
      <c r="M297" t="s">
        <v>92</v>
      </c>
      <c r="N297" t="s">
        <v>16</v>
      </c>
      <c r="O297" s="1">
        <v>1</v>
      </c>
      <c r="P297" t="s">
        <v>74</v>
      </c>
      <c r="Q297" t="str">
        <f>IF(R297="","",INDEX('Backing 4'!U:U,MATCH(R297,'Backing 4'!T:T,0)))</f>
        <v>Even</v>
      </c>
      <c r="R297" t="str">
        <f t="shared" si="13"/>
        <v>6 - Junior Officer &amp; Sales &amp; Marketing</v>
      </c>
      <c r="S297" t="str">
        <f>IF(T297="","",INDEX('Backing 4'!Z:Z,MATCH(T297,'Backing 4'!Y:Y,0)))</f>
        <v>Even</v>
      </c>
      <c r="T297" t="str">
        <f t="shared" si="14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2"/>
        <v>0.53666681512751391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L298" t="s">
        <v>140</v>
      </c>
      <c r="M298" t="s">
        <v>92</v>
      </c>
      <c r="N298" t="s">
        <v>16</v>
      </c>
      <c r="O298" s="1">
        <v>1</v>
      </c>
      <c r="P298" t="s">
        <v>74</v>
      </c>
      <c r="Q298" t="str">
        <f>IF(R298="","",INDEX('Backing 4'!U:U,MATCH(R298,'Backing 4'!T:T,0)))</f>
        <v>Even</v>
      </c>
      <c r="R298" t="str">
        <f t="shared" si="13"/>
        <v>6 - Junior Officer &amp; Sales &amp; Marketing</v>
      </c>
      <c r="S298" t="str">
        <f>IF(T298="","",INDEX('Backing 4'!Z:Z,MATCH(T298,'Backing 4'!Y:Y,0)))</f>
        <v>Even</v>
      </c>
      <c r="T298" t="str">
        <f t="shared" si="14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2"/>
        <v>0.84859156621633258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L299" t="s">
        <v>140</v>
      </c>
      <c r="M299" t="s">
        <v>94</v>
      </c>
      <c r="N299" t="s">
        <v>14</v>
      </c>
      <c r="O299" s="1">
        <v>1</v>
      </c>
      <c r="P299" t="s">
        <v>74</v>
      </c>
      <c r="Q299" t="str">
        <f>IF(R299="","",INDEX('Backing 4'!U:U,MATCH(R299,'Backing 4'!T:T,0)))</f>
        <v>Even</v>
      </c>
      <c r="R299" t="str">
        <f t="shared" si="13"/>
        <v>3 - Senior Manager &amp; Operations</v>
      </c>
      <c r="S299" t="str">
        <f>IF(T299="","",INDEX('Backing 4'!Z:Z,MATCH(T299,'Backing 4'!Y:Y,0)))</f>
        <v>Uneven - Men benefit</v>
      </c>
      <c r="T299" t="str">
        <f t="shared" si="14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2"/>
        <v>0.85918487759871609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L300" t="s">
        <v>140</v>
      </c>
      <c r="M300" t="s">
        <v>127</v>
      </c>
      <c r="N300" t="s">
        <v>16</v>
      </c>
      <c r="O300" s="1">
        <v>1</v>
      </c>
      <c r="P300" t="s">
        <v>74</v>
      </c>
      <c r="Q300" t="str">
        <f>IF(R300="","",INDEX('Backing 4'!U:U,MATCH(R300,'Backing 4'!T:T,0)))</f>
        <v>Even</v>
      </c>
      <c r="R300" t="str">
        <f t="shared" si="13"/>
        <v>6 - Junior Officer &amp; Sales &amp; Marketing</v>
      </c>
      <c r="S300" t="str">
        <f>IF(T300="","",INDEX('Backing 4'!Z:Z,MATCH(T300,'Backing 4'!Y:Y,0)))</f>
        <v>Even</v>
      </c>
      <c r="T300" t="str">
        <f t="shared" si="14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2"/>
        <v>0.52445592353258297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L301" t="s">
        <v>140</v>
      </c>
      <c r="M301" t="s">
        <v>93</v>
      </c>
      <c r="N301" t="s">
        <v>14</v>
      </c>
      <c r="O301" s="1">
        <v>1</v>
      </c>
      <c r="P301" t="s">
        <v>74</v>
      </c>
      <c r="Q301" t="str">
        <f>IF(R301="","",INDEX('Backing 4'!U:U,MATCH(R301,'Backing 4'!T:T,0)))</f>
        <v>Even</v>
      </c>
      <c r="R301" t="str">
        <f t="shared" si="13"/>
        <v>4 - Manager &amp; Operations</v>
      </c>
      <c r="S301" t="str">
        <f>IF(T301="","",INDEX('Backing 4'!Z:Z,MATCH(T301,'Backing 4'!Y:Y,0)))</f>
        <v>Even</v>
      </c>
      <c r="T301" t="str">
        <f t="shared" si="14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2"/>
        <v>0.49383091871963469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L302" t="s">
        <v>140</v>
      </c>
      <c r="M302" t="s">
        <v>92</v>
      </c>
      <c r="N302" t="s">
        <v>14</v>
      </c>
      <c r="O302" s="1">
        <v>1</v>
      </c>
      <c r="P302" t="s">
        <v>74</v>
      </c>
      <c r="Q302" t="str">
        <f>IF(R302="","",INDEX('Backing 4'!U:U,MATCH(R302,'Backing 4'!T:T,0)))</f>
        <v>Even</v>
      </c>
      <c r="R302" t="str">
        <f t="shared" si="13"/>
        <v>6 - Junior Officer &amp; Operations</v>
      </c>
      <c r="S302" t="str">
        <f>IF(T302="","",INDEX('Backing 4'!Z:Z,MATCH(T302,'Backing 4'!Y:Y,0)))</f>
        <v>Even</v>
      </c>
      <c r="T302" t="str">
        <f t="shared" si="14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2"/>
        <v>0.5312211258831091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L303" t="s">
        <v>140</v>
      </c>
      <c r="M303" t="s">
        <v>92</v>
      </c>
      <c r="N303" t="s">
        <v>15</v>
      </c>
      <c r="O303" s="1">
        <v>1</v>
      </c>
      <c r="P303" t="s">
        <v>74</v>
      </c>
      <c r="Q303" t="str">
        <f>IF(R303="","",INDEX('Backing 4'!U:U,MATCH(R303,'Backing 4'!T:T,0)))</f>
        <v>Even</v>
      </c>
      <c r="R303" t="str">
        <f t="shared" si="13"/>
        <v>6 - Junior Officer &amp; Internal Services</v>
      </c>
      <c r="S303" t="str">
        <f>IF(T303="","",INDEX('Backing 4'!Z:Z,MATCH(T303,'Backing 4'!Y:Y,0)))</f>
        <v>Even</v>
      </c>
      <c r="T303" t="str">
        <f t="shared" si="14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2"/>
        <v>0.17817393804490111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E304">
        <v>0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L304" t="s">
        <v>140</v>
      </c>
      <c r="M304" t="s">
        <v>93</v>
      </c>
      <c r="N304" t="s">
        <v>14</v>
      </c>
      <c r="O304" s="1">
        <v>1</v>
      </c>
      <c r="P304" t="s">
        <v>74</v>
      </c>
      <c r="Q304" t="str">
        <f>IF(R304="","",INDEX('Backing 4'!U:U,MATCH(R304,'Backing 4'!T:T,0)))</f>
        <v>Even</v>
      </c>
      <c r="R304" t="str">
        <f t="shared" si="13"/>
        <v>4 - Manager &amp; Operations</v>
      </c>
      <c r="S304" t="str">
        <f>IF(T304="","",INDEX('Backing 4'!Z:Z,MATCH(T304,'Backing 4'!Y:Y,0)))</f>
        <v>Even</v>
      </c>
      <c r="T304" t="str">
        <f t="shared" si="14"/>
        <v>4 - Manager</v>
      </c>
      <c r="U304">
        <v>0</v>
      </c>
      <c r="V304" t="s">
        <v>142</v>
      </c>
      <c r="W304" t="s">
        <v>87</v>
      </c>
      <c r="X304">
        <v>0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2"/>
        <v>0.78320098798171112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L305" t="s">
        <v>140</v>
      </c>
      <c r="M305" t="s">
        <v>94</v>
      </c>
      <c r="N305" t="s">
        <v>14</v>
      </c>
      <c r="O305" s="1">
        <v>1</v>
      </c>
      <c r="P305" t="s">
        <v>74</v>
      </c>
      <c r="Q305" t="str">
        <f>IF(R305="","",INDEX('Backing 4'!U:U,MATCH(R305,'Backing 4'!T:T,0)))</f>
        <v>Even</v>
      </c>
      <c r="R305" t="str">
        <f t="shared" si="13"/>
        <v>3 - Senior Manager &amp; Operations</v>
      </c>
      <c r="S305" t="str">
        <f>IF(T305="","",INDEX('Backing 4'!Z:Z,MATCH(T305,'Backing 4'!Y:Y,0)))</f>
        <v>Uneven - Men benefit</v>
      </c>
      <c r="T305" t="str">
        <f t="shared" si="14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2"/>
        <v>0.57954531510133056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L306" t="s">
        <v>140</v>
      </c>
      <c r="M306" t="s">
        <v>127</v>
      </c>
      <c r="N306" t="s">
        <v>16</v>
      </c>
      <c r="O306" s="1">
        <v>1</v>
      </c>
      <c r="P306" t="s">
        <v>74</v>
      </c>
      <c r="Q306" t="str">
        <f>IF(R306="","",INDEX('Backing 4'!U:U,MATCH(R306,'Backing 4'!T:T,0)))</f>
        <v>Even</v>
      </c>
      <c r="R306" t="str">
        <f t="shared" si="13"/>
        <v>6 - Junior Officer &amp; Sales &amp; Marketing</v>
      </c>
      <c r="S306" t="str">
        <f>IF(T306="","",INDEX('Backing 4'!Z:Z,MATCH(T306,'Backing 4'!Y:Y,0)))</f>
        <v>Even</v>
      </c>
      <c r="T306" t="str">
        <f t="shared" si="14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2"/>
        <v>0.37314195191950161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L307" t="s">
        <v>140</v>
      </c>
      <c r="M307" t="s">
        <v>92</v>
      </c>
      <c r="N307" t="s">
        <v>14</v>
      </c>
      <c r="O307" s="1">
        <v>1</v>
      </c>
      <c r="P307" t="s">
        <v>74</v>
      </c>
      <c r="Q307" t="str">
        <f>IF(R307="","",INDEX('Backing 4'!U:U,MATCH(R307,'Backing 4'!T:T,0)))</f>
        <v>Even</v>
      </c>
      <c r="R307" t="str">
        <f t="shared" si="13"/>
        <v>6 - Junior Officer &amp; Operations</v>
      </c>
      <c r="S307" t="str">
        <f>IF(T307="","",INDEX('Backing 4'!Z:Z,MATCH(T307,'Backing 4'!Y:Y,0)))</f>
        <v>Even</v>
      </c>
      <c r="T307" t="str">
        <f t="shared" si="14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X307">
        <v>0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2"/>
        <v>0.29829976722140827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L308" t="s">
        <v>140</v>
      </c>
      <c r="M308" t="s">
        <v>92</v>
      </c>
      <c r="N308" t="s">
        <v>14</v>
      </c>
      <c r="O308" s="1">
        <v>1</v>
      </c>
      <c r="P308" t="s">
        <v>74</v>
      </c>
      <c r="Q308" t="str">
        <f>IF(R308="","",INDEX('Backing 4'!U:U,MATCH(R308,'Backing 4'!T:T,0)))</f>
        <v>Even</v>
      </c>
      <c r="R308" t="str">
        <f t="shared" si="13"/>
        <v>6 - Junior Officer &amp; Operations</v>
      </c>
      <c r="S308" t="str">
        <f>IF(T308="","",INDEX('Backing 4'!Z:Z,MATCH(T308,'Backing 4'!Y:Y,0)))</f>
        <v>Even</v>
      </c>
      <c r="T308" t="str">
        <f t="shared" si="14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X308">
        <v>0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2"/>
        <v>0.80216820985275972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E309">
        <v>0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L309" t="s">
        <v>140</v>
      </c>
      <c r="M309" t="s">
        <v>127</v>
      </c>
      <c r="N309" t="s">
        <v>16</v>
      </c>
      <c r="O309" s="1">
        <v>1</v>
      </c>
      <c r="P309" t="s">
        <v>74</v>
      </c>
      <c r="Q309" t="str">
        <f>IF(R309="","",INDEX('Backing 4'!U:U,MATCH(R309,'Backing 4'!T:T,0)))</f>
        <v>Even</v>
      </c>
      <c r="R309" t="str">
        <f t="shared" si="13"/>
        <v>5 - Senior Officer &amp; Sales &amp; Marketing</v>
      </c>
      <c r="S309" t="str">
        <f>IF(T309="","",INDEX('Backing 4'!Z:Z,MATCH(T309,'Backing 4'!Y:Y,0)))</f>
        <v>Even</v>
      </c>
      <c r="T309" t="str">
        <f t="shared" si="14"/>
        <v>5 - Senior Officer</v>
      </c>
      <c r="U309">
        <v>0</v>
      </c>
      <c r="V309" t="s">
        <v>142</v>
      </c>
      <c r="W309" t="s">
        <v>87</v>
      </c>
      <c r="X309">
        <v>0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2"/>
        <v>1.2672138750749795E-2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M310" t="s">
        <v>141</v>
      </c>
      <c r="N310" t="s">
        <v>16</v>
      </c>
      <c r="O310" s="1">
        <v>1</v>
      </c>
      <c r="P310" t="s">
        <v>74</v>
      </c>
      <c r="Q310" t="str">
        <f>IF(R310="","",INDEX('Backing 4'!U:U,MATCH(R310,'Backing 4'!T:T,0)))</f>
        <v>Uneven - Men benefit</v>
      </c>
      <c r="R310" t="str">
        <f t="shared" si="13"/>
        <v>4 - Manager &amp; Sales &amp; Marketing</v>
      </c>
      <c r="S310" t="str">
        <f>IF(T310="","",INDEX('Backing 4'!Z:Z,MATCH(T310,'Backing 4'!Y:Y,0)))</f>
        <v>Even</v>
      </c>
      <c r="T310" t="str">
        <f t="shared" si="14"/>
        <v>4 - Manager</v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2"/>
        <v>0.68996874384085971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E311">
        <v>0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L311" t="s">
        <v>140</v>
      </c>
      <c r="M311" t="s">
        <v>93</v>
      </c>
      <c r="N311" t="s">
        <v>14</v>
      </c>
      <c r="O311" s="1">
        <v>1</v>
      </c>
      <c r="P311" t="s">
        <v>74</v>
      </c>
      <c r="Q311" t="str">
        <f>IF(R311="","",INDEX('Backing 4'!U:U,MATCH(R311,'Backing 4'!T:T,0)))</f>
        <v>Even</v>
      </c>
      <c r="R311" t="str">
        <f t="shared" si="13"/>
        <v>4 - Manager &amp; Operations</v>
      </c>
      <c r="S311" t="str">
        <f>IF(T311="","",INDEX('Backing 4'!Z:Z,MATCH(T311,'Backing 4'!Y:Y,0)))</f>
        <v>Even</v>
      </c>
      <c r="T311" t="str">
        <f t="shared" si="14"/>
        <v>4 - Manager</v>
      </c>
      <c r="U311">
        <v>0</v>
      </c>
      <c r="V311" t="s">
        <v>142</v>
      </c>
      <c r="W311" t="s">
        <v>87</v>
      </c>
      <c r="X311">
        <v>0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2"/>
        <v>0.60204732295533003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L312" t="s">
        <v>140</v>
      </c>
      <c r="M312" t="s">
        <v>92</v>
      </c>
      <c r="N312" t="s">
        <v>14</v>
      </c>
      <c r="O312" s="1">
        <v>1</v>
      </c>
      <c r="P312" t="s">
        <v>74</v>
      </c>
      <c r="Q312" t="str">
        <f>IF(R312="","",INDEX('Backing 4'!U:U,MATCH(R312,'Backing 4'!T:T,0)))</f>
        <v>Even</v>
      </c>
      <c r="R312" t="str">
        <f t="shared" si="13"/>
        <v>6 - Junior Officer &amp; Operations</v>
      </c>
      <c r="S312" t="str">
        <f>IF(T312="","",INDEX('Backing 4'!Z:Z,MATCH(T312,'Backing 4'!Y:Y,0)))</f>
        <v>Even</v>
      </c>
      <c r="T312" t="str">
        <f t="shared" si="14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2"/>
        <v>0.37524449390026571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L313" t="s">
        <v>140</v>
      </c>
      <c r="M313" t="s">
        <v>127</v>
      </c>
      <c r="N313" t="s">
        <v>14</v>
      </c>
      <c r="O313" s="1">
        <v>1</v>
      </c>
      <c r="P313" t="s">
        <v>74</v>
      </c>
      <c r="Q313" t="str">
        <f>IF(R313="","",INDEX('Backing 4'!U:U,MATCH(R313,'Backing 4'!T:T,0)))</f>
        <v>Even</v>
      </c>
      <c r="R313" t="str">
        <f t="shared" si="13"/>
        <v>5 - Senior Officer &amp; Operations</v>
      </c>
      <c r="S313" t="str">
        <f>IF(T313="","",INDEX('Backing 4'!Z:Z,MATCH(T313,'Backing 4'!Y:Y,0)))</f>
        <v>Even</v>
      </c>
      <c r="T313" t="str">
        <f t="shared" si="14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2"/>
        <v>0.33865543629977635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L314" t="s">
        <v>140</v>
      </c>
      <c r="M314" t="s">
        <v>92</v>
      </c>
      <c r="N314" t="s">
        <v>14</v>
      </c>
      <c r="O314" s="1">
        <v>1</v>
      </c>
      <c r="P314" t="s">
        <v>74</v>
      </c>
      <c r="Q314" t="str">
        <f>IF(R314="","",INDEX('Backing 4'!U:U,MATCH(R314,'Backing 4'!T:T,0)))</f>
        <v>Even</v>
      </c>
      <c r="R314" t="str">
        <f t="shared" si="13"/>
        <v>6 - Junior Officer &amp; Operations</v>
      </c>
      <c r="S314" t="str">
        <f>IF(T314="","",INDEX('Backing 4'!Z:Z,MATCH(T314,'Backing 4'!Y:Y,0)))</f>
        <v>Even</v>
      </c>
      <c r="T314" t="str">
        <f t="shared" si="14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2"/>
        <v>0.36576926232044449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E315">
        <v>0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L315" t="s">
        <v>140</v>
      </c>
      <c r="M315" t="s">
        <v>92</v>
      </c>
      <c r="N315" t="s">
        <v>14</v>
      </c>
      <c r="O315" s="1">
        <v>1</v>
      </c>
      <c r="P315" t="s">
        <v>74</v>
      </c>
      <c r="Q315" t="str">
        <f>IF(R315="","",INDEX('Backing 4'!U:U,MATCH(R315,'Backing 4'!T:T,0)))</f>
        <v>Even</v>
      </c>
      <c r="R315" t="str">
        <f t="shared" si="13"/>
        <v>6 - Junior Officer &amp; Operations</v>
      </c>
      <c r="S315" t="str">
        <f>IF(T315="","",INDEX('Backing 4'!Z:Z,MATCH(T315,'Backing 4'!Y:Y,0)))</f>
        <v>Even</v>
      </c>
      <c r="T315" t="str">
        <f t="shared" si="14"/>
        <v>6 - Junior Officer</v>
      </c>
      <c r="U315">
        <v>0</v>
      </c>
      <c r="V315" t="s">
        <v>142</v>
      </c>
      <c r="W315" t="s">
        <v>87</v>
      </c>
      <c r="X315">
        <v>0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2"/>
        <v>0.45384947123563679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E316">
        <v>0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L316" t="s">
        <v>140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3"/>
        <v>6 - Junior Officer &amp; Operations</v>
      </c>
      <c r="S316" t="str">
        <f>IF(T316="","",INDEX('Backing 4'!Z:Z,MATCH(T316,'Backing 4'!Y:Y,0)))</f>
        <v>Even</v>
      </c>
      <c r="T316" t="str">
        <f t="shared" si="14"/>
        <v>6 - Junior Officer</v>
      </c>
      <c r="U316">
        <v>0</v>
      </c>
      <c r="V316" t="s">
        <v>142</v>
      </c>
      <c r="W316" t="s">
        <v>87</v>
      </c>
      <c r="X316">
        <v>0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2"/>
        <v>0.67444421001225807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E317">
        <v>0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L317" t="s">
        <v>140</v>
      </c>
      <c r="M317" t="s">
        <v>96</v>
      </c>
      <c r="N317" t="s">
        <v>14</v>
      </c>
      <c r="O317" s="1">
        <v>1</v>
      </c>
      <c r="P317" t="s">
        <v>74</v>
      </c>
      <c r="Q317" t="s">
        <v>142</v>
      </c>
      <c r="R317" t="s">
        <v>142</v>
      </c>
      <c r="S317" t="s">
        <v>142</v>
      </c>
      <c r="T317" t="s">
        <v>142</v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2"/>
        <v>0.50945564818013822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L318" t="s">
        <v>140</v>
      </c>
      <c r="M318" t="s">
        <v>127</v>
      </c>
      <c r="N318" t="s">
        <v>14</v>
      </c>
      <c r="O318" s="1">
        <v>1</v>
      </c>
      <c r="P318" t="s">
        <v>74</v>
      </c>
      <c r="Q318" t="str">
        <f>IF(R318="","",INDEX('Backing 4'!U:U,MATCH(R318,'Backing 4'!T:T,0)))</f>
        <v>Even</v>
      </c>
      <c r="R318" t="str">
        <f t="shared" si="13"/>
        <v>6 - Junior Officer &amp; Operations</v>
      </c>
      <c r="S318" t="str">
        <f>IF(T318="","",INDEX('Backing 4'!Z:Z,MATCH(T318,'Backing 4'!Y:Y,0)))</f>
        <v>Even</v>
      </c>
      <c r="T318" t="str">
        <f t="shared" si="14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2"/>
        <v>0.27178251465601067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E319">
        <v>0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L319" t="s">
        <v>140</v>
      </c>
      <c r="M319" t="s">
        <v>94</v>
      </c>
      <c r="N319" t="s">
        <v>14</v>
      </c>
      <c r="O319" s="1">
        <v>1</v>
      </c>
      <c r="P319" t="s">
        <v>74</v>
      </c>
      <c r="Q319" t="str">
        <f>IF(R319="","",INDEX('Backing 4'!U:U,MATCH(R319,'Backing 4'!T:T,0)))</f>
        <v>Even</v>
      </c>
      <c r="R319" t="str">
        <f t="shared" si="13"/>
        <v>3 - Senior Manager &amp; Operations</v>
      </c>
      <c r="S319" t="str">
        <f>IF(T319="","",INDEX('Backing 4'!Z:Z,MATCH(T319,'Backing 4'!Y:Y,0)))</f>
        <v>Uneven - Men benefit</v>
      </c>
      <c r="T319" t="str">
        <f t="shared" si="14"/>
        <v>3 - Senior Manager</v>
      </c>
      <c r="U319">
        <v>0</v>
      </c>
      <c r="V319" t="s">
        <v>142</v>
      </c>
      <c r="W319" t="s">
        <v>87</v>
      </c>
      <c r="X319">
        <v>0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2"/>
        <v>0.29656382160177452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L320" t="s">
        <v>140</v>
      </c>
      <c r="M320" t="s">
        <v>127</v>
      </c>
      <c r="N320" t="s">
        <v>14</v>
      </c>
      <c r="O320" s="1">
        <v>1</v>
      </c>
      <c r="P320" t="s">
        <v>74</v>
      </c>
      <c r="Q320" t="str">
        <f>IF(R320="","",INDEX('Backing 4'!U:U,MATCH(R320,'Backing 4'!T:T,0)))</f>
        <v>Even</v>
      </c>
      <c r="R320" t="str">
        <f t="shared" si="13"/>
        <v>6 - Junior Officer &amp; Operations</v>
      </c>
      <c r="S320" t="str">
        <f>IF(T320="","",INDEX('Backing 4'!Z:Z,MATCH(T320,'Backing 4'!Y:Y,0)))</f>
        <v>Even</v>
      </c>
      <c r="T320" t="str">
        <f t="shared" si="14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2"/>
        <v>0.37199668611020231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E321">
        <v>0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L321" t="s">
        <v>140</v>
      </c>
      <c r="M321" t="s">
        <v>127</v>
      </c>
      <c r="N321" t="s">
        <v>16</v>
      </c>
      <c r="O321" s="1">
        <v>1</v>
      </c>
      <c r="P321" t="s">
        <v>74</v>
      </c>
      <c r="Q321" t="str">
        <f>IF(R321="","",INDEX('Backing 4'!U:U,MATCH(R321,'Backing 4'!T:T,0)))</f>
        <v>Even</v>
      </c>
      <c r="R321" t="str">
        <f t="shared" si="13"/>
        <v>5 - Senior Officer &amp; Sales &amp; Marketing</v>
      </c>
      <c r="S321" t="str">
        <f>IF(T321="","",INDEX('Backing 4'!Z:Z,MATCH(T321,'Backing 4'!Y:Y,0)))</f>
        <v>Even</v>
      </c>
      <c r="T321" t="str">
        <f t="shared" si="14"/>
        <v>5 - Senior Officer</v>
      </c>
      <c r="U321">
        <v>0</v>
      </c>
      <c r="V321" t="s">
        <v>142</v>
      </c>
      <c r="W321" t="s">
        <v>87</v>
      </c>
      <c r="X321">
        <v>0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2"/>
        <v>0.9265474052788496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L322" t="s">
        <v>140</v>
      </c>
      <c r="M322" t="s">
        <v>94</v>
      </c>
      <c r="N322" t="s">
        <v>14</v>
      </c>
      <c r="O322" s="1">
        <v>1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0.12780189504157213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L323" t="s">
        <v>140</v>
      </c>
      <c r="M323" t="s">
        <v>94</v>
      </c>
      <c r="N323" t="s">
        <v>15</v>
      </c>
      <c r="O323" s="1">
        <v>1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0.30559107143988395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L324" t="s">
        <v>140</v>
      </c>
      <c r="M324" t="s">
        <v>127</v>
      </c>
      <c r="N324" t="s">
        <v>16</v>
      </c>
      <c r="O324" s="1">
        <v>1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X324">
        <v>0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0.4560753350834108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L325" t="s">
        <v>140</v>
      </c>
      <c r="M325" t="s">
        <v>95</v>
      </c>
      <c r="N325" t="s">
        <v>15</v>
      </c>
      <c r="O325" s="1">
        <v>1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0.23362101055654294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L326" t="s">
        <v>140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9.5566704579670425E-2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L327" t="s">
        <v>140</v>
      </c>
      <c r="M327" t="s">
        <v>95</v>
      </c>
      <c r="N327" t="s">
        <v>16</v>
      </c>
      <c r="O327" s="1">
        <v>1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0.83036335887229218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L328" t="s">
        <v>140</v>
      </c>
      <c r="M328" t="s">
        <v>93</v>
      </c>
      <c r="N328" t="s">
        <v>16</v>
      </c>
      <c r="O328" s="1">
        <v>1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0.95163142669866885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L329" t="s">
        <v>140</v>
      </c>
      <c r="M329" t="s">
        <v>127</v>
      </c>
      <c r="N329" t="s">
        <v>14</v>
      </c>
      <c r="O329" s="1">
        <v>1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0.3685189593117959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E330">
        <v>0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M330" t="s">
        <v>141</v>
      </c>
      <c r="N330" t="s">
        <v>16</v>
      </c>
      <c r="O330" s="1">
        <v>1</v>
      </c>
      <c r="P330" t="s">
        <v>74</v>
      </c>
      <c r="Q330" t="str">
        <f>IF(R330="","",INDEX('Backing 4'!U:U,MATCH(R330,'Backing 4'!T:T,0)))</f>
        <v>Uneven - Men benefit</v>
      </c>
      <c r="R330" t="str">
        <f t="shared" si="15"/>
        <v>4 - Manager &amp; Sales &amp; Marketing</v>
      </c>
      <c r="S330" t="str">
        <f>IF(T330="","",INDEX('Backing 4'!Z:Z,MATCH(T330,'Backing 4'!Y:Y,0)))</f>
        <v>Even</v>
      </c>
      <c r="T330" t="str">
        <f t="shared" si="16"/>
        <v>4 - Manager</v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0.88287708797424758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M331" t="s">
        <v>141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>Even</v>
      </c>
      <c r="R331" t="str">
        <f t="shared" si="15"/>
        <v>4 - Manager &amp; Operations</v>
      </c>
      <c r="S331" t="str">
        <f>IF(T331="","",INDEX('Backing 4'!Z:Z,MATCH(T331,'Backing 4'!Y:Y,0)))</f>
        <v>Even</v>
      </c>
      <c r="T331" t="str">
        <f t="shared" si="16"/>
        <v>4 - Manager</v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0.41571171432196996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L332" t="s">
        <v>140</v>
      </c>
      <c r="M332" t="s">
        <v>92</v>
      </c>
      <c r="N332" t="s">
        <v>16</v>
      </c>
      <c r="O332" s="1">
        <v>1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0.83140769370541334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L333" t="s">
        <v>140</v>
      </c>
      <c r="M333" t="s">
        <v>92</v>
      </c>
      <c r="N333" t="s">
        <v>14</v>
      </c>
      <c r="O333" s="1">
        <v>1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0.8595032734583985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L334" t="s">
        <v>140</v>
      </c>
      <c r="M334" t="s">
        <v>92</v>
      </c>
      <c r="N334" t="s">
        <v>16</v>
      </c>
      <c r="O334" s="1">
        <v>1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X334">
        <v>0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0.36523714488663694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L335" t="s">
        <v>140</v>
      </c>
      <c r="M335" t="s">
        <v>92</v>
      </c>
      <c r="N335" t="s">
        <v>15</v>
      </c>
      <c r="O335" s="1">
        <v>1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0.2579049342000127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L336" t="s">
        <v>140</v>
      </c>
      <c r="M336" t="s">
        <v>92</v>
      </c>
      <c r="N336" t="s">
        <v>14</v>
      </c>
      <c r="O336" s="1">
        <v>1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0.87255191902111828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L337" t="s">
        <v>140</v>
      </c>
      <c r="M337" t="s">
        <v>92</v>
      </c>
      <c r="N337" t="s">
        <v>16</v>
      </c>
      <c r="O337" s="1">
        <v>1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0.12192906859153008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L338" t="s">
        <v>140</v>
      </c>
      <c r="M338" t="s">
        <v>95</v>
      </c>
      <c r="N338" t="s">
        <v>17</v>
      </c>
      <c r="O338" s="1">
        <v>1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X338">
        <v>0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0.5934859725048246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L339" t="s">
        <v>140</v>
      </c>
      <c r="M339" t="s">
        <v>92</v>
      </c>
      <c r="N339" t="s">
        <v>14</v>
      </c>
      <c r="O339" s="1">
        <v>1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0.35121350058320044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L340" t="s">
        <v>140</v>
      </c>
      <c r="M340" t="s">
        <v>93</v>
      </c>
      <c r="N340" t="s">
        <v>16</v>
      </c>
      <c r="O340" s="1">
        <v>1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1.232016658012125E-2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L341" t="s">
        <v>140</v>
      </c>
      <c r="M341" t="s">
        <v>127</v>
      </c>
      <c r="N341" t="s">
        <v>15</v>
      </c>
      <c r="O341" s="1">
        <v>1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0.90559417626538496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E342">
        <v>0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L342" t="s">
        <v>140</v>
      </c>
      <c r="M342" t="s">
        <v>92</v>
      </c>
      <c r="N342" t="s">
        <v>16</v>
      </c>
      <c r="O342" s="1">
        <v>1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">
        <v>142</v>
      </c>
      <c r="W342" t="s">
        <v>87</v>
      </c>
      <c r="X342">
        <v>0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0.46305799421892413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L343" t="s">
        <v>140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0.68254938548786181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E344">
        <v>0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L344" t="s">
        <v>140</v>
      </c>
      <c r="M344" t="s">
        <v>96</v>
      </c>
      <c r="N344" t="s">
        <v>13</v>
      </c>
      <c r="O344" s="1">
        <v>1</v>
      </c>
      <c r="P344" t="s">
        <v>74</v>
      </c>
      <c r="Q344" t="s">
        <v>142</v>
      </c>
      <c r="R344" t="s">
        <v>142</v>
      </c>
      <c r="S344" t="s">
        <v>142</v>
      </c>
      <c r="T344" t="s">
        <v>142</v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0.37766908727081416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L345" t="s">
        <v>140</v>
      </c>
      <c r="M345" t="s">
        <v>93</v>
      </c>
      <c r="N345" t="s">
        <v>14</v>
      </c>
      <c r="O345" s="1">
        <v>1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X345">
        <v>0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0.98814171933886763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L346" t="s">
        <v>140</v>
      </c>
      <c r="M346" t="s">
        <v>92</v>
      </c>
      <c r="N346" t="s">
        <v>16</v>
      </c>
      <c r="O346" s="1">
        <v>1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0.89361057303446789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L347" t="s">
        <v>140</v>
      </c>
      <c r="M347" t="s">
        <v>93</v>
      </c>
      <c r="N347" t="s">
        <v>15</v>
      </c>
      <c r="O347" s="1">
        <v>1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0.13072845484077422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L348" t="s">
        <v>140</v>
      </c>
      <c r="M348" t="s">
        <v>94</v>
      </c>
      <c r="N348" t="s">
        <v>14</v>
      </c>
      <c r="O348" s="1">
        <v>1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0.81506475011381063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L349" t="s">
        <v>140</v>
      </c>
      <c r="M349" t="s">
        <v>127</v>
      </c>
      <c r="N349" t="s">
        <v>14</v>
      </c>
      <c r="O349" s="1">
        <v>1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0.11470954672470957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L350" t="s">
        <v>140</v>
      </c>
      <c r="M350" t="s">
        <v>92</v>
      </c>
      <c r="N350" t="s">
        <v>14</v>
      </c>
      <c r="O350" s="1">
        <v>1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0.43903983018777581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M351" t="s">
        <v>141</v>
      </c>
      <c r="N351" t="s">
        <v>14</v>
      </c>
      <c r="O351" s="1">
        <v>1</v>
      </c>
      <c r="P351" t="s">
        <v>74</v>
      </c>
      <c r="Q351" t="str">
        <f>IF(R351="","",INDEX('Backing 4'!U:U,MATCH(R351,'Backing 4'!T:T,0)))</f>
        <v>Even</v>
      </c>
      <c r="R351" t="str">
        <f t="shared" si="15"/>
        <v>6 - Junior Officer &amp; Operations</v>
      </c>
      <c r="S351" t="str">
        <f>IF(T351="","",INDEX('Backing 4'!Z:Z,MATCH(T351,'Backing 4'!Y:Y,0)))</f>
        <v>Even</v>
      </c>
      <c r="T351" t="str">
        <f t="shared" si="16"/>
        <v>6 - Junior Officer</v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0.16063754175917444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L352" t="s">
        <v>140</v>
      </c>
      <c r="M352" t="s">
        <v>93</v>
      </c>
      <c r="N352" t="s">
        <v>16</v>
      </c>
      <c r="O352" s="1">
        <v>1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0.37899514394384104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L353" t="s">
        <v>140</v>
      </c>
      <c r="M353" t="s">
        <v>127</v>
      </c>
      <c r="N353" t="s">
        <v>16</v>
      </c>
      <c r="O353" s="1">
        <v>1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X353">
        <v>0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0.71654887920944155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L354" t="s">
        <v>140</v>
      </c>
      <c r="M354" t="s">
        <v>127</v>
      </c>
      <c r="N354" t="s">
        <v>16</v>
      </c>
      <c r="O354" s="1">
        <v>1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0.34992920850427922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E355">
        <v>0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L355" t="s">
        <v>140</v>
      </c>
      <c r="M355" t="s">
        <v>92</v>
      </c>
      <c r="N355" t="s">
        <v>14</v>
      </c>
      <c r="O355" s="1">
        <v>1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">
        <v>142</v>
      </c>
      <c r="W355" t="s">
        <v>87</v>
      </c>
      <c r="X355">
        <v>0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0.44135489285347462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E356">
        <v>0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L356" t="s">
        <v>140</v>
      </c>
      <c r="M356" t="s">
        <v>92</v>
      </c>
      <c r="N356" t="s">
        <v>14</v>
      </c>
      <c r="O356" s="1">
        <v>1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">
        <v>142</v>
      </c>
      <c r="W356" t="s">
        <v>87</v>
      </c>
      <c r="X356">
        <v>0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0.92189183748919057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L357" t="s">
        <v>140</v>
      </c>
      <c r="M357" t="s">
        <v>93</v>
      </c>
      <c r="N357" t="s">
        <v>16</v>
      </c>
      <c r="O357" s="1">
        <v>1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0.1745797642787178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L358" t="s">
        <v>140</v>
      </c>
      <c r="M358" t="s">
        <v>92</v>
      </c>
      <c r="N358" t="s">
        <v>14</v>
      </c>
      <c r="O358" s="1">
        <v>1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0.7016384210369494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L359" t="s">
        <v>140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0.16065976852692077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L360" t="s">
        <v>140</v>
      </c>
      <c r="M360" t="s">
        <v>127</v>
      </c>
      <c r="N360" t="s">
        <v>16</v>
      </c>
      <c r="O360" s="1">
        <v>1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0.97518995046633994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E361">
        <v>0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L361" t="s">
        <v>140</v>
      </c>
      <c r="M361" t="s">
        <v>127</v>
      </c>
      <c r="N361" t="s">
        <v>15</v>
      </c>
      <c r="O361" s="1">
        <v>1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">
        <v>142</v>
      </c>
      <c r="W361" t="s">
        <v>87</v>
      </c>
      <c r="X361">
        <v>0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0.23166542863728301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L362" t="s">
        <v>140</v>
      </c>
      <c r="M362" t="s">
        <v>94</v>
      </c>
      <c r="N362" t="s">
        <v>15</v>
      </c>
      <c r="O362" s="1">
        <v>1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8.3699689065629634E-2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L363" t="s">
        <v>140</v>
      </c>
      <c r="M363" t="s">
        <v>92</v>
      </c>
      <c r="N363" t="s">
        <v>14</v>
      </c>
      <c r="O363" s="1">
        <v>1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0.5008863723906638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E364">
        <v>0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L364" t="s">
        <v>140</v>
      </c>
      <c r="M364" t="s">
        <v>96</v>
      </c>
      <c r="N364" t="s">
        <v>17</v>
      </c>
      <c r="O364" s="1">
        <v>1</v>
      </c>
      <c r="P364" t="s">
        <v>74</v>
      </c>
      <c r="Q364" t="s">
        <v>142</v>
      </c>
      <c r="R364" t="s">
        <v>142</v>
      </c>
      <c r="S364" t="s">
        <v>142</v>
      </c>
      <c r="T364" t="s">
        <v>142</v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0.44730704730680804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L365" t="s">
        <v>140</v>
      </c>
      <c r="M365" t="s">
        <v>127</v>
      </c>
      <c r="N365" t="s">
        <v>14</v>
      </c>
      <c r="O365" s="1">
        <v>1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0.24916470216005171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L366" t="s">
        <v>140</v>
      </c>
      <c r="M366" t="s">
        <v>93</v>
      </c>
      <c r="N366" t="s">
        <v>16</v>
      </c>
      <c r="O366" s="1">
        <v>1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0.4456329404986622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L367" t="s">
        <v>140</v>
      </c>
      <c r="M367" t="s">
        <v>127</v>
      </c>
      <c r="N367" t="s">
        <v>12</v>
      </c>
      <c r="O367" s="1">
        <v>1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0.77344215574757369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E368">
        <v>0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L368" t="s">
        <v>140</v>
      </c>
      <c r="M368" t="s">
        <v>127</v>
      </c>
      <c r="N368" t="s">
        <v>16</v>
      </c>
      <c r="O368" s="1">
        <v>1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">
        <v>142</v>
      </c>
      <c r="W368" t="s">
        <v>87</v>
      </c>
      <c r="X368">
        <v>0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0.63294506648797089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E369">
        <v>0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L369" t="s">
        <v>140</v>
      </c>
      <c r="M369" t="s">
        <v>127</v>
      </c>
      <c r="N369" t="s">
        <v>16</v>
      </c>
      <c r="O369" s="1">
        <v>1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">
        <v>142</v>
      </c>
      <c r="W369" t="s">
        <v>87</v>
      </c>
      <c r="X369">
        <v>0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0.58996345058825428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E370">
        <v>0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M370" t="s">
        <v>141</v>
      </c>
      <c r="N370" t="s">
        <v>16</v>
      </c>
      <c r="O370" s="1">
        <v>1</v>
      </c>
      <c r="P370" t="s">
        <v>74</v>
      </c>
      <c r="Q370" t="str">
        <f>IF(R370="","",INDEX('Backing 4'!U:U,MATCH(R370,'Backing 4'!T:T,0)))</f>
        <v>Even</v>
      </c>
      <c r="R370" t="str">
        <f t="shared" si="15"/>
        <v>5 - Senior Officer &amp; Sales &amp; Marketing</v>
      </c>
      <c r="S370" t="str">
        <f>IF(T370="","",INDEX('Backing 4'!Z:Z,MATCH(T370,'Backing 4'!Y:Y,0)))</f>
        <v>Even</v>
      </c>
      <c r="T370" t="str">
        <f t="shared" si="16"/>
        <v>5 - Senior Officer</v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0.90451185207659501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L371" t="s">
        <v>140</v>
      </c>
      <c r="M371" t="s">
        <v>92</v>
      </c>
      <c r="N371" t="s">
        <v>14</v>
      </c>
      <c r="O371" s="1">
        <v>1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X371">
        <v>0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0.83690628327804417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L372" t="s">
        <v>140</v>
      </c>
      <c r="M372" t="s">
        <v>92</v>
      </c>
      <c r="N372" t="s">
        <v>14</v>
      </c>
      <c r="O372" s="1">
        <v>1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X372">
        <v>0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0.62503996134398399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L373" t="s">
        <v>140</v>
      </c>
      <c r="M373" t="s">
        <v>94</v>
      </c>
      <c r="N373" t="s">
        <v>16</v>
      </c>
      <c r="O373" s="1">
        <v>1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0.27241652760505775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L374" t="s">
        <v>140</v>
      </c>
      <c r="M374" t="s">
        <v>93</v>
      </c>
      <c r="N374" t="s">
        <v>14</v>
      </c>
      <c r="O374" s="1">
        <v>1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0.2339454489802314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L375" t="s">
        <v>140</v>
      </c>
      <c r="M375" t="s">
        <v>93</v>
      </c>
      <c r="N375" t="s">
        <v>15</v>
      </c>
      <c r="O375" s="1">
        <v>1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0.59898734934433739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L376" t="s">
        <v>140</v>
      </c>
      <c r="M376" t="s">
        <v>127</v>
      </c>
      <c r="N376" t="s">
        <v>14</v>
      </c>
      <c r="O376" s="1">
        <v>1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0.54443834720816409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L377" t="s">
        <v>140</v>
      </c>
      <c r="M377" t="s">
        <v>94</v>
      </c>
      <c r="N377" t="s">
        <v>16</v>
      </c>
      <c r="O377" s="1">
        <v>1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0.48528698584806251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L378" t="s">
        <v>140</v>
      </c>
      <c r="M378" t="s">
        <v>92</v>
      </c>
      <c r="N378" t="s">
        <v>17</v>
      </c>
      <c r="O378" s="1">
        <v>1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0.26102513011549711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E379">
        <v>0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L379" t="s">
        <v>140</v>
      </c>
      <c r="M379" t="s">
        <v>92</v>
      </c>
      <c r="N379" t="s">
        <v>14</v>
      </c>
      <c r="O379" s="1">
        <v>1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">
        <v>142</v>
      </c>
      <c r="W379" t="s">
        <v>87</v>
      </c>
      <c r="X379">
        <v>0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0.88364744235382653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L380" t="s">
        <v>140</v>
      </c>
      <c r="M380" t="s">
        <v>127</v>
      </c>
      <c r="N380" t="s">
        <v>16</v>
      </c>
      <c r="O380" s="1">
        <v>1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0.29731522322102477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L381" t="s">
        <v>140</v>
      </c>
      <c r="M381" t="s">
        <v>92</v>
      </c>
      <c r="N381" t="s">
        <v>16</v>
      </c>
      <c r="O381" s="1">
        <v>1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0.4056613709790412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L382" t="s">
        <v>140</v>
      </c>
      <c r="M382" t="s">
        <v>92</v>
      </c>
      <c r="N382" t="s">
        <v>12</v>
      </c>
      <c r="O382" s="1">
        <v>1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0.26191741999634233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L383" t="s">
        <v>140</v>
      </c>
      <c r="M383" t="s">
        <v>92</v>
      </c>
      <c r="N383" t="s">
        <v>15</v>
      </c>
      <c r="O383" s="1">
        <v>1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0.504315302748229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M384" t="s">
        <v>141</v>
      </c>
      <c r="N384" t="s">
        <v>16</v>
      </c>
      <c r="O384" s="1">
        <v>1</v>
      </c>
      <c r="P384" t="s">
        <v>74</v>
      </c>
      <c r="Q384" t="str">
        <f>IF(R384="","",INDEX('Backing 4'!U:U,MATCH(R384,'Backing 4'!T:T,0)))</f>
        <v>Uneven - Men benefit</v>
      </c>
      <c r="R384" t="str">
        <f t="shared" si="15"/>
        <v>3 - Senior Manager &amp; Sales &amp; Marketing</v>
      </c>
      <c r="S384" t="str">
        <f>IF(T384="","",INDEX('Backing 4'!Z:Z,MATCH(T384,'Backing 4'!Y:Y,0)))</f>
        <v>Uneven - Men benefit</v>
      </c>
      <c r="T384" t="str">
        <f t="shared" si="16"/>
        <v>3 - Senior Manager</v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0.13685915390555647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E385">
        <v>0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L385" t="s">
        <v>140</v>
      </c>
      <c r="M385" t="s">
        <v>92</v>
      </c>
      <c r="N385" t="s">
        <v>14</v>
      </c>
      <c r="O385" s="1">
        <v>1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">
        <v>142</v>
      </c>
      <c r="W385" t="s">
        <v>87</v>
      </c>
      <c r="X385">
        <v>0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0.92811506869605831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L386" t="s">
        <v>140</v>
      </c>
      <c r="M386" t="s">
        <v>95</v>
      </c>
      <c r="N386" t="s">
        <v>16</v>
      </c>
      <c r="O386" s="1">
        <v>1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0.43629591462556594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L387" t="s">
        <v>140</v>
      </c>
      <c r="M387" t="s">
        <v>92</v>
      </c>
      <c r="N387" t="s">
        <v>13</v>
      </c>
      <c r="O387" s="1">
        <v>1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0.50327858689987715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L388" t="s">
        <v>140</v>
      </c>
      <c r="M388" t="s">
        <v>93</v>
      </c>
      <c r="N388" t="s">
        <v>14</v>
      </c>
      <c r="O388" s="1">
        <v>1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0.59292456707067498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L389" t="s">
        <v>140</v>
      </c>
      <c r="M389" t="s">
        <v>92</v>
      </c>
      <c r="N389" t="s">
        <v>16</v>
      </c>
      <c r="O389" s="1">
        <v>1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0.14006657082545182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L390" t="s">
        <v>140</v>
      </c>
      <c r="M390" t="s">
        <v>92</v>
      </c>
      <c r="N390" t="s">
        <v>14</v>
      </c>
      <c r="O390" s="1">
        <v>1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0.76339720793897614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L391" t="s">
        <v>140</v>
      </c>
      <c r="M391" t="s">
        <v>92</v>
      </c>
      <c r="N391" t="s">
        <v>15</v>
      </c>
      <c r="O391" s="1">
        <v>1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0.25141469945612194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L392" t="s">
        <v>140</v>
      </c>
      <c r="M392" t="s">
        <v>93</v>
      </c>
      <c r="N392" t="s">
        <v>15</v>
      </c>
      <c r="O392" s="1">
        <v>1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0.30259032288433685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L393" t="s">
        <v>140</v>
      </c>
      <c r="M393" t="s">
        <v>94</v>
      </c>
      <c r="N393" t="s">
        <v>14</v>
      </c>
      <c r="O393" s="1">
        <v>1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7.6438013485040424E-2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L394" t="s">
        <v>140</v>
      </c>
      <c r="M394" t="s">
        <v>127</v>
      </c>
      <c r="N394" t="s">
        <v>14</v>
      </c>
      <c r="O394" s="1">
        <v>1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0.78708682601076774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L395" t="s">
        <v>140</v>
      </c>
      <c r="M395" t="s">
        <v>93</v>
      </c>
      <c r="N395" t="s">
        <v>14</v>
      </c>
      <c r="O395" s="1">
        <v>1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0.98029427879814302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L396" t="s">
        <v>140</v>
      </c>
      <c r="M396" t="s">
        <v>92</v>
      </c>
      <c r="N396" t="s">
        <v>14</v>
      </c>
      <c r="O396" s="1">
        <v>1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0.38846898997629309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L397" t="s">
        <v>140</v>
      </c>
      <c r="M397" t="s">
        <v>92</v>
      </c>
      <c r="N397" t="s">
        <v>16</v>
      </c>
      <c r="O397" s="1">
        <v>1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X397">
        <v>0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0.65814629390554324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E398">
        <v>0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L398" t="s">
        <v>140</v>
      </c>
      <c r="M398" t="s">
        <v>93</v>
      </c>
      <c r="N398" t="s">
        <v>16</v>
      </c>
      <c r="O398" s="1">
        <v>1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">
        <v>142</v>
      </c>
      <c r="W398" t="s">
        <v>87</v>
      </c>
      <c r="X398">
        <v>0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0.85586389587768563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L399" t="s">
        <v>140</v>
      </c>
      <c r="M399" t="s">
        <v>93</v>
      </c>
      <c r="N399" t="s">
        <v>14</v>
      </c>
      <c r="O399" s="1">
        <v>1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0.55435036215266797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L400" t="s">
        <v>140</v>
      </c>
      <c r="M400" t="s">
        <v>92</v>
      </c>
      <c r="N400" t="s">
        <v>16</v>
      </c>
      <c r="O400" s="1">
        <v>1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0.85482170874091234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E401">
        <v>0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L401" t="s">
        <v>140</v>
      </c>
      <c r="M401" t="s">
        <v>92</v>
      </c>
      <c r="N401" t="s">
        <v>14</v>
      </c>
      <c r="O401" s="1">
        <v>1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">
        <v>142</v>
      </c>
      <c r="W401" t="s">
        <v>87</v>
      </c>
      <c r="X401">
        <v>0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0.74735637349413098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L402" t="s">
        <v>140</v>
      </c>
      <c r="M402" t="s">
        <v>92</v>
      </c>
      <c r="N402" t="s">
        <v>14</v>
      </c>
      <c r="O402" s="1">
        <v>1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0.63139659622361066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E403">
        <v>0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L403" t="s">
        <v>140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">
        <v>142</v>
      </c>
      <c r="W403" t="s">
        <v>87</v>
      </c>
      <c r="X403">
        <v>0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0.13630409341958027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L404" t="s">
        <v>140</v>
      </c>
      <c r="M404" t="s">
        <v>92</v>
      </c>
      <c r="N404" t="s">
        <v>16</v>
      </c>
      <c r="O404" s="1">
        <v>1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6.6881694271283099E-2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E405">
        <v>0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L405" t="s">
        <v>140</v>
      </c>
      <c r="M405" t="s">
        <v>96</v>
      </c>
      <c r="N405" t="s">
        <v>17</v>
      </c>
      <c r="O405" s="1">
        <v>1</v>
      </c>
      <c r="P405" t="s">
        <v>74</v>
      </c>
      <c r="Q405" t="s">
        <v>142</v>
      </c>
      <c r="R405" t="s">
        <v>142</v>
      </c>
      <c r="S405" t="s">
        <v>142</v>
      </c>
      <c r="T405" t="s">
        <v>142</v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0.70228253984051747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E406">
        <v>0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L406" t="s">
        <v>140</v>
      </c>
      <c r="M406" t="s">
        <v>96</v>
      </c>
      <c r="N406" t="s">
        <v>17</v>
      </c>
      <c r="O406" s="1">
        <v>1</v>
      </c>
      <c r="P406" t="s">
        <v>74</v>
      </c>
      <c r="Q406" t="s">
        <v>142</v>
      </c>
      <c r="R406" t="s">
        <v>142</v>
      </c>
      <c r="S406" t="s">
        <v>142</v>
      </c>
      <c r="T406" t="s">
        <v>142</v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0.50533423971750335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L407" t="s">
        <v>140</v>
      </c>
      <c r="M407" t="s">
        <v>94</v>
      </c>
      <c r="N407" t="s">
        <v>14</v>
      </c>
      <c r="O407" s="1">
        <v>1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6.2282072967948965E-2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L408" t="s">
        <v>140</v>
      </c>
      <c r="M408" t="s">
        <v>95</v>
      </c>
      <c r="N408" t="s">
        <v>15</v>
      </c>
      <c r="O408" s="1">
        <v>1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0.92361205544319414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L409" t="s">
        <v>140</v>
      </c>
      <c r="M409" t="s">
        <v>127</v>
      </c>
      <c r="N409" t="s">
        <v>16</v>
      </c>
      <c r="O409" s="1">
        <v>1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X409">
        <v>0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0.14133258196591569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L410" t="s">
        <v>140</v>
      </c>
      <c r="M410" t="s">
        <v>92</v>
      </c>
      <c r="N410" t="s">
        <v>16</v>
      </c>
      <c r="O410" s="1">
        <v>1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0.98590864762356922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E411">
        <v>0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L411" t="s">
        <v>140</v>
      </c>
      <c r="M411" t="s">
        <v>127</v>
      </c>
      <c r="N411" t="s">
        <v>16</v>
      </c>
      <c r="O411" s="1">
        <v>1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">
        <v>142</v>
      </c>
      <c r="W411" t="s">
        <v>87</v>
      </c>
      <c r="X411">
        <v>0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0.41360629585473385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E412">
        <v>0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L412" t="s">
        <v>140</v>
      </c>
      <c r="M412" t="s">
        <v>93</v>
      </c>
      <c r="N412" t="s">
        <v>14</v>
      </c>
      <c r="O412" s="1">
        <v>1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">
        <v>142</v>
      </c>
      <c r="W412" t="s">
        <v>87</v>
      </c>
      <c r="X412">
        <v>0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0.54944147893953754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L413" t="s">
        <v>140</v>
      </c>
      <c r="M413" t="s">
        <v>127</v>
      </c>
      <c r="N413" t="s">
        <v>14</v>
      </c>
      <c r="O413" s="1">
        <v>1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2.7022523259469411E-2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L414" t="s">
        <v>140</v>
      </c>
      <c r="M414" t="s">
        <v>95</v>
      </c>
      <c r="N414" t="s">
        <v>15</v>
      </c>
      <c r="O414" s="1">
        <v>1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0.37320950028576516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L415" t="s">
        <v>140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0.6118102174779454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L416" t="s">
        <v>140</v>
      </c>
      <c r="M416" t="s">
        <v>92</v>
      </c>
      <c r="N416" t="s">
        <v>16</v>
      </c>
      <c r="O416" s="1">
        <v>1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X416">
        <v>0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0.5552757496897911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L417" t="s">
        <v>140</v>
      </c>
      <c r="M417" t="s">
        <v>94</v>
      </c>
      <c r="N417" t="s">
        <v>17</v>
      </c>
      <c r="O417" s="1">
        <v>1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0.35539720917030126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L418" t="s">
        <v>140</v>
      </c>
      <c r="M418" t="s">
        <v>94</v>
      </c>
      <c r="N418" t="s">
        <v>14</v>
      </c>
      <c r="O418" s="1">
        <v>1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7.4183810710349518E-2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L419" t="s">
        <v>140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0.57071734260954532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L420" t="s">
        <v>140</v>
      </c>
      <c r="M420" t="s">
        <v>92</v>
      </c>
      <c r="N420" t="s">
        <v>16</v>
      </c>
      <c r="O420" s="1">
        <v>1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0.7652594668839019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L421" t="s">
        <v>140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0.87572642415624413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L422" t="s">
        <v>140</v>
      </c>
      <c r="M422" t="s">
        <v>96</v>
      </c>
      <c r="N422" t="s">
        <v>17</v>
      </c>
      <c r="O422" s="1">
        <v>1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0.64030888898494953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L423" t="s">
        <v>140</v>
      </c>
      <c r="M423" t="s">
        <v>92</v>
      </c>
      <c r="N423" t="s">
        <v>14</v>
      </c>
      <c r="O423" s="1">
        <v>1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0.235039849724484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L424" t="s">
        <v>140</v>
      </c>
      <c r="M424" t="s">
        <v>92</v>
      </c>
      <c r="N424" t="s">
        <v>14</v>
      </c>
      <c r="O424" s="1">
        <v>1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0.14334204301867204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E425">
        <v>0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L425" t="s">
        <v>140</v>
      </c>
      <c r="M425" t="s">
        <v>92</v>
      </c>
      <c r="N425" t="s">
        <v>14</v>
      </c>
      <c r="O425" s="1">
        <v>1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">
        <v>142</v>
      </c>
      <c r="W425" t="s">
        <v>87</v>
      </c>
      <c r="X425">
        <v>0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0.42900253420096557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E426">
        <v>0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L426" t="s">
        <v>140</v>
      </c>
      <c r="M426" t="s">
        <v>96</v>
      </c>
      <c r="N426" t="s">
        <v>17</v>
      </c>
      <c r="O426" s="1">
        <v>1</v>
      </c>
      <c r="P426" t="s">
        <v>74</v>
      </c>
      <c r="Q426" t="s">
        <v>142</v>
      </c>
      <c r="R426" t="s">
        <v>142</v>
      </c>
      <c r="S426" t="s">
        <v>142</v>
      </c>
      <c r="T426" t="s">
        <v>142</v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0.13172146879297153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L427" t="s">
        <v>140</v>
      </c>
      <c r="M427" t="s">
        <v>92</v>
      </c>
      <c r="N427" t="s">
        <v>16</v>
      </c>
      <c r="O427" s="1">
        <v>1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9.5887200780552129E-2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E428">
        <v>0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L428" t="s">
        <v>140</v>
      </c>
      <c r="M428" t="s">
        <v>96</v>
      </c>
      <c r="N428" t="s">
        <v>17</v>
      </c>
      <c r="O428" s="1">
        <v>1</v>
      </c>
      <c r="P428" t="s">
        <v>74</v>
      </c>
      <c r="Q428" t="s">
        <v>142</v>
      </c>
      <c r="R428" t="s">
        <v>142</v>
      </c>
      <c r="S428" t="s">
        <v>142</v>
      </c>
      <c r="T428" t="s">
        <v>142</v>
      </c>
      <c r="U428">
        <v>0</v>
      </c>
      <c r="V428" t="s">
        <v>142</v>
      </c>
      <c r="W428" t="s">
        <v>87</v>
      </c>
      <c r="X428">
        <v>0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0.84184273516038044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M429" t="s">
        <v>141</v>
      </c>
      <c r="N429" t="s">
        <v>12</v>
      </c>
      <c r="O429" s="1">
        <v>1</v>
      </c>
      <c r="P429" t="s">
        <v>74</v>
      </c>
      <c r="Q429" t="str">
        <f>IF(R429="","",INDEX('Backing 4'!U:U,MATCH(R429,'Backing 4'!T:T,0)))</f>
        <v>Inconclusive</v>
      </c>
      <c r="R429" t="str">
        <f t="shared" si="18"/>
        <v>5 - Senior Officer &amp; Finance</v>
      </c>
      <c r="S429" t="str">
        <f>IF(T429="","",INDEX('Backing 4'!Z:Z,MATCH(T429,'Backing 4'!Y:Y,0)))</f>
        <v>Even</v>
      </c>
      <c r="T429" t="str">
        <f t="shared" si="19"/>
        <v>5 - Senior Officer</v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0.98281568029958477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L430" t="s">
        <v>140</v>
      </c>
      <c r="M430" t="s">
        <v>94</v>
      </c>
      <c r="N430" t="s">
        <v>14</v>
      </c>
      <c r="O430" s="1">
        <v>1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1.5180054530029241E-2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L431" t="s">
        <v>140</v>
      </c>
      <c r="M431" t="s">
        <v>127</v>
      </c>
      <c r="N431" t="s">
        <v>16</v>
      </c>
      <c r="O431" s="1">
        <v>1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0.98985089178447427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L432" t="s">
        <v>140</v>
      </c>
      <c r="M432" t="s">
        <v>93</v>
      </c>
      <c r="N432" t="s">
        <v>14</v>
      </c>
      <c r="O432" s="1">
        <v>1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0.33865114904470006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L433" t="s">
        <v>140</v>
      </c>
      <c r="M433" t="s">
        <v>92</v>
      </c>
      <c r="N433" t="s">
        <v>14</v>
      </c>
      <c r="O433" s="1">
        <v>1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0.90097019948105672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L434" t="s">
        <v>140</v>
      </c>
      <c r="M434" t="s">
        <v>95</v>
      </c>
      <c r="N434" t="s">
        <v>14</v>
      </c>
      <c r="O434" s="1">
        <v>1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X434">
        <v>0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0.62636305298654471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E435">
        <v>0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L435" t="s">
        <v>140</v>
      </c>
      <c r="M435" t="s">
        <v>93</v>
      </c>
      <c r="N435" t="s">
        <v>15</v>
      </c>
      <c r="O435" s="1">
        <v>1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">
        <v>142</v>
      </c>
      <c r="W435" t="s">
        <v>87</v>
      </c>
      <c r="X435">
        <v>0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0.48692301841462871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L436" t="s">
        <v>140</v>
      </c>
      <c r="M436" t="s">
        <v>94</v>
      </c>
      <c r="N436" t="s">
        <v>13</v>
      </c>
      <c r="O436" s="1">
        <v>1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0.33809148974900327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L437" t="s">
        <v>140</v>
      </c>
      <c r="M437" t="s">
        <v>92</v>
      </c>
      <c r="N437" t="s">
        <v>14</v>
      </c>
      <c r="O437" s="1">
        <v>1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0.66915532318323201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L438" t="s">
        <v>140</v>
      </c>
      <c r="M438" t="s">
        <v>93</v>
      </c>
      <c r="N438" t="s">
        <v>15</v>
      </c>
      <c r="O438" s="1">
        <v>1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0.29019251835603432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L439" t="s">
        <v>140</v>
      </c>
      <c r="M439" t="s">
        <v>95</v>
      </c>
      <c r="N439" t="s">
        <v>14</v>
      </c>
      <c r="O439" s="1">
        <v>1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0.79131504571189537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M440" t="s">
        <v>141</v>
      </c>
      <c r="N440" t="s">
        <v>15</v>
      </c>
      <c r="O440" s="1">
        <v>1</v>
      </c>
      <c r="P440" t="s">
        <v>74</v>
      </c>
      <c r="Q440" t="str">
        <f>IF(R440="","",INDEX('Backing 4'!U:U,MATCH(R440,'Backing 4'!T:T,0)))</f>
        <v>Even</v>
      </c>
      <c r="R440" t="str">
        <f t="shared" si="18"/>
        <v>6 - Junior Officer &amp; Internal Services</v>
      </c>
      <c r="S440" t="str">
        <f>IF(T440="","",INDEX('Backing 4'!Z:Z,MATCH(T440,'Backing 4'!Y:Y,0)))</f>
        <v>Even</v>
      </c>
      <c r="T440" t="str">
        <f t="shared" si="19"/>
        <v>6 - Junior Officer</v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0.86482587460810267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L441" t="s">
        <v>140</v>
      </c>
      <c r="M441" t="s">
        <v>94</v>
      </c>
      <c r="N441" t="s">
        <v>15</v>
      </c>
      <c r="O441" s="1">
        <v>1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0.80684834385745252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E442">
        <v>0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L442" t="s">
        <v>140</v>
      </c>
      <c r="M442" t="s">
        <v>92</v>
      </c>
      <c r="N442" t="s">
        <v>16</v>
      </c>
      <c r="O442" s="1">
        <v>1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">
        <v>142</v>
      </c>
      <c r="W442" t="s">
        <v>87</v>
      </c>
      <c r="X442">
        <v>0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0.43061125977532666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L443" t="s">
        <v>140</v>
      </c>
      <c r="M443" t="s">
        <v>93</v>
      </c>
      <c r="N443" t="s">
        <v>14</v>
      </c>
      <c r="O443" s="1">
        <v>1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0.95643566092089671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L444" t="s">
        <v>140</v>
      </c>
      <c r="M444" t="s">
        <v>92</v>
      </c>
      <c r="N444" t="s">
        <v>14</v>
      </c>
      <c r="O444" s="1">
        <v>1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0.99195486375891539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L445" t="s">
        <v>140</v>
      </c>
      <c r="M445" t="s">
        <v>127</v>
      </c>
      <c r="N445" t="s">
        <v>16</v>
      </c>
      <c r="O445" s="1">
        <v>1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0.20936636748303283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L446" t="s">
        <v>140</v>
      </c>
      <c r="M446" t="s">
        <v>93</v>
      </c>
      <c r="N446" t="s">
        <v>15</v>
      </c>
      <c r="O446" s="1">
        <v>1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0.62662946755741677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L447" t="s">
        <v>140</v>
      </c>
      <c r="M447" t="s">
        <v>95</v>
      </c>
      <c r="N447" t="s">
        <v>16</v>
      </c>
      <c r="O447" s="1">
        <v>1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0.14117734637800317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L448" t="s">
        <v>140</v>
      </c>
      <c r="M448" t="s">
        <v>92</v>
      </c>
      <c r="N448" t="s">
        <v>16</v>
      </c>
      <c r="O448" s="1">
        <v>1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0.94764049219900059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L449" t="s">
        <v>140</v>
      </c>
      <c r="M449" t="s">
        <v>94</v>
      </c>
      <c r="N449" t="s">
        <v>14</v>
      </c>
      <c r="O449" s="1">
        <v>1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0.36637719094568511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L450" t="s">
        <v>140</v>
      </c>
      <c r="M450" t="s">
        <v>92</v>
      </c>
      <c r="N450" t="s">
        <v>14</v>
      </c>
      <c r="O450" s="1">
        <v>1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0.39046085595672086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L451" t="s">
        <v>140</v>
      </c>
      <c r="M451" t="s">
        <v>127</v>
      </c>
      <c r="N451" t="s">
        <v>14</v>
      </c>
      <c r="O451" s="1">
        <v>1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0.91805004704616833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L452" t="s">
        <v>140</v>
      </c>
      <c r="M452" t="s">
        <v>127</v>
      </c>
      <c r="N452" t="s">
        <v>16</v>
      </c>
      <c r="O452" s="1">
        <v>1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X452">
        <v>0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0.84279113289184848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L453" t="s">
        <v>140</v>
      </c>
      <c r="M453" t="s">
        <v>92</v>
      </c>
      <c r="N453" t="s">
        <v>14</v>
      </c>
      <c r="O453" s="1">
        <v>1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0.16408423064777811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L454" t="s">
        <v>140</v>
      </c>
      <c r="M454" t="s">
        <v>95</v>
      </c>
      <c r="N454" t="s">
        <v>16</v>
      </c>
      <c r="O454" s="1">
        <v>1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0.49535617109067132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L455" t="s">
        <v>140</v>
      </c>
      <c r="M455" t="s">
        <v>93</v>
      </c>
      <c r="N455" t="s">
        <v>14</v>
      </c>
      <c r="O455" s="1">
        <v>1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0.44562190912530997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E456">
        <v>0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L456" t="s">
        <v>140</v>
      </c>
      <c r="M456" t="s">
        <v>96</v>
      </c>
      <c r="N456" t="s">
        <v>16</v>
      </c>
      <c r="O456" s="1">
        <v>1</v>
      </c>
      <c r="P456" t="s">
        <v>74</v>
      </c>
      <c r="Q456" t="s">
        <v>142</v>
      </c>
      <c r="R456" t="s">
        <v>142</v>
      </c>
      <c r="S456" t="s">
        <v>142</v>
      </c>
      <c r="T456" t="s">
        <v>142</v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0.68857229849666968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L457" t="s">
        <v>140</v>
      </c>
      <c r="M457" t="s">
        <v>127</v>
      </c>
      <c r="N457" t="s">
        <v>15</v>
      </c>
      <c r="O457" s="1">
        <v>1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0.71451872361084179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L458" t="s">
        <v>140</v>
      </c>
      <c r="M458" t="s">
        <v>93</v>
      </c>
      <c r="N458" t="s">
        <v>16</v>
      </c>
      <c r="O458" s="1">
        <v>1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0.23797382104100229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L459" t="s">
        <v>140</v>
      </c>
      <c r="M459" t="s">
        <v>94</v>
      </c>
      <c r="N459" t="s">
        <v>16</v>
      </c>
      <c r="O459" s="1">
        <v>1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3.7571401944755944E-3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L460" t="s">
        <v>140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0.49511423209033134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L461" t="s">
        <v>140</v>
      </c>
      <c r="M461" t="s">
        <v>93</v>
      </c>
      <c r="N461" t="s">
        <v>16</v>
      </c>
      <c r="O461" s="1">
        <v>1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0.48725842602363978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L462" t="s">
        <v>140</v>
      </c>
      <c r="M462" t="s">
        <v>92</v>
      </c>
      <c r="N462" t="s">
        <v>14</v>
      </c>
      <c r="O462" s="1">
        <v>1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0.75734324897344085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L463" t="s">
        <v>140</v>
      </c>
      <c r="M463" t="s">
        <v>94</v>
      </c>
      <c r="N463" t="s">
        <v>14</v>
      </c>
      <c r="O463" s="1">
        <v>1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0.90386404971617873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L464" t="s">
        <v>140</v>
      </c>
      <c r="M464" t="s">
        <v>92</v>
      </c>
      <c r="N464" t="s">
        <v>14</v>
      </c>
      <c r="O464" s="1">
        <v>1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0.86186545657677083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L465" t="s">
        <v>140</v>
      </c>
      <c r="M465" t="s">
        <v>92</v>
      </c>
      <c r="N465" t="s">
        <v>16</v>
      </c>
      <c r="O465" s="1">
        <v>1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X465">
        <v>0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6.88708748324387E-2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L466" t="s">
        <v>140</v>
      </c>
      <c r="M466" t="s">
        <v>94</v>
      </c>
      <c r="N466" t="s">
        <v>16</v>
      </c>
      <c r="O466" s="1">
        <v>1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0.8152141997164728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L467" t="s">
        <v>140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0.46324916919058379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L468" t="s">
        <v>140</v>
      </c>
      <c r="M468" t="s">
        <v>96</v>
      </c>
      <c r="N468" t="s">
        <v>16</v>
      </c>
      <c r="O468" s="1">
        <v>1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0.52072463073686448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E469">
        <v>0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M469" t="s">
        <v>141</v>
      </c>
      <c r="N469" t="s">
        <v>17</v>
      </c>
      <c r="O469" s="1">
        <v>1</v>
      </c>
      <c r="P469" t="s">
        <v>74</v>
      </c>
      <c r="Q469" t="s">
        <v>142</v>
      </c>
      <c r="R469" t="s">
        <v>142</v>
      </c>
      <c r="S469" t="s">
        <v>142</v>
      </c>
      <c r="T469" t="s">
        <v>142</v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9.5700190824559495E-2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L470" t="s">
        <v>140</v>
      </c>
      <c r="M470" t="s">
        <v>92</v>
      </c>
      <c r="N470" t="s">
        <v>16</v>
      </c>
      <c r="O470" s="1">
        <v>1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0.23219707869538797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L471" t="s">
        <v>140</v>
      </c>
      <c r="M471" t="s">
        <v>92</v>
      </c>
      <c r="N471" t="s">
        <v>14</v>
      </c>
      <c r="O471" s="1">
        <v>1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0.37847151179303873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L472" t="s">
        <v>140</v>
      </c>
      <c r="M472" t="s">
        <v>92</v>
      </c>
      <c r="N472" t="s">
        <v>15</v>
      </c>
      <c r="O472" s="1">
        <v>1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0.23215917228189042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L473" t="s">
        <v>140</v>
      </c>
      <c r="M473" t="s">
        <v>92</v>
      </c>
      <c r="N473" t="s">
        <v>15</v>
      </c>
      <c r="O473" s="1">
        <v>1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7.47417805585322E-2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L474" t="s">
        <v>140</v>
      </c>
      <c r="M474" t="s">
        <v>94</v>
      </c>
      <c r="N474" t="s">
        <v>14</v>
      </c>
      <c r="O474" s="1">
        <v>1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X474">
        <v>0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0.57195318415531171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L475" t="s">
        <v>140</v>
      </c>
      <c r="M475" t="s">
        <v>93</v>
      </c>
      <c r="N475" t="s">
        <v>16</v>
      </c>
      <c r="O475" s="1">
        <v>1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0.93969474343614678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L476" t="s">
        <v>140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0.5178920320329089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L477" t="s">
        <v>140</v>
      </c>
      <c r="M477" t="s">
        <v>92</v>
      </c>
      <c r="N477" t="s">
        <v>14</v>
      </c>
      <c r="O477" s="1">
        <v>1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0.56186821863001424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L478" t="s">
        <v>140</v>
      </c>
      <c r="M478" t="s">
        <v>96</v>
      </c>
      <c r="N478" t="s">
        <v>15</v>
      </c>
      <c r="O478" s="1">
        <v>1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0.82828981760135445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E479">
        <v>0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L479" t="s">
        <v>140</v>
      </c>
      <c r="M479" t="s">
        <v>92</v>
      </c>
      <c r="N479" t="s">
        <v>14</v>
      </c>
      <c r="O479" s="1">
        <v>1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">
        <v>142</v>
      </c>
      <c r="W479" t="s">
        <v>87</v>
      </c>
      <c r="X479">
        <v>0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0.49452031658843232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M480" t="s">
        <v>141</v>
      </c>
      <c r="N480" t="s">
        <v>14</v>
      </c>
      <c r="O480" s="1">
        <v>1</v>
      </c>
      <c r="P480" t="s">
        <v>74</v>
      </c>
      <c r="Q480" t="str">
        <f>IF(R480="","",INDEX('Backing 4'!U:U,MATCH(R480,'Backing 4'!T:T,0)))</f>
        <v>Even</v>
      </c>
      <c r="R480" t="str">
        <f t="shared" si="21"/>
        <v>6 - Junior Officer &amp; Operations</v>
      </c>
      <c r="S480" t="str">
        <f>IF(T480="","",INDEX('Backing 4'!Z:Z,MATCH(T480,'Backing 4'!Y:Y,0)))</f>
        <v>Even</v>
      </c>
      <c r="T480" t="str">
        <f t="shared" si="22"/>
        <v>6 - Junior Officer</v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0.8830250334939822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E481">
        <v>0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L481" t="s">
        <v>140</v>
      </c>
      <c r="M481" t="s">
        <v>94</v>
      </c>
      <c r="N481" t="s">
        <v>16</v>
      </c>
      <c r="O481" s="1">
        <v>1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">
        <v>142</v>
      </c>
      <c r="W481" t="s">
        <v>87</v>
      </c>
      <c r="X481">
        <v>0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0.70615888880543032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L482" t="s">
        <v>140</v>
      </c>
      <c r="M482" t="s">
        <v>94</v>
      </c>
      <c r="N482" t="s">
        <v>15</v>
      </c>
      <c r="O482" s="1">
        <v>1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0.1819262892221406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L483" t="s">
        <v>140</v>
      </c>
      <c r="M483" t="s">
        <v>94</v>
      </c>
      <c r="N483" t="s">
        <v>14</v>
      </c>
      <c r="O483" s="1">
        <v>1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0.73013100448203283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M484" t="s">
        <v>141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>Even</v>
      </c>
      <c r="R484" t="str">
        <f t="shared" si="21"/>
        <v>6 - Junior Officer &amp; Operations</v>
      </c>
      <c r="S484" t="str">
        <f>IF(T484="","",INDEX('Backing 4'!Z:Z,MATCH(T484,'Backing 4'!Y:Y,0)))</f>
        <v>Even</v>
      </c>
      <c r="T484" t="str">
        <f t="shared" si="22"/>
        <v>6 - Junior Officer</v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0.36554469783801757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E485">
        <v>0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L485" t="s">
        <v>140</v>
      </c>
      <c r="M485" t="s">
        <v>96</v>
      </c>
      <c r="N485" t="s">
        <v>17</v>
      </c>
      <c r="O485" s="1">
        <v>1</v>
      </c>
      <c r="P485" t="s">
        <v>74</v>
      </c>
      <c r="Q485" t="s">
        <v>142</v>
      </c>
      <c r="R485" t="s">
        <v>142</v>
      </c>
      <c r="S485" t="s">
        <v>142</v>
      </c>
      <c r="T485" t="s">
        <v>142</v>
      </c>
      <c r="U485">
        <v>0</v>
      </c>
      <c r="V485" t="s">
        <v>142</v>
      </c>
      <c r="W485" t="s">
        <v>87</v>
      </c>
      <c r="X485">
        <v>0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0.30599416914258337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L486" t="s">
        <v>140</v>
      </c>
      <c r="M486" t="s">
        <v>93</v>
      </c>
      <c r="N486" t="s">
        <v>14</v>
      </c>
      <c r="O486" s="1">
        <v>1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0.60894269186206673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M487" t="s">
        <v>141</v>
      </c>
      <c r="N487" t="s">
        <v>14</v>
      </c>
      <c r="O487" s="1">
        <v>1</v>
      </c>
      <c r="P487" t="s">
        <v>74</v>
      </c>
      <c r="Q487" t="str">
        <f>IF(R487="","",INDEX('Backing 4'!U:U,MATCH(R487,'Backing 4'!T:T,0)))</f>
        <v>Even</v>
      </c>
      <c r="R487" t="str">
        <f t="shared" si="21"/>
        <v>6 - Junior Officer &amp; Operations</v>
      </c>
      <c r="S487" t="str">
        <f>IF(T487="","",INDEX('Backing 4'!Z:Z,MATCH(T487,'Backing 4'!Y:Y,0)))</f>
        <v>Even</v>
      </c>
      <c r="T487" t="str">
        <f t="shared" si="22"/>
        <v>6 - Junior Officer</v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0.14520414331753828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L488" t="s">
        <v>140</v>
      </c>
      <c r="M488" t="s">
        <v>93</v>
      </c>
      <c r="N488" t="s">
        <v>15</v>
      </c>
      <c r="O488" s="1">
        <v>1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0.64126168156747221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L489" t="s">
        <v>140</v>
      </c>
      <c r="M489" t="s">
        <v>92</v>
      </c>
      <c r="N489" t="s">
        <v>16</v>
      </c>
      <c r="O489" s="1">
        <v>1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X489">
        <v>0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0.84114675405525174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E490">
        <v>0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L490" t="s">
        <v>140</v>
      </c>
      <c r="M490" t="s">
        <v>93</v>
      </c>
      <c r="N490" t="s">
        <v>14</v>
      </c>
      <c r="O490" s="1">
        <v>1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">
        <v>142</v>
      </c>
      <c r="W490" t="s">
        <v>87</v>
      </c>
      <c r="X490">
        <v>0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2.2502219365452381E-2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E491">
        <v>0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L491" t="s">
        <v>140</v>
      </c>
      <c r="M491" t="s">
        <v>94</v>
      </c>
      <c r="N491" t="s">
        <v>12</v>
      </c>
      <c r="O491" s="1">
        <v>1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">
        <v>142</v>
      </c>
      <c r="W491" t="s">
        <v>87</v>
      </c>
      <c r="X491">
        <v>0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0.67740905829682285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E492">
        <v>0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L492" t="s">
        <v>140</v>
      </c>
      <c r="M492" t="s">
        <v>127</v>
      </c>
      <c r="N492" t="s">
        <v>15</v>
      </c>
      <c r="O492" s="1">
        <v>1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">
        <v>142</v>
      </c>
      <c r="W492" t="s">
        <v>87</v>
      </c>
      <c r="X492">
        <v>0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0.65421631997680607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L493" t="s">
        <v>140</v>
      </c>
      <c r="M493" t="s">
        <v>95</v>
      </c>
      <c r="N493" t="s">
        <v>16</v>
      </c>
      <c r="O493" s="1">
        <v>1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0.31171302635679043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L494" t="s">
        <v>140</v>
      </c>
      <c r="M494" t="s">
        <v>94</v>
      </c>
      <c r="N494" t="s">
        <v>16</v>
      </c>
      <c r="O494" s="1">
        <v>1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0.84816922715045939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L495" t="s">
        <v>140</v>
      </c>
      <c r="M495" t="s">
        <v>92</v>
      </c>
      <c r="N495" t="s">
        <v>16</v>
      </c>
      <c r="O495" s="1">
        <v>1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0.89806527623635601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L496" t="s">
        <v>140</v>
      </c>
      <c r="M496" t="s">
        <v>92</v>
      </c>
      <c r="N496" t="s">
        <v>14</v>
      </c>
      <c r="O496" s="1">
        <v>1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0.53809472416641468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L497" t="s">
        <v>140</v>
      </c>
      <c r="M497" t="s">
        <v>92</v>
      </c>
      <c r="N497" t="s">
        <v>16</v>
      </c>
      <c r="O497" s="1">
        <v>1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8.4098597133786979E-2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L498" t="s">
        <v>140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0.80350878680405946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L499" t="s">
        <v>140</v>
      </c>
      <c r="M499" t="s">
        <v>92</v>
      </c>
      <c r="N499" t="s">
        <v>16</v>
      </c>
      <c r="O499" s="1">
        <v>1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3.6472334347513069E-2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L500" t="s">
        <v>140</v>
      </c>
      <c r="M500" t="s">
        <v>94</v>
      </c>
      <c r="N500" t="s">
        <v>12</v>
      </c>
      <c r="O500" s="1">
        <v>1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0.27437611024432185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L501" t="s">
        <v>140</v>
      </c>
      <c r="M501" t="s">
        <v>94</v>
      </c>
      <c r="N501" t="s">
        <v>16</v>
      </c>
      <c r="O501" s="1">
        <v>1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0.89772391021463982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0.42039034992019275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0.17979228167328298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0.9900108809688376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0.65697426309049478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0.40222287117152455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0.822561493700812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1.7869275269222551E-2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0.20616714203379283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0.30249836775383043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0.63729959710345518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0.44066271544059876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0.53400164382645177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0.48639905746045076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0.33788214711942777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0.4490739861738321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0.959613578488546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3.3509806221682759E-2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0.53589381174362782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0.42707970214661906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0.7449496806769792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0.64267140662569799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0.69728012336343514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0.64117666746656954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0.21300781311057926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0.12536719949333308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7.1981886952592E-2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0.7395370871385728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8.5379331055815966E-3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8.9944913695307105E-2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0.797515559839998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0.55290284918467392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5.1804850136654923E-2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0.54371534066238281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0.1437479993046592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0.30691485377689176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0.56255919195789694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0.43482659554383374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0.92074257816784377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0.65320167184080058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0.21954890039297392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0.25164534178636055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0.98837613769421728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0.54425370973113663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0.43506542768789136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0.78491204283833038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0.28564135993737139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0.98983560821595173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0.71430894446262883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0.28492690072775562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0.75881166953523138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0.75468820215347521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0.36315338336267533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8.8323202856604111E-2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0.99803446434339149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0.58902821517662385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0.37991649096407842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0.77757290014052194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0.53147039589551726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0.39789955920587938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5.6977241778401355E-2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0.41487985476944766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0.55178722625138088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0.22392091196031927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0.95855744714472335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0.81751343350746586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0.56222752830579403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0.39258551126456598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5.2478420011623284E-2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0.21856364387732596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0.3837483995485681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0.66586734407122605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0.6841496573337249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0.53090995047515877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0.8328454665260977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0.42661188088161617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0.72770254259868106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0.50973945842336177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4.9108952663171501E-2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0.500135844315309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0.64509569990516713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0.21330621298604091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0.76005023528482829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0.64923631721257968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0.68688636301634398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0.43489971425861307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0.38436435638408017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0.10536123406475351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0.21508233466272619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0.88294425536853904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0.84621771420245029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0.69112861642909162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0.44707456313316685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0.11995918790808124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0.82655529941484529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0.55356137150567786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0.91720814370819503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0.82182105100005287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0.73767346695849512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0.49843665953318428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0.32843450197293289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0.68636098543280333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0.34142511160695455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0.58399113480438947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0.39531209976466553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0.80748653982276208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0.61521065832505284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0.73828282520554245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0.16586691087355754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0.87150098401941445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0.64303361203115705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9.0296589091991009E-2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0.28450731415286012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0.77125177156509073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0.38134413209076112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0.88211001720854765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0.40034392094352045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0.69895322688315209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0.43618020193622009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0.13997089851785249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0.15588827855519072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3.4425492528378565E-2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0.59091163871652319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0.76572904880046344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3.9451811253516045E-2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0.64600777478415672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0.77108692241154464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0.68973058935911535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0.7115219212189311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0.65156567005101129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1.3715482419071057E-2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7.2757072292762071E-2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0.53641719102254393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0.96286695863569394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0.70197572619616921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0.7447951662266119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0.11268686786856252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0.75775809469878896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0.14788858773843905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0.70544762562280572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0.75123725082335957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6.0457318152119632E-2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0.56405737857778604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0.8390602742341311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0.73672446399131464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0.75489978193018126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0.49560472727544735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0.88656249771280726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0.59789851713099573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0.56273630371898276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0.60615489847821347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0.24068653911824012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0.26270431614777456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0.17671035566942317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0.76884866775117955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0.80790118475147676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0.3305189648210477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0.38662176591324804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0.63460734617579728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0.24765047330816514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0.56140879143049571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7.2560213300693177E-2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0.33991214964836336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0.39746725872024757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9.2115514641552321E-2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0.32497507729667252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0.53868814087332706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2.0477471966044991E-3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0.56668735040067786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0.93915194301003591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0.82046760309022682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0.70195858508881326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0.44109635885645349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0.8295852380011739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0.70042877452887486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0.35860120779072813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0.54395588029982123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0.85064621019053133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0.4741267489743074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0.20277360963147029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0.98687235088630632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3.4963286021431284E-2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0.54186857276773037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7.5034581165755787E-2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0.76985417938559675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0.90083363125741922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0.15220043501484859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8.6133773849133899E-2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0.79792483678336612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0.57905697325289507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0.80577558338141264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0.76800802502089882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0.42153141258405769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0.81385738606481028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0.36368459717309942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0.59855213405930585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7.8559711282161215E-2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0.21556223038558175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0.83420610732157396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0.88059471726830718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0.77123626988754357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0.99712093578237992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0.42295700093317856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0.16343142830641988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0.25180781435730304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0.91340565213926472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0.34571578738516118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0.36660779115329245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0.35785043625740498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0.45918704322278359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0.39952697975129003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1.7025168162204007E-2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8.9481693663811535E-2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0.63134777566608113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0.71942913395573405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0.49987059679344659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0.79131942895565111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0.98533947175177206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0.92429227463517694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0.92237264497270377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2.2396317361156548E-2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0.78254177722090379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0.14245823156187021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0.98085167693311393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0.67829228875083714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0.69215838190253598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5.2457115794294684E-2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0.23878474961578244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0.55905246298988975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0.64378932590086591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0.11426136679048515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0.5054860994316368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0.98045738447892883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0.11408554390049719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0.82167846420532986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0.43417849819889343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0.73645167585173499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0.70409048630733218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0.1398477958178721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0.44956771415272734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2.4686027861311022E-2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0.13503650494840758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0.95650570102101795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0.13046631631276506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2.303497297603152E-2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0.69484895873141483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0.69352157530970338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0.85705835927885055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0.71826906384836453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0.64036773244155043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0.55137541785901245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0.78946651944781987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0.50748502857830124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0.17745413839131685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0.74589923234183253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0.21280773416159549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0.68234312565595523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0.15187211496664121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0.64257731974427368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0.32185561168489774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0.55906801459565048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0.21768194940556085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0.79733776721940752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0.22071526503893957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0.23992007177365848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9.1800456620189763E-2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0.96084583181910144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0.51277679010492239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0.47242967830492621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0.21784868075050168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0.23237071328080638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0.58652273985167747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0.79727585238224441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0.1493652106181248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0.95862609464048987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0.76274034247367972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0.63265167461036076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0.21050532738946648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0.93261587032834881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0.24489792504265362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0.76298284798077254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0.45583264896536968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0.38944381377487147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0.48645386346655806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0.73992802328350815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0.42358559199224222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0.65357560897263978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0.67789014762009048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0.132715761278421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0.88176719960131811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0.16936717022287895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7.0297918971761963E-2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0.32704283555503788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0.60267539832536143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0.15637687350810803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0.45396488848230165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0.57123593660221306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0.79901524224580389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0.65297112219841036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0.89486519176799728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0.5727857881458055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0.17095469968670607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0.37913509173177129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0.63365867589805513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0.21109344746801229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0.26470259832950782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0.53674566672775692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0.42147882744681664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0.18193499007670311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0.17104670740263928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0.37437322276119245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0.36289545704024673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0.93980897984057943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0.27504764550827487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0.97688725724563918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2.7267781032506266E-2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0.88766312464822295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3.935992593042581E-2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0.87392669625660346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0.30944913856381939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0.95372889213326739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1.4101782600126289E-2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0.72724816239668899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0.44985941092571968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0.23396888986658149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0.52228240073315169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0.10049388164903217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0.87560902188642231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0.38611943925049441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0.92963337767234633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0.67635814834106522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0.25957614029322462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0.56958046974339771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0.77544035340172912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0.53600948571119733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0.91493941993244821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0.17955212737925408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0.1593244003422557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0.61623777749664921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0.40722542317802046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0.80731255453688133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0.22178625800061957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0.70068352506665654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0.55067754490525644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0.50605523651808981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0.31414131473603313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0.70553170311735192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0.57701728849984091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0.72920180373908439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4.781053410861491E-2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0.64109209521764254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0.41766108300720117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0.9166374978759726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4.4723462895457256E-2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0.57502604998575146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1.2389131879969817E-2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0.59732567412024395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0.99181125171015905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0.34061815652828153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0.20057151283391905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0.77582794008999534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0.81079772478288026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0.89140289270457274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0.39571031445594451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0.49550075721604625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0.47664160558187796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0.6097819973322165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0.89036391296691475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0.5138972451121796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0.16094580858392571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0.67149345916057956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0.16183093017441053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0.765565661891347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0.91342403145728646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0.81653418937972166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0.79787759583756745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0.24107508108444764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0.83821936666204189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0.54023287066769499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0.32605148944610496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0.9685001616797253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0.92402392465526062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0.22259772707757108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0.69642118179399448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0.33060592517085208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0.65778191756757931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0.54786735185321578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0.29235339428022478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0.37418938134967761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0.26474635577431582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0.71934433126653918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0.38135664099857947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0.28490616144589875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0.77516618473832255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0.53862206225693909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0.34697190070768058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0.35610277488499287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0.74399676361547906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0.87553717643208051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0.45467262977250122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0.30811138237285884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0.60546210986987892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0.74114712737532951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0.76891868235864536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0.69220092878205863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0.66518412145623396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0.29604055881707469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0.66771223985847317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0.991308407377408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0.10108395462933273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0.15941327680674355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0.81482158660599524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0.89626474097191666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0.92703646249220528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0.16529151686243504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0.2139446610727167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0.59603641003022823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0.62318868103934189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0.7040451132473623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0.48394934350193552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0.28626207748012333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0.96458570418636058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0.45437957806775597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0.22828560049237956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0.74964108756912295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0.7545911862414304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0.32740363046976484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0.4205606069302904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0.1076051520680007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0.86742751059636825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0.7603796145206021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0.38337382144977028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2.6806370539324331E-2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0.67179881736621228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0.81207267898624469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0.90010791298644599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0.33215165855819406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0.31299385969892612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0.74351581269711131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0.39763689259560908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0.29203812189609613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3.8092155191128407E-3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0.21663816596295893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0.54894684099091362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0.46913198667390965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0.47031474996071398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0.8577575499739164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9.7908408102206468E-2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8.2353415209626246E-2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0.73711619402760864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0.86530338856897615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0.96570706115668503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0.53946213685571198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0.41068876602560733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0.51599372115621323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0.65176966953124182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0.11328714621921343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0.51325424939682873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0.71252933143601815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0.19349319796687314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0.30579607767589501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5.5935169274580199E-3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2.3997806953754974E-2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0.76616755469594799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8.9561519843826431E-2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0.50319099725121119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0.7956238018312386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0.92319901263997672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0.11046995857749797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0.84224539878506366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0.61811580930192866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0.82460170667823318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0.65246032296101619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0.78205015052604521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0.36581669950057427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0.78283271044584468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0.76151040041242979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0.74508014356050045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0.51164088823977849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0.30793507278764165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0.70517073036662448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0.93532235052554835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0.64291296901394557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0.3225163178597904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0.60290695146358941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4.9864167829498096E-2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0.23454401119201573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0.77765316962290043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0.68058270167854595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0.60721776855089604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0.13797612122980119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0.84720632024321307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0.51636514074975837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0.75433476035903346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0.28560821469821063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0.10440755091112108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0.80472239443034477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0.9010957959303274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0.39838346621836307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0.49683569993444854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0.98277932678637647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2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8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11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2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20</v>
      </c>
      <c r="T12" t="s">
        <v>109</v>
      </c>
      <c r="U12" t="s">
        <v>125</v>
      </c>
    </row>
    <row r="13" spans="3:26">
      <c r="Q13">
        <f>COUNTIF('Pharma Group AG'!$R:$R,T13)</f>
        <v>19</v>
      </c>
      <c r="T13" t="s">
        <v>103</v>
      </c>
      <c r="U13" t="s">
        <v>126</v>
      </c>
    </row>
    <row r="14" spans="3:26">
      <c r="Q14">
        <f>COUNTIF('Pharma Group AG'!$R:$R,T14)</f>
        <v>2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30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29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5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12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39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45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26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102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64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USER01</cp:lastModifiedBy>
  <dcterms:created xsi:type="dcterms:W3CDTF">2020-09-23T13:01:50Z</dcterms:created>
  <dcterms:modified xsi:type="dcterms:W3CDTF">2024-02-01T04:24:53Z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