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fleur/Desktop/"/>
    </mc:Choice>
  </mc:AlternateContent>
  <xr:revisionPtr revIDLastSave="0" documentId="13_ncr:1_{D01571A4-DB81-BD4A-8AE3-D4FDBAF317CD}" xr6:coauthVersionLast="47" xr6:coauthVersionMax="47" xr10:uidLastSave="{00000000-0000-0000-0000-000000000000}"/>
  <bookViews>
    <workbookView xWindow="1860" yWindow="1400" windowWidth="28380" windowHeight="17440" xr2:uid="{E2D91C9B-8057-A344-9295-B6A0DBB309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H40" i="1"/>
  <c r="I40" i="1" s="1"/>
  <c r="I33" i="1"/>
  <c r="H38" i="1"/>
  <c r="H36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I38" i="1" l="1"/>
  <c r="I36" i="1"/>
</calcChain>
</file>

<file path=xl/sharedStrings.xml><?xml version="1.0" encoding="utf-8"?>
<sst xmlns="http://schemas.openxmlformats.org/spreadsheetml/2006/main" count="12" uniqueCount="12">
  <si>
    <t>Inches</t>
  </si>
  <si>
    <t>Gal</t>
  </si>
  <si>
    <t>275gal tank   60in X 27in X 44in high</t>
  </si>
  <si>
    <t>x</t>
  </si>
  <si>
    <t>4th order Polly</t>
  </si>
  <si>
    <t>Liner</t>
  </si>
  <si>
    <t>2rd order Polly</t>
  </si>
  <si>
    <t>3th order Polly</t>
  </si>
  <si>
    <t>-----&gt;</t>
  </si>
  <si>
    <t>MM</t>
  </si>
  <si>
    <t>%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</si>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</sst>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49" fontId="0" fillId="0" borderId="0" xfId="0" applyNumberFormat="1" applyAlignment="1">
      <alignment horizontal="right"/>
    </xf>
    <xf numFmtId="10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Gal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4"/>
            <c:dispRSqr val="1"/>
            <c:dispEq val="1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/>
                      <a:t>y = -1E-05x</a:t>
                    </a:r>
                    <a:r>
                      <a:rPr lang="en-US" sz="1200" baseline="30000"/>
                      <a:t>4</a:t>
                    </a:r>
                    <a:r>
                      <a:rPr lang="en-US" sz="1200" baseline="0"/>
                      <a:t> - 0.0012x</a:t>
                    </a:r>
                    <a:r>
                      <a:rPr lang="en-US" sz="1200" baseline="30000"/>
                      <a:t>3</a:t>
                    </a:r>
                    <a:r>
                      <a:rPr lang="en-US" sz="1200" baseline="0"/>
                      <a:t> + 0.1139x</a:t>
                    </a:r>
                    <a:r>
                      <a:rPr lang="en-US" sz="1200" baseline="30000"/>
                      <a:t>2</a:t>
                    </a:r>
                    <a:r>
                      <a:rPr lang="en-US" sz="1200" baseline="0"/>
                      <a:t> + 4.6623x - 5.4489</a:t>
                    </a:r>
                    <a:br>
                      <a:rPr lang="en-US" sz="1200" baseline="0"/>
                    </a:br>
                    <a:r>
                      <a:rPr lang="en-US" sz="1200" baseline="0"/>
                      <a:t>R² = 0.9998</a:t>
                    </a:r>
                    <a:endParaRPr lang="en-US" sz="1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Sheet1!$B$5:$B$48</c:f>
              <c:numCache>
                <c:formatCode>General</c:formatCode>
                <c:ptCount val="44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25</c:v>
                </c:pt>
                <c:pt idx="6">
                  <c:v>31</c:v>
                </c:pt>
                <c:pt idx="7">
                  <c:v>37</c:v>
                </c:pt>
                <c:pt idx="8">
                  <c:v>44</c:v>
                </c:pt>
                <c:pt idx="9">
                  <c:v>51</c:v>
                </c:pt>
                <c:pt idx="10">
                  <c:v>58</c:v>
                </c:pt>
                <c:pt idx="11">
                  <c:v>65</c:v>
                </c:pt>
                <c:pt idx="12">
                  <c:v>72</c:v>
                </c:pt>
                <c:pt idx="13">
                  <c:v>80</c:v>
                </c:pt>
                <c:pt idx="14">
                  <c:v>87</c:v>
                </c:pt>
                <c:pt idx="15">
                  <c:v>94</c:v>
                </c:pt>
                <c:pt idx="16">
                  <c:v>101</c:v>
                </c:pt>
                <c:pt idx="17">
                  <c:v>108</c:v>
                </c:pt>
                <c:pt idx="18">
                  <c:v>115</c:v>
                </c:pt>
                <c:pt idx="19">
                  <c:v>123</c:v>
                </c:pt>
                <c:pt idx="20">
                  <c:v>130</c:v>
                </c:pt>
                <c:pt idx="21">
                  <c:v>137</c:v>
                </c:pt>
                <c:pt idx="22">
                  <c:v>144</c:v>
                </c:pt>
                <c:pt idx="23">
                  <c:v>151</c:v>
                </c:pt>
                <c:pt idx="24">
                  <c:v>158</c:v>
                </c:pt>
                <c:pt idx="25">
                  <c:v>166</c:v>
                </c:pt>
                <c:pt idx="26">
                  <c:v>173</c:v>
                </c:pt>
                <c:pt idx="27">
                  <c:v>180</c:v>
                </c:pt>
                <c:pt idx="28">
                  <c:v>187</c:v>
                </c:pt>
                <c:pt idx="29">
                  <c:v>194</c:v>
                </c:pt>
                <c:pt idx="30">
                  <c:v>201</c:v>
                </c:pt>
                <c:pt idx="31">
                  <c:v>209</c:v>
                </c:pt>
                <c:pt idx="32">
                  <c:v>216</c:v>
                </c:pt>
                <c:pt idx="33">
                  <c:v>223</c:v>
                </c:pt>
                <c:pt idx="34">
                  <c:v>230</c:v>
                </c:pt>
                <c:pt idx="35">
                  <c:v>236</c:v>
                </c:pt>
                <c:pt idx="36">
                  <c:v>243</c:v>
                </c:pt>
                <c:pt idx="37">
                  <c:v>249</c:v>
                </c:pt>
                <c:pt idx="38">
                  <c:v>254</c:v>
                </c:pt>
                <c:pt idx="39">
                  <c:v>260</c:v>
                </c:pt>
                <c:pt idx="40">
                  <c:v>265</c:v>
                </c:pt>
                <c:pt idx="41">
                  <c:v>269</c:v>
                </c:pt>
                <c:pt idx="42">
                  <c:v>272</c:v>
                </c:pt>
                <c:pt idx="43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79-C240-A23F-116AD4CFE5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54261040"/>
        <c:axId val="754262688"/>
      </c:lineChart>
      <c:catAx>
        <c:axId val="75426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62688"/>
        <c:crosses val="autoZero"/>
        <c:auto val="1"/>
        <c:lblAlgn val="ctr"/>
        <c:lblOffset val="100"/>
        <c:noMultiLvlLbl val="0"/>
      </c:catAx>
      <c:valAx>
        <c:axId val="7542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6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4</xdr:row>
      <xdr:rowOff>38100</xdr:rowOff>
    </xdr:from>
    <xdr:to>
      <xdr:col>16</xdr:col>
      <xdr:colOff>685800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DAFDB8-DD1A-4040-A063-9EC1B8063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2D6C-B419-5843-8B21-FDD51868C9C4}">
  <dimension ref="A2:J48"/>
  <sheetViews>
    <sheetView tabSelected="1" topLeftCell="A8" workbookViewId="0">
      <selection activeCell="B5" sqref="B5:B48"/>
    </sheetView>
  </sheetViews>
  <sheetFormatPr baseColWidth="10" defaultRowHeight="16" x14ac:dyDescent="0.2"/>
  <cols>
    <col min="4" max="4" width="10.83203125" style="8"/>
    <col min="5" max="5" width="10.83203125" style="1"/>
  </cols>
  <sheetData>
    <row r="2" spans="1:5" x14ac:dyDescent="0.2">
      <c r="B2" t="s">
        <v>2</v>
      </c>
    </row>
    <row r="4" spans="1:5" x14ac:dyDescent="0.2">
      <c r="A4" s="3" t="s">
        <v>0</v>
      </c>
      <c r="B4" s="3" t="s">
        <v>1</v>
      </c>
      <c r="C4" s="3" t="s">
        <v>11</v>
      </c>
      <c r="D4" s="9" t="s">
        <v>9</v>
      </c>
      <c r="E4" s="7" t="s">
        <v>10</v>
      </c>
    </row>
    <row r="5" spans="1:5" x14ac:dyDescent="0.2">
      <c r="A5">
        <v>1</v>
      </c>
      <c r="B5">
        <v>2</v>
      </c>
      <c r="C5" s="8">
        <f>A5*2.54</f>
        <v>2.54</v>
      </c>
      <c r="D5" s="8">
        <f>A5*25.4</f>
        <v>25.4</v>
      </c>
      <c r="E5" s="1">
        <f>1-((275-B5)/275)</f>
        <v>7.2727272727273196E-3</v>
      </c>
    </row>
    <row r="6" spans="1:5" x14ac:dyDescent="0.2">
      <c r="A6">
        <v>2</v>
      </c>
      <c r="B6">
        <v>5</v>
      </c>
      <c r="C6" s="8">
        <f t="shared" ref="C6:C48" si="0">A6*2.54</f>
        <v>5.08</v>
      </c>
      <c r="D6" s="8">
        <f t="shared" ref="D6:D48" si="1">A6*25.4</f>
        <v>50.8</v>
      </c>
      <c r="E6" s="1">
        <f t="shared" ref="E6:E48" si="2">1-((275-B6)/275)</f>
        <v>1.8181818181818188E-2</v>
      </c>
    </row>
    <row r="7" spans="1:5" x14ac:dyDescent="0.2">
      <c r="A7">
        <v>3</v>
      </c>
      <c r="B7">
        <v>9</v>
      </c>
      <c r="C7" s="8">
        <f t="shared" si="0"/>
        <v>7.62</v>
      </c>
      <c r="D7" s="8">
        <f t="shared" si="1"/>
        <v>76.199999999999989</v>
      </c>
      <c r="E7" s="1">
        <f t="shared" si="2"/>
        <v>3.2727272727272716E-2</v>
      </c>
    </row>
    <row r="8" spans="1:5" x14ac:dyDescent="0.2">
      <c r="A8">
        <v>4</v>
      </c>
      <c r="B8">
        <v>14</v>
      </c>
      <c r="C8" s="8">
        <f t="shared" si="0"/>
        <v>10.16</v>
      </c>
      <c r="D8" s="8">
        <f t="shared" si="1"/>
        <v>101.6</v>
      </c>
      <c r="E8" s="1">
        <f t="shared" si="2"/>
        <v>5.0909090909090904E-2</v>
      </c>
    </row>
    <row r="9" spans="1:5" x14ac:dyDescent="0.2">
      <c r="A9">
        <v>5</v>
      </c>
      <c r="B9">
        <v>19</v>
      </c>
      <c r="C9" s="8">
        <f t="shared" si="0"/>
        <v>12.7</v>
      </c>
      <c r="D9" s="8">
        <f t="shared" si="1"/>
        <v>127</v>
      </c>
      <c r="E9" s="1">
        <f t="shared" si="2"/>
        <v>6.9090909090909092E-2</v>
      </c>
    </row>
    <row r="10" spans="1:5" x14ac:dyDescent="0.2">
      <c r="A10">
        <v>6</v>
      </c>
      <c r="B10">
        <v>25</v>
      </c>
      <c r="C10" s="8">
        <f t="shared" si="0"/>
        <v>15.24</v>
      </c>
      <c r="D10" s="8">
        <f t="shared" si="1"/>
        <v>152.39999999999998</v>
      </c>
      <c r="E10" s="1">
        <f t="shared" si="2"/>
        <v>9.0909090909090939E-2</v>
      </c>
    </row>
    <row r="11" spans="1:5" x14ac:dyDescent="0.2">
      <c r="A11">
        <v>7</v>
      </c>
      <c r="B11">
        <v>31</v>
      </c>
      <c r="C11" s="8">
        <f t="shared" si="0"/>
        <v>17.78</v>
      </c>
      <c r="D11" s="8">
        <f t="shared" si="1"/>
        <v>177.79999999999998</v>
      </c>
      <c r="E11" s="1">
        <f t="shared" si="2"/>
        <v>0.11272727272727268</v>
      </c>
    </row>
    <row r="12" spans="1:5" x14ac:dyDescent="0.2">
      <c r="A12">
        <v>8</v>
      </c>
      <c r="B12">
        <v>37</v>
      </c>
      <c r="C12" s="8">
        <f t="shared" si="0"/>
        <v>20.32</v>
      </c>
      <c r="D12" s="8">
        <f t="shared" si="1"/>
        <v>203.2</v>
      </c>
      <c r="E12" s="1">
        <f t="shared" si="2"/>
        <v>0.13454545454545452</v>
      </c>
    </row>
    <row r="13" spans="1:5" x14ac:dyDescent="0.2">
      <c r="A13">
        <v>9</v>
      </c>
      <c r="B13">
        <v>44</v>
      </c>
      <c r="C13" s="8">
        <f t="shared" si="0"/>
        <v>22.86</v>
      </c>
      <c r="D13" s="8">
        <f t="shared" si="1"/>
        <v>228.6</v>
      </c>
      <c r="E13" s="1">
        <f t="shared" si="2"/>
        <v>0.16000000000000003</v>
      </c>
    </row>
    <row r="14" spans="1:5" x14ac:dyDescent="0.2">
      <c r="A14">
        <v>10</v>
      </c>
      <c r="B14">
        <v>51</v>
      </c>
      <c r="C14" s="8">
        <f t="shared" si="0"/>
        <v>25.4</v>
      </c>
      <c r="D14" s="8">
        <f t="shared" si="1"/>
        <v>254</v>
      </c>
      <c r="E14" s="1">
        <f t="shared" si="2"/>
        <v>0.18545454545454543</v>
      </c>
    </row>
    <row r="15" spans="1:5" x14ac:dyDescent="0.2">
      <c r="A15">
        <v>11</v>
      </c>
      <c r="B15">
        <v>58</v>
      </c>
      <c r="C15" s="8">
        <f t="shared" si="0"/>
        <v>27.94</v>
      </c>
      <c r="D15" s="8">
        <f t="shared" si="1"/>
        <v>279.39999999999998</v>
      </c>
      <c r="E15" s="1">
        <f t="shared" si="2"/>
        <v>0.21090909090909093</v>
      </c>
    </row>
    <row r="16" spans="1:5" x14ac:dyDescent="0.2">
      <c r="A16">
        <v>12</v>
      </c>
      <c r="B16">
        <v>65</v>
      </c>
      <c r="C16" s="8">
        <f t="shared" si="0"/>
        <v>30.48</v>
      </c>
      <c r="D16" s="8">
        <f t="shared" si="1"/>
        <v>304.79999999999995</v>
      </c>
      <c r="E16" s="1">
        <f t="shared" si="2"/>
        <v>0.23636363636363633</v>
      </c>
    </row>
    <row r="17" spans="1:9" x14ac:dyDescent="0.2">
      <c r="A17">
        <v>13</v>
      </c>
      <c r="B17">
        <v>72</v>
      </c>
      <c r="C17" s="8">
        <f t="shared" si="0"/>
        <v>33.020000000000003</v>
      </c>
      <c r="D17" s="8">
        <f t="shared" si="1"/>
        <v>330.2</v>
      </c>
      <c r="E17" s="1">
        <f t="shared" si="2"/>
        <v>0.26181818181818184</v>
      </c>
    </row>
    <row r="18" spans="1:9" x14ac:dyDescent="0.2">
      <c r="A18">
        <v>14</v>
      </c>
      <c r="B18">
        <v>80</v>
      </c>
      <c r="C18" s="8">
        <f t="shared" si="0"/>
        <v>35.56</v>
      </c>
      <c r="D18" s="8">
        <f t="shared" si="1"/>
        <v>355.59999999999997</v>
      </c>
      <c r="E18" s="1">
        <f t="shared" si="2"/>
        <v>0.29090909090909089</v>
      </c>
    </row>
    <row r="19" spans="1:9" x14ac:dyDescent="0.2">
      <c r="A19">
        <v>15</v>
      </c>
      <c r="B19">
        <v>87</v>
      </c>
      <c r="C19" s="8">
        <f t="shared" si="0"/>
        <v>38.1</v>
      </c>
      <c r="D19" s="8">
        <f t="shared" si="1"/>
        <v>381</v>
      </c>
      <c r="E19" s="1">
        <f t="shared" si="2"/>
        <v>0.3163636363636364</v>
      </c>
    </row>
    <row r="20" spans="1:9" x14ac:dyDescent="0.2">
      <c r="A20">
        <v>16</v>
      </c>
      <c r="B20">
        <v>94</v>
      </c>
      <c r="C20" s="8">
        <f t="shared" si="0"/>
        <v>40.64</v>
      </c>
      <c r="D20" s="8">
        <f t="shared" si="1"/>
        <v>406.4</v>
      </c>
      <c r="E20" s="1">
        <f t="shared" si="2"/>
        <v>0.3418181818181818</v>
      </c>
    </row>
    <row r="21" spans="1:9" x14ac:dyDescent="0.2">
      <c r="A21">
        <v>17</v>
      </c>
      <c r="B21">
        <v>101</v>
      </c>
      <c r="C21" s="8">
        <f t="shared" si="0"/>
        <v>43.18</v>
      </c>
      <c r="D21" s="8">
        <f t="shared" si="1"/>
        <v>431.79999999999995</v>
      </c>
      <c r="E21" s="1">
        <f t="shared" si="2"/>
        <v>0.36727272727272731</v>
      </c>
    </row>
    <row r="22" spans="1:9" x14ac:dyDescent="0.2">
      <c r="A22">
        <v>18</v>
      </c>
      <c r="B22">
        <v>108</v>
      </c>
      <c r="C22" s="8">
        <f t="shared" si="0"/>
        <v>45.72</v>
      </c>
      <c r="D22" s="8">
        <f t="shared" si="1"/>
        <v>457.2</v>
      </c>
      <c r="E22" s="1">
        <f t="shared" si="2"/>
        <v>0.3927272727272727</v>
      </c>
    </row>
    <row r="23" spans="1:9" x14ac:dyDescent="0.2">
      <c r="A23">
        <v>19</v>
      </c>
      <c r="B23">
        <v>115</v>
      </c>
      <c r="C23" s="8">
        <f t="shared" si="0"/>
        <v>48.26</v>
      </c>
      <c r="D23" s="8">
        <f t="shared" si="1"/>
        <v>482.59999999999997</v>
      </c>
      <c r="E23" s="1">
        <f t="shared" si="2"/>
        <v>0.41818181818181821</v>
      </c>
    </row>
    <row r="24" spans="1:9" x14ac:dyDescent="0.2">
      <c r="A24">
        <v>20</v>
      </c>
      <c r="B24">
        <v>123</v>
      </c>
      <c r="C24" s="8">
        <f t="shared" si="0"/>
        <v>50.8</v>
      </c>
      <c r="D24" s="8">
        <f t="shared" si="1"/>
        <v>508</v>
      </c>
      <c r="E24" s="1">
        <f t="shared" si="2"/>
        <v>0.44727272727272727</v>
      </c>
    </row>
    <row r="25" spans="1:9" x14ac:dyDescent="0.2">
      <c r="A25">
        <v>21</v>
      </c>
      <c r="B25">
        <v>130</v>
      </c>
      <c r="C25" s="8">
        <f t="shared" si="0"/>
        <v>53.34</v>
      </c>
      <c r="D25" s="8">
        <f t="shared" si="1"/>
        <v>533.4</v>
      </c>
      <c r="E25" s="1">
        <f t="shared" si="2"/>
        <v>0.47272727272727277</v>
      </c>
    </row>
    <row r="26" spans="1:9" x14ac:dyDescent="0.2">
      <c r="A26" s="2">
        <v>22</v>
      </c>
      <c r="B26">
        <v>137</v>
      </c>
      <c r="C26" s="8">
        <f t="shared" si="0"/>
        <v>55.88</v>
      </c>
      <c r="D26" s="8">
        <f t="shared" si="1"/>
        <v>558.79999999999995</v>
      </c>
      <c r="E26" s="1">
        <f t="shared" si="2"/>
        <v>0.49818181818181817</v>
      </c>
    </row>
    <row r="27" spans="1:9" x14ac:dyDescent="0.2">
      <c r="A27">
        <v>23</v>
      </c>
      <c r="B27">
        <v>144</v>
      </c>
      <c r="C27" s="8">
        <f t="shared" si="0"/>
        <v>58.42</v>
      </c>
      <c r="D27" s="8">
        <f t="shared" si="1"/>
        <v>584.19999999999993</v>
      </c>
      <c r="E27" s="1">
        <f t="shared" si="2"/>
        <v>0.52363636363636368</v>
      </c>
    </row>
    <row r="28" spans="1:9" x14ac:dyDescent="0.2">
      <c r="A28">
        <v>24</v>
      </c>
      <c r="B28">
        <v>151</v>
      </c>
      <c r="C28" s="8">
        <f t="shared" si="0"/>
        <v>60.96</v>
      </c>
      <c r="D28" s="8">
        <f t="shared" si="1"/>
        <v>609.59999999999991</v>
      </c>
      <c r="E28" s="1">
        <f t="shared" si="2"/>
        <v>0.54909090909090907</v>
      </c>
    </row>
    <row r="29" spans="1:9" x14ac:dyDescent="0.2">
      <c r="A29">
        <v>25</v>
      </c>
      <c r="B29">
        <v>158</v>
      </c>
      <c r="C29" s="8">
        <f t="shared" si="0"/>
        <v>63.5</v>
      </c>
      <c r="D29" s="8">
        <f t="shared" si="1"/>
        <v>635</v>
      </c>
      <c r="E29" s="1">
        <f t="shared" si="2"/>
        <v>0.57454545454545447</v>
      </c>
    </row>
    <row r="30" spans="1:9" x14ac:dyDescent="0.2">
      <c r="A30">
        <v>26</v>
      </c>
      <c r="B30">
        <v>166</v>
      </c>
      <c r="C30" s="8">
        <f t="shared" si="0"/>
        <v>66.040000000000006</v>
      </c>
      <c r="D30" s="8">
        <f t="shared" si="1"/>
        <v>660.4</v>
      </c>
      <c r="E30" s="1">
        <f t="shared" si="2"/>
        <v>0.60363636363636364</v>
      </c>
    </row>
    <row r="31" spans="1:9" x14ac:dyDescent="0.2">
      <c r="A31">
        <v>27</v>
      </c>
      <c r="B31">
        <v>173</v>
      </c>
      <c r="C31" s="8">
        <f t="shared" si="0"/>
        <v>68.58</v>
      </c>
      <c r="D31" s="8">
        <f t="shared" si="1"/>
        <v>685.8</v>
      </c>
      <c r="E31" s="1">
        <f t="shared" si="2"/>
        <v>0.62909090909090915</v>
      </c>
    </row>
    <row r="32" spans="1:9" x14ac:dyDescent="0.2">
      <c r="A32">
        <v>28</v>
      </c>
      <c r="B32">
        <v>180</v>
      </c>
      <c r="C32" s="8">
        <f t="shared" si="0"/>
        <v>71.12</v>
      </c>
      <c r="D32" s="8">
        <f t="shared" si="1"/>
        <v>711.19999999999993</v>
      </c>
      <c r="E32" s="1">
        <f t="shared" si="2"/>
        <v>0.65454545454545454</v>
      </c>
      <c r="H32" s="3" t="s">
        <v>3</v>
      </c>
      <c r="I32" t="s">
        <v>6</v>
      </c>
    </row>
    <row r="33" spans="1:10" x14ac:dyDescent="0.2">
      <c r="A33">
        <v>29</v>
      </c>
      <c r="B33">
        <v>187</v>
      </c>
      <c r="C33" s="8">
        <f t="shared" si="0"/>
        <v>73.66</v>
      </c>
      <c r="D33" s="8">
        <f t="shared" si="1"/>
        <v>736.59999999999991</v>
      </c>
      <c r="E33" s="1">
        <f t="shared" si="2"/>
        <v>0.67999999999999994</v>
      </c>
      <c r="G33" s="6" t="s">
        <v>8</v>
      </c>
      <c r="H33" s="4">
        <v>2</v>
      </c>
      <c r="I33" s="5">
        <f>-15.2272727272727 + 7.02826852958298*H33 - 0.00428960995189508*(H33*H33)</f>
        <v>-1.1878941079143206</v>
      </c>
      <c r="J33" s="1"/>
    </row>
    <row r="34" spans="1:10" x14ac:dyDescent="0.2">
      <c r="A34">
        <v>30</v>
      </c>
      <c r="B34">
        <v>194</v>
      </c>
      <c r="C34" s="8">
        <f t="shared" si="0"/>
        <v>76.2</v>
      </c>
      <c r="D34" s="8">
        <f t="shared" si="1"/>
        <v>762</v>
      </c>
      <c r="E34" s="1">
        <f t="shared" si="2"/>
        <v>0.70545454545454545</v>
      </c>
      <c r="I34" s="5"/>
    </row>
    <row r="35" spans="1:10" x14ac:dyDescent="0.2">
      <c r="A35">
        <v>31</v>
      </c>
      <c r="B35">
        <v>201</v>
      </c>
      <c r="C35" s="8">
        <f t="shared" si="0"/>
        <v>78.739999999999995</v>
      </c>
      <c r="D35" s="8">
        <f t="shared" si="1"/>
        <v>787.4</v>
      </c>
      <c r="E35" s="1">
        <f t="shared" si="2"/>
        <v>0.73090909090909095</v>
      </c>
      <c r="F35" s="1"/>
      <c r="I35" s="5" t="s">
        <v>7</v>
      </c>
    </row>
    <row r="36" spans="1:10" x14ac:dyDescent="0.2">
      <c r="A36">
        <v>32</v>
      </c>
      <c r="B36">
        <v>209</v>
      </c>
      <c r="C36" s="8">
        <f t="shared" si="0"/>
        <v>81.28</v>
      </c>
      <c r="D36" s="8">
        <f t="shared" si="1"/>
        <v>812.8</v>
      </c>
      <c r="E36" s="1">
        <f t="shared" si="2"/>
        <v>0.76</v>
      </c>
      <c r="H36" s="3">
        <f>H33</f>
        <v>2</v>
      </c>
      <c r="I36" s="5">
        <f>4.76182127571804 + 4.38485189919441*H36 + 0.140929420365699*(H36*H36) - 0.00215139304174214*(H36*H36*H36)</f>
        <v>14.078031611235719</v>
      </c>
      <c r="J36" s="1"/>
    </row>
    <row r="37" spans="1:10" x14ac:dyDescent="0.2">
      <c r="A37">
        <v>33</v>
      </c>
      <c r="B37">
        <v>216</v>
      </c>
      <c r="C37" s="8">
        <f t="shared" si="0"/>
        <v>83.820000000000007</v>
      </c>
      <c r="D37" s="8">
        <f t="shared" si="1"/>
        <v>838.19999999999993</v>
      </c>
      <c r="E37" s="1">
        <f t="shared" si="2"/>
        <v>0.78545454545454541</v>
      </c>
      <c r="I37" t="s">
        <v>5</v>
      </c>
    </row>
    <row r="38" spans="1:10" x14ac:dyDescent="0.2">
      <c r="A38">
        <v>34</v>
      </c>
      <c r="B38">
        <v>223</v>
      </c>
      <c r="C38" s="8">
        <f t="shared" si="0"/>
        <v>86.36</v>
      </c>
      <c r="D38" s="8">
        <f t="shared" si="1"/>
        <v>863.59999999999991</v>
      </c>
      <c r="E38" s="1">
        <f t="shared" si="2"/>
        <v>0.81090909090909091</v>
      </c>
      <c r="H38" s="3">
        <f>H33</f>
        <v>2</v>
      </c>
      <c r="I38" s="5">
        <f>-13.7473572938689 + 6.83523608174771*H38</f>
        <v>-7.6885130373479882E-2</v>
      </c>
      <c r="J38" s="1"/>
    </row>
    <row r="39" spans="1:10" x14ac:dyDescent="0.2">
      <c r="A39">
        <v>35</v>
      </c>
      <c r="B39">
        <v>230</v>
      </c>
      <c r="C39" s="8">
        <f t="shared" si="0"/>
        <v>88.9</v>
      </c>
      <c r="D39" s="8">
        <f t="shared" si="1"/>
        <v>889</v>
      </c>
      <c r="E39" s="1">
        <f t="shared" si="2"/>
        <v>0.83636363636363642</v>
      </c>
      <c r="I39" s="5" t="s">
        <v>4</v>
      </c>
    </row>
    <row r="40" spans="1:10" x14ac:dyDescent="0.2">
      <c r="A40">
        <v>36</v>
      </c>
      <c r="B40">
        <v>236</v>
      </c>
      <c r="C40" s="8">
        <f t="shared" si="0"/>
        <v>91.44</v>
      </c>
      <c r="D40" s="8">
        <f t="shared" si="1"/>
        <v>914.4</v>
      </c>
      <c r="E40" s="1">
        <f t="shared" si="2"/>
        <v>0.85818181818181816</v>
      </c>
      <c r="H40" s="3">
        <f>H33</f>
        <v>2</v>
      </c>
      <c r="I40" s="5">
        <f>-0.00001*H40^4 -0.0012*H40^3 +0.1139*H40^2 +4.6623*H40 -5.4489</f>
        <v>4.3215400000000006</v>
      </c>
    </row>
    <row r="41" spans="1:10" x14ac:dyDescent="0.2">
      <c r="A41">
        <v>37</v>
      </c>
      <c r="B41">
        <v>243</v>
      </c>
      <c r="C41" s="8">
        <f t="shared" si="0"/>
        <v>93.98</v>
      </c>
      <c r="D41" s="8">
        <f t="shared" si="1"/>
        <v>939.8</v>
      </c>
      <c r="E41" s="1">
        <f t="shared" si="2"/>
        <v>0.88363636363636366</v>
      </c>
    </row>
    <row r="42" spans="1:10" ht="17" x14ac:dyDescent="0.25">
      <c r="A42">
        <v>38</v>
      </c>
      <c r="B42">
        <v>249</v>
      </c>
      <c r="C42" s="8">
        <f t="shared" si="0"/>
        <v>96.52</v>
      </c>
      <c r="D42" s="8">
        <f t="shared" si="1"/>
        <v>965.19999999999993</v>
      </c>
      <c r="E42" s="1">
        <f t="shared" si="2"/>
        <v>0.90545454545454551</v>
      </c>
      <c r="H42" s="3"/>
      <c r="I42" s="10"/>
    </row>
    <row r="43" spans="1:10" x14ac:dyDescent="0.2">
      <c r="A43">
        <v>39</v>
      </c>
      <c r="B43">
        <v>254</v>
      </c>
      <c r="C43" s="8">
        <f t="shared" si="0"/>
        <v>99.06</v>
      </c>
      <c r="D43" s="8">
        <f t="shared" si="1"/>
        <v>990.59999999999991</v>
      </c>
      <c r="E43" s="1">
        <f t="shared" si="2"/>
        <v>0.92363636363636359</v>
      </c>
    </row>
    <row r="44" spans="1:10" x14ac:dyDescent="0.2">
      <c r="A44">
        <v>40</v>
      </c>
      <c r="B44">
        <v>260</v>
      </c>
      <c r="C44" s="8">
        <f t="shared" si="0"/>
        <v>101.6</v>
      </c>
      <c r="D44" s="8">
        <f t="shared" si="1"/>
        <v>1016</v>
      </c>
      <c r="E44" s="1">
        <f t="shared" si="2"/>
        <v>0.94545454545454544</v>
      </c>
    </row>
    <row r="45" spans="1:10" x14ac:dyDescent="0.2">
      <c r="A45">
        <v>41</v>
      </c>
      <c r="B45">
        <v>265</v>
      </c>
      <c r="C45" s="8">
        <f t="shared" si="0"/>
        <v>104.14</v>
      </c>
      <c r="D45" s="8">
        <f t="shared" si="1"/>
        <v>1041.3999999999999</v>
      </c>
      <c r="E45" s="1">
        <f t="shared" si="2"/>
        <v>0.96363636363636362</v>
      </c>
    </row>
    <row r="46" spans="1:10" x14ac:dyDescent="0.2">
      <c r="A46">
        <v>42</v>
      </c>
      <c r="B46">
        <v>269</v>
      </c>
      <c r="C46" s="8">
        <f t="shared" si="0"/>
        <v>106.68</v>
      </c>
      <c r="D46" s="8">
        <f t="shared" si="1"/>
        <v>1066.8</v>
      </c>
      <c r="E46" s="1">
        <f t="shared" si="2"/>
        <v>0.97818181818181815</v>
      </c>
    </row>
    <row r="47" spans="1:10" x14ac:dyDescent="0.2">
      <c r="A47">
        <v>43</v>
      </c>
      <c r="B47">
        <v>272</v>
      </c>
      <c r="C47" s="8">
        <f t="shared" si="0"/>
        <v>109.22</v>
      </c>
      <c r="D47" s="8">
        <f t="shared" si="1"/>
        <v>1092.2</v>
      </c>
      <c r="E47" s="1">
        <f t="shared" si="2"/>
        <v>0.98909090909090913</v>
      </c>
    </row>
    <row r="48" spans="1:10" x14ac:dyDescent="0.2">
      <c r="A48">
        <v>44</v>
      </c>
      <c r="B48">
        <v>275</v>
      </c>
      <c r="C48" s="8">
        <f t="shared" si="0"/>
        <v>111.76</v>
      </c>
      <c r="D48" s="8">
        <f t="shared" si="1"/>
        <v>1117.5999999999999</v>
      </c>
      <c r="E48" s="1">
        <f t="shared" si="2"/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Lafleur</dc:creator>
  <cp:lastModifiedBy>Tom Lafleur</cp:lastModifiedBy>
  <dcterms:created xsi:type="dcterms:W3CDTF">2022-01-16T20:13:13Z</dcterms:created>
  <dcterms:modified xsi:type="dcterms:W3CDTF">2022-01-20T15:53:18Z</dcterms:modified>
</cp:coreProperties>
</file>