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eta\"/>
    </mc:Choice>
  </mc:AlternateContent>
  <bookViews>
    <workbookView xWindow="0" yWindow="0" windowWidth="20265" windowHeight="6450"/>
  </bookViews>
  <sheets>
    <sheet name="codes" sheetId="1" r:id="rId1"/>
    <sheet name="mta_hier" sheetId="11" r:id="rId2"/>
    <sheet name="synlookup" sheetId="7" r:id="rId3"/>
    <sheet name="sierra" sheetId="4" r:id="rId4"/>
    <sheet name="sierra_new" sheetId="8" r:id="rId5"/>
    <sheet name="loc_b" sheetId="9" r:id="rId6"/>
    <sheet name="loc_n" sheetId="10" r:id="rId7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9" i="1" l="1"/>
  <c r="B889" i="1"/>
  <c r="D889" i="1"/>
  <c r="J889" i="1"/>
  <c r="K889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149" i="11"/>
  <c r="B184" i="11"/>
  <c r="B68" i="11"/>
  <c r="B69" i="11"/>
  <c r="B70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71" i="11"/>
  <c r="B72" i="11"/>
  <c r="B73" i="11"/>
  <c r="B74" i="11"/>
  <c r="B75" i="11"/>
  <c r="B76" i="11"/>
  <c r="B77" i="11"/>
  <c r="B78" i="11"/>
  <c r="B79" i="11"/>
  <c r="B152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150" i="11"/>
  <c r="B151" i="11"/>
  <c r="B126" i="11"/>
  <c r="B127" i="11"/>
  <c r="B128" i="11"/>
  <c r="B129" i="11"/>
  <c r="B130" i="11"/>
  <c r="B131" i="11"/>
  <c r="B132" i="11"/>
  <c r="B133" i="11"/>
  <c r="B134" i="11"/>
  <c r="B135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479" i="11"/>
  <c r="B480" i="11"/>
  <c r="B481" i="11"/>
  <c r="B482" i="11"/>
  <c r="B37" i="11"/>
  <c r="B38" i="11"/>
  <c r="B39" i="11"/>
  <c r="B815" i="11"/>
  <c r="B816" i="11"/>
  <c r="B817" i="11"/>
  <c r="B818" i="11"/>
  <c r="B819" i="11"/>
  <c r="B820" i="11"/>
  <c r="B821" i="11"/>
  <c r="B822" i="11"/>
  <c r="B823" i="11"/>
  <c r="B824" i="11"/>
  <c r="B483" i="11"/>
  <c r="B36" i="11"/>
  <c r="B484" i="11"/>
  <c r="B485" i="11"/>
  <c r="B486" i="11"/>
  <c r="B487" i="11"/>
  <c r="B488" i="11"/>
  <c r="B489" i="11"/>
  <c r="B490" i="11"/>
  <c r="B491" i="11"/>
  <c r="B500" i="11"/>
  <c r="B501" i="11"/>
  <c r="B557" i="11"/>
  <c r="B654" i="11"/>
  <c r="B825" i="11"/>
  <c r="B826" i="11"/>
  <c r="B827" i="11"/>
  <c r="B828" i="11"/>
  <c r="B829" i="11"/>
  <c r="B830" i="11"/>
  <c r="B831" i="11"/>
  <c r="B832" i="11"/>
  <c r="B833" i="11"/>
  <c r="B834" i="11"/>
  <c r="B835" i="11"/>
  <c r="B850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7" i="11"/>
  <c r="B535" i="11"/>
  <c r="B536" i="11"/>
  <c r="B773" i="11"/>
  <c r="B774" i="11"/>
  <c r="B775" i="11"/>
  <c r="B776" i="11"/>
  <c r="B777" i="11"/>
  <c r="B778" i="11"/>
  <c r="B779" i="11"/>
  <c r="B780" i="11"/>
  <c r="B781" i="11"/>
  <c r="B655" i="11"/>
  <c r="B814" i="11"/>
  <c r="B813" i="11"/>
  <c r="B2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492" i="11"/>
  <c r="B493" i="11"/>
  <c r="B494" i="11"/>
  <c r="B495" i="11"/>
  <c r="B496" i="11"/>
  <c r="B497" i="11"/>
  <c r="B498" i="11"/>
  <c r="B499" i="11"/>
  <c r="B613" i="11"/>
  <c r="B614" i="11"/>
  <c r="B615" i="11"/>
  <c r="B40" i="11"/>
  <c r="B41" i="11"/>
  <c r="B42" i="11"/>
  <c r="B43" i="11"/>
  <c r="B44" i="11"/>
  <c r="B45" i="11"/>
  <c r="B46" i="11"/>
  <c r="B47" i="11"/>
  <c r="B48" i="11"/>
  <c r="B49" i="11"/>
  <c r="B277" i="11"/>
  <c r="B278" i="11"/>
  <c r="B279" i="11"/>
  <c r="B280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05" i="11"/>
  <c r="B606" i="11"/>
  <c r="B607" i="11"/>
  <c r="B608" i="11"/>
  <c r="B609" i="11"/>
  <c r="B610" i="11"/>
  <c r="B611" i="11"/>
  <c r="B281" i="11"/>
  <c r="B612" i="11"/>
  <c r="B414" i="11"/>
  <c r="B415" i="11"/>
  <c r="B416" i="11"/>
  <c r="G894" i="1"/>
  <c r="G893" i="1"/>
  <c r="G892" i="1"/>
  <c r="G891" i="1"/>
  <c r="G890" i="1"/>
  <c r="B890" i="1"/>
  <c r="D890" i="1"/>
  <c r="C721" i="11" s="1"/>
  <c r="J890" i="1"/>
  <c r="B891" i="1"/>
  <c r="D891" i="1"/>
  <c r="C722" i="11" s="1"/>
  <c r="J891" i="1"/>
  <c r="B892" i="1"/>
  <c r="D892" i="1"/>
  <c r="C723" i="11" s="1"/>
  <c r="J892" i="1"/>
  <c r="B893" i="1"/>
  <c r="D893" i="1"/>
  <c r="C724" i="11" s="1"/>
  <c r="J893" i="1"/>
  <c r="B894" i="1"/>
  <c r="D894" i="1"/>
  <c r="C725" i="11" s="1"/>
  <c r="J894" i="1"/>
  <c r="C5" i="10" l="1"/>
  <c r="D5" i="10" s="1"/>
  <c r="C6" i="10"/>
  <c r="D6" i="10" s="1"/>
  <c r="C7" i="10"/>
  <c r="D7" i="10" s="1"/>
  <c r="C8" i="10"/>
  <c r="D8" i="10" s="1"/>
  <c r="C4" i="10"/>
  <c r="D4" i="10" s="1"/>
  <c r="C5" i="9"/>
  <c r="D5" i="9" s="1"/>
  <c r="C6" i="9"/>
  <c r="D6" i="9" s="1"/>
  <c r="C4" i="9"/>
  <c r="D4" i="9" s="1"/>
  <c r="G615" i="1" l="1"/>
  <c r="G614" i="1"/>
  <c r="D614" i="1"/>
  <c r="C8" i="8"/>
  <c r="D8" i="8" s="1"/>
  <c r="C9" i="8"/>
  <c r="D9" i="8" s="1"/>
  <c r="C10" i="8"/>
  <c r="D10" i="8" s="1"/>
  <c r="C6" i="8"/>
  <c r="D6" i="8" s="1"/>
  <c r="B615" i="1"/>
  <c r="D615" i="1"/>
  <c r="J6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76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G32" i="1" l="1"/>
  <c r="B476" i="1"/>
  <c r="D476" i="1"/>
  <c r="C7" i="8"/>
  <c r="D7" i="8" s="1"/>
  <c r="B32" i="1"/>
  <c r="D32" i="1"/>
  <c r="G2" i="1" l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8" i="1"/>
  <c r="G179" i="1"/>
  <c r="G180" i="1"/>
  <c r="G181" i="1"/>
  <c r="G182" i="1"/>
  <c r="G183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7" i="1"/>
  <c r="G268" i="1"/>
  <c r="G270" i="1"/>
  <c r="G271" i="1"/>
  <c r="G272" i="1"/>
  <c r="G273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9" i="1"/>
  <c r="G300" i="1"/>
  <c r="G302" i="1"/>
  <c r="G303" i="1"/>
  <c r="G308" i="1"/>
  <c r="G309" i="1"/>
  <c r="G310" i="1"/>
  <c r="G316" i="1"/>
  <c r="G317" i="1"/>
  <c r="G318" i="1"/>
  <c r="G340" i="1"/>
  <c r="G341" i="1"/>
  <c r="G343" i="1"/>
  <c r="G344" i="1"/>
  <c r="G345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9" i="1"/>
  <c r="G390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70" i="1"/>
  <c r="G471" i="1"/>
  <c r="G472" i="1"/>
  <c r="G473" i="1"/>
  <c r="G475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4" i="1"/>
  <c r="G545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6" i="1"/>
  <c r="G617" i="1"/>
  <c r="G618" i="1"/>
  <c r="G622" i="1"/>
  <c r="G623" i="1"/>
  <c r="G624" i="1"/>
  <c r="G625" i="1"/>
  <c r="G626" i="1"/>
  <c r="G627" i="1"/>
  <c r="G628" i="1"/>
  <c r="G646" i="1"/>
  <c r="G647" i="1"/>
  <c r="G649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5" i="1"/>
  <c r="G666" i="1"/>
  <c r="G667" i="1"/>
  <c r="G668" i="1"/>
  <c r="G673" i="1"/>
  <c r="G674" i="1"/>
  <c r="G676" i="1"/>
  <c r="G677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2" i="1"/>
  <c r="G693" i="1"/>
  <c r="G695" i="1"/>
  <c r="G696" i="1"/>
  <c r="G697" i="1"/>
  <c r="G698" i="1"/>
  <c r="G700" i="1"/>
  <c r="G701" i="1"/>
  <c r="G702" i="1"/>
  <c r="G705" i="1"/>
  <c r="G706" i="1"/>
  <c r="G708" i="1"/>
  <c r="G709" i="1"/>
  <c r="G710" i="1"/>
  <c r="G712" i="1"/>
  <c r="G713" i="1"/>
  <c r="G715" i="1"/>
  <c r="G716" i="1"/>
  <c r="G717" i="1"/>
  <c r="G718" i="1"/>
  <c r="G719" i="1"/>
  <c r="G720" i="1"/>
  <c r="G723" i="1"/>
  <c r="G724" i="1"/>
  <c r="G725" i="1"/>
  <c r="G726" i="1"/>
  <c r="G727" i="1"/>
  <c r="G728" i="1"/>
  <c r="G729" i="1"/>
  <c r="G730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3" i="1"/>
  <c r="G754" i="1"/>
  <c r="G756" i="1"/>
  <c r="G757" i="1"/>
  <c r="G758" i="1"/>
  <c r="G759" i="1"/>
  <c r="G760" i="1"/>
  <c r="G761" i="1"/>
  <c r="G762" i="1"/>
  <c r="G768" i="1"/>
  <c r="G769" i="1"/>
  <c r="G770" i="1"/>
  <c r="G771" i="1"/>
  <c r="G773" i="1"/>
  <c r="G774" i="1"/>
  <c r="G776" i="1"/>
  <c r="G777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3" i="1"/>
  <c r="G824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2" i="1"/>
  <c r="G945" i="1"/>
  <c r="G946" i="1"/>
  <c r="G948" i="1"/>
  <c r="G949" i="1"/>
  <c r="G950" i="1"/>
  <c r="G951" i="1"/>
  <c r="G952" i="1"/>
  <c r="G953" i="1"/>
  <c r="G955" i="1"/>
  <c r="G956" i="1"/>
  <c r="G958" i="1"/>
  <c r="G960" i="1"/>
  <c r="G963" i="1"/>
  <c r="G964" i="1"/>
  <c r="G965" i="1"/>
  <c r="G966" i="1"/>
  <c r="G967" i="1"/>
  <c r="G968" i="1"/>
  <c r="G969" i="1"/>
  <c r="G970" i="1"/>
  <c r="G971" i="1"/>
  <c r="G976" i="1"/>
  <c r="G977" i="1"/>
  <c r="G979" i="1"/>
  <c r="G980" i="1"/>
  <c r="G982" i="1"/>
  <c r="G983" i="1"/>
  <c r="G985" i="1"/>
  <c r="G1007" i="1"/>
  <c r="G1008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4" i="1"/>
  <c r="G1032" i="1"/>
  <c r="G1033" i="1"/>
  <c r="G1034" i="1"/>
  <c r="G1035" i="1"/>
  <c r="G1036" i="1"/>
  <c r="G1037" i="1"/>
  <c r="G1038" i="1"/>
  <c r="G1039" i="1"/>
  <c r="G1040" i="1"/>
  <c r="G1042" i="1"/>
  <c r="G1043" i="1"/>
  <c r="G1044" i="1"/>
  <c r="D4" i="1"/>
  <c r="D37" i="1"/>
  <c r="D40" i="1"/>
  <c r="D53" i="1"/>
  <c r="D71" i="1"/>
  <c r="D74" i="1"/>
  <c r="D91" i="1"/>
  <c r="D110" i="1"/>
  <c r="D114" i="1"/>
  <c r="D174" i="1"/>
  <c r="D177" i="1"/>
  <c r="D184" i="1"/>
  <c r="D187" i="1"/>
  <c r="D207" i="1"/>
  <c r="D208" i="1"/>
  <c r="D211" i="1"/>
  <c r="D212" i="1"/>
  <c r="D229" i="1"/>
  <c r="D230" i="1"/>
  <c r="D233" i="1"/>
  <c r="D250" i="1"/>
  <c r="D261" i="1"/>
  <c r="D266" i="1"/>
  <c r="D269" i="1"/>
  <c r="D274" i="1"/>
  <c r="D276" i="1"/>
  <c r="D295" i="1"/>
  <c r="D298" i="1"/>
  <c r="D301" i="1"/>
  <c r="D304" i="1"/>
  <c r="D305" i="1"/>
  <c r="D306" i="1"/>
  <c r="D307" i="1"/>
  <c r="D311" i="1"/>
  <c r="D312" i="1"/>
  <c r="D313" i="1"/>
  <c r="D314" i="1"/>
  <c r="D315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2" i="1"/>
  <c r="D346" i="1"/>
  <c r="D347" i="1"/>
  <c r="D348" i="1"/>
  <c r="D369" i="1"/>
  <c r="D372" i="1"/>
  <c r="D386" i="1"/>
  <c r="D387" i="1"/>
  <c r="D388" i="1"/>
  <c r="D391" i="1"/>
  <c r="D421" i="1"/>
  <c r="D422" i="1"/>
  <c r="D467" i="1"/>
  <c r="D468" i="1"/>
  <c r="D469" i="1"/>
  <c r="D474" i="1"/>
  <c r="D478" i="1"/>
  <c r="D493" i="1"/>
  <c r="D516" i="1"/>
  <c r="D543" i="1"/>
  <c r="D546" i="1"/>
  <c r="D564" i="1"/>
  <c r="D565" i="1"/>
  <c r="D588" i="1"/>
  <c r="D589" i="1"/>
  <c r="D619" i="1"/>
  <c r="D620" i="1"/>
  <c r="D621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8" i="1"/>
  <c r="D657" i="1"/>
  <c r="D669" i="1"/>
  <c r="D670" i="1"/>
  <c r="D671" i="1"/>
  <c r="D672" i="1"/>
  <c r="D675" i="1"/>
  <c r="D678" i="1"/>
  <c r="D691" i="1"/>
  <c r="D694" i="1"/>
  <c r="D699" i="1"/>
  <c r="D703" i="1"/>
  <c r="D704" i="1"/>
  <c r="D707" i="1"/>
  <c r="D711" i="1"/>
  <c r="D714" i="1"/>
  <c r="D721" i="1"/>
  <c r="D722" i="1"/>
  <c r="D731" i="1"/>
  <c r="D752" i="1"/>
  <c r="D755" i="1"/>
  <c r="D763" i="1"/>
  <c r="D764" i="1"/>
  <c r="D765" i="1"/>
  <c r="D766" i="1"/>
  <c r="D767" i="1"/>
  <c r="D772" i="1"/>
  <c r="D775" i="1"/>
  <c r="D778" i="1"/>
  <c r="D822" i="1"/>
  <c r="D825" i="1"/>
  <c r="D941" i="1"/>
  <c r="D943" i="1"/>
  <c r="D944" i="1"/>
  <c r="D947" i="1"/>
  <c r="D954" i="1"/>
  <c r="D957" i="1"/>
  <c r="D959" i="1"/>
  <c r="D961" i="1"/>
  <c r="D962" i="1"/>
  <c r="D972" i="1"/>
  <c r="D973" i="1"/>
  <c r="D974" i="1"/>
  <c r="D975" i="1"/>
  <c r="D978" i="1"/>
  <c r="D981" i="1"/>
  <c r="D984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9" i="1"/>
  <c r="D1023" i="1"/>
  <c r="D1025" i="1"/>
  <c r="D1026" i="1"/>
  <c r="D1027" i="1"/>
  <c r="D1028" i="1"/>
  <c r="D1029" i="1"/>
  <c r="D1030" i="1"/>
  <c r="D1031" i="1"/>
  <c r="D1041" i="1"/>
  <c r="D1045" i="1"/>
  <c r="D1046" i="1"/>
  <c r="D1047" i="1"/>
  <c r="D1048" i="1"/>
  <c r="D1049" i="1"/>
  <c r="D659" i="1"/>
  <c r="C36" i="11" s="1"/>
  <c r="D960" i="1"/>
  <c r="C40" i="11" s="1"/>
  <c r="D966" i="1"/>
  <c r="C44" i="11" s="1"/>
  <c r="D969" i="1"/>
  <c r="C47" i="11" s="1"/>
  <c r="D967" i="1"/>
  <c r="C45" i="11" s="1"/>
  <c r="D971" i="1"/>
  <c r="C49" i="11" s="1"/>
  <c r="D965" i="1"/>
  <c r="C43" i="11" s="1"/>
  <c r="D963" i="1"/>
  <c r="C41" i="11" s="1"/>
  <c r="D968" i="1"/>
  <c r="C46" i="11" s="1"/>
  <c r="D964" i="1"/>
  <c r="C42" i="11" s="1"/>
  <c r="D970" i="1"/>
  <c r="C48" i="11" s="1"/>
  <c r="D626" i="1"/>
  <c r="C37" i="11" s="1"/>
  <c r="D627" i="1"/>
  <c r="C38" i="11" s="1"/>
  <c r="D628" i="1"/>
  <c r="C39" i="11" s="1"/>
  <c r="D423" i="1"/>
  <c r="C417" i="11" s="1"/>
  <c r="D461" i="1"/>
  <c r="C455" i="11" s="1"/>
  <c r="D462" i="1"/>
  <c r="C456" i="11" s="1"/>
  <c r="D480" i="1"/>
  <c r="C468" i="11" s="1"/>
  <c r="D471" i="1"/>
  <c r="C462" i="11" s="1"/>
  <c r="D432" i="1"/>
  <c r="C426" i="11" s="1"/>
  <c r="D424" i="1"/>
  <c r="C418" i="11" s="1"/>
  <c r="D454" i="1"/>
  <c r="C448" i="11" s="1"/>
  <c r="D483" i="1"/>
  <c r="C471" i="11" s="1"/>
  <c r="D433" i="1"/>
  <c r="C427" i="11" s="1"/>
  <c r="D425" i="1"/>
  <c r="C419" i="11" s="1"/>
  <c r="D456" i="1"/>
  <c r="C450" i="11" s="1"/>
  <c r="D470" i="1"/>
  <c r="C461" i="11" s="1"/>
  <c r="D450" i="1"/>
  <c r="C444" i="11" s="1"/>
  <c r="D441" i="1"/>
  <c r="C435" i="11" s="1"/>
  <c r="D442" i="1"/>
  <c r="C436" i="11" s="1"/>
  <c r="D427" i="1"/>
  <c r="C421" i="11" s="1"/>
  <c r="D440" i="1"/>
  <c r="C434" i="11" s="1"/>
  <c r="D428" i="1"/>
  <c r="C422" i="11" s="1"/>
  <c r="D458" i="1"/>
  <c r="C452" i="11" s="1"/>
  <c r="D430" i="1"/>
  <c r="C424" i="11" s="1"/>
  <c r="D429" i="1"/>
  <c r="C423" i="11" s="1"/>
  <c r="D431" i="1"/>
  <c r="C425" i="11" s="1"/>
  <c r="D464" i="1"/>
  <c r="C458" i="11" s="1"/>
  <c r="D443" i="1"/>
  <c r="C437" i="11" s="1"/>
  <c r="D448" i="1"/>
  <c r="C442" i="11" s="1"/>
  <c r="D452" i="1"/>
  <c r="C446" i="11" s="1"/>
  <c r="D451" i="1"/>
  <c r="C445" i="11" s="1"/>
  <c r="D438" i="1"/>
  <c r="C432" i="11" s="1"/>
  <c r="D477" i="1"/>
  <c r="C466" i="11" s="1"/>
  <c r="D434" i="1"/>
  <c r="C428" i="11" s="1"/>
  <c r="D426" i="1"/>
  <c r="C420" i="11" s="1"/>
  <c r="D435" i="1"/>
  <c r="C429" i="11" s="1"/>
  <c r="D436" i="1"/>
  <c r="C430" i="11" s="1"/>
  <c r="D437" i="1"/>
  <c r="C431" i="11" s="1"/>
  <c r="D447" i="1"/>
  <c r="C441" i="11" s="1"/>
  <c r="D453" i="1"/>
  <c r="C447" i="11" s="1"/>
  <c r="D479" i="1"/>
  <c r="C467" i="11" s="1"/>
  <c r="D481" i="1"/>
  <c r="C469" i="11" s="1"/>
  <c r="D482" i="1"/>
  <c r="C470" i="11" s="1"/>
  <c r="D484" i="1"/>
  <c r="C472" i="11" s="1"/>
  <c r="D485" i="1"/>
  <c r="C473" i="11" s="1"/>
  <c r="D486" i="1"/>
  <c r="C474" i="11" s="1"/>
  <c r="D487" i="1"/>
  <c r="C475" i="11" s="1"/>
  <c r="D488" i="1"/>
  <c r="C476" i="11" s="1"/>
  <c r="D459" i="1"/>
  <c r="C453" i="11" s="1"/>
  <c r="D472" i="1"/>
  <c r="C463" i="11" s="1"/>
  <c r="D465" i="1"/>
  <c r="C459" i="11" s="1"/>
  <c r="D444" i="1"/>
  <c r="C438" i="11" s="1"/>
  <c r="D445" i="1"/>
  <c r="C439" i="11" s="1"/>
  <c r="D446" i="1"/>
  <c r="C440" i="11" s="1"/>
  <c r="D449" i="1"/>
  <c r="C443" i="11" s="1"/>
  <c r="D489" i="1"/>
  <c r="C477" i="11" s="1"/>
  <c r="D439" i="1"/>
  <c r="C433" i="11" s="1"/>
  <c r="D473" i="1"/>
  <c r="C464" i="11" s="1"/>
  <c r="D460" i="1"/>
  <c r="C454" i="11" s="1"/>
  <c r="D463" i="1"/>
  <c r="C457" i="11" s="1"/>
  <c r="D475" i="1"/>
  <c r="C465" i="11" s="1"/>
  <c r="D466" i="1"/>
  <c r="C460" i="11" s="1"/>
  <c r="D490" i="1"/>
  <c r="C478" i="11" s="1"/>
  <c r="D455" i="1"/>
  <c r="C449" i="11" s="1"/>
  <c r="D457" i="1"/>
  <c r="C451" i="11" s="1"/>
  <c r="D673" i="1"/>
  <c r="C500" i="11" s="1"/>
  <c r="D674" i="1"/>
  <c r="C501" i="11" s="1"/>
  <c r="D751" i="1"/>
  <c r="C536" i="11" s="1"/>
  <c r="D749" i="1"/>
  <c r="C537" i="11" s="1"/>
  <c r="D562" i="1"/>
  <c r="C555" i="11" s="1"/>
  <c r="D563" i="1"/>
  <c r="C556" i="11" s="1"/>
  <c r="D676" i="1"/>
  <c r="C557" i="11" s="1"/>
  <c r="D677" i="1"/>
  <c r="C654" i="11" s="1"/>
  <c r="D768" i="1"/>
  <c r="C655" i="11" s="1"/>
  <c r="D668" i="1"/>
  <c r="D1039" i="1"/>
  <c r="C281" i="11" s="1"/>
  <c r="D690" i="1"/>
  <c r="C850" i="11" s="1"/>
  <c r="D2" i="1"/>
  <c r="C3" i="11" s="1"/>
  <c r="D3" i="1"/>
  <c r="C4" i="11" s="1"/>
  <c r="D5" i="1"/>
  <c r="C5" i="11" s="1"/>
  <c r="D6" i="1"/>
  <c r="C6" i="11" s="1"/>
  <c r="D7" i="1"/>
  <c r="C7" i="11" s="1"/>
  <c r="D8" i="1"/>
  <c r="C8" i="11" s="1"/>
  <c r="D9" i="1"/>
  <c r="C9" i="11" s="1"/>
  <c r="D10" i="1"/>
  <c r="C10" i="11" s="1"/>
  <c r="D11" i="1"/>
  <c r="C11" i="11" s="1"/>
  <c r="D12" i="1"/>
  <c r="C12" i="11" s="1"/>
  <c r="D13" i="1"/>
  <c r="C13" i="11" s="1"/>
  <c r="D14" i="1"/>
  <c r="C14" i="11" s="1"/>
  <c r="D15" i="1"/>
  <c r="C15" i="11" s="1"/>
  <c r="D16" i="1"/>
  <c r="C16" i="11" s="1"/>
  <c r="D17" i="1"/>
  <c r="C17" i="11" s="1"/>
  <c r="D18" i="1"/>
  <c r="C18" i="11" s="1"/>
  <c r="D19" i="1"/>
  <c r="C19" i="11" s="1"/>
  <c r="D20" i="1"/>
  <c r="C20" i="11" s="1"/>
  <c r="D21" i="1"/>
  <c r="C21" i="11" s="1"/>
  <c r="D22" i="1"/>
  <c r="C22" i="11" s="1"/>
  <c r="D23" i="1"/>
  <c r="C23" i="11" s="1"/>
  <c r="D24" i="1"/>
  <c r="C24" i="11" s="1"/>
  <c r="D25" i="1"/>
  <c r="C25" i="11" s="1"/>
  <c r="D26" i="1"/>
  <c r="C26" i="11" s="1"/>
  <c r="D27" i="1"/>
  <c r="C27" i="11" s="1"/>
  <c r="D28" i="1"/>
  <c r="C28" i="11" s="1"/>
  <c r="D29" i="1"/>
  <c r="C29" i="11" s="1"/>
  <c r="D30" i="1"/>
  <c r="C30" i="11" s="1"/>
  <c r="D31" i="1"/>
  <c r="C31" i="11" s="1"/>
  <c r="D33" i="1"/>
  <c r="C32" i="11" s="1"/>
  <c r="D34" i="1"/>
  <c r="C33" i="11" s="1"/>
  <c r="D35" i="1"/>
  <c r="C34" i="11" s="1"/>
  <c r="D36" i="1"/>
  <c r="C35" i="11" s="1"/>
  <c r="D38" i="1"/>
  <c r="C782" i="11" s="1"/>
  <c r="D39" i="1"/>
  <c r="C783" i="11" s="1"/>
  <c r="D41" i="1"/>
  <c r="C784" i="11" s="1"/>
  <c r="D42" i="1"/>
  <c r="C785" i="11" s="1"/>
  <c r="D43" i="1"/>
  <c r="C786" i="11" s="1"/>
  <c r="D44" i="1"/>
  <c r="C787" i="11" s="1"/>
  <c r="D45" i="1"/>
  <c r="C788" i="11" s="1"/>
  <c r="D46" i="1"/>
  <c r="C789" i="11" s="1"/>
  <c r="D47" i="1"/>
  <c r="C790" i="11" s="1"/>
  <c r="D48" i="1"/>
  <c r="C791" i="11" s="1"/>
  <c r="D49" i="1"/>
  <c r="C792" i="11" s="1"/>
  <c r="D50" i="1"/>
  <c r="C793" i="11" s="1"/>
  <c r="D51" i="1"/>
  <c r="C794" i="11" s="1"/>
  <c r="D52" i="1"/>
  <c r="C795" i="11" s="1"/>
  <c r="D54" i="1"/>
  <c r="C796" i="11" s="1"/>
  <c r="D55" i="1"/>
  <c r="C797" i="11" s="1"/>
  <c r="D56" i="1"/>
  <c r="C798" i="11" s="1"/>
  <c r="D57" i="1"/>
  <c r="C799" i="11" s="1"/>
  <c r="D58" i="1"/>
  <c r="C800" i="11" s="1"/>
  <c r="D59" i="1"/>
  <c r="C801" i="11" s="1"/>
  <c r="D60" i="1"/>
  <c r="C802" i="11" s="1"/>
  <c r="D61" i="1"/>
  <c r="C803" i="11" s="1"/>
  <c r="D62" i="1"/>
  <c r="C804" i="11" s="1"/>
  <c r="D63" i="1"/>
  <c r="C805" i="11" s="1"/>
  <c r="D64" i="1"/>
  <c r="C806" i="11" s="1"/>
  <c r="D65" i="1"/>
  <c r="C807" i="11" s="1"/>
  <c r="D66" i="1"/>
  <c r="C808" i="11" s="1"/>
  <c r="D67" i="1"/>
  <c r="C809" i="11" s="1"/>
  <c r="D68" i="1"/>
  <c r="C810" i="11" s="1"/>
  <c r="D69" i="1"/>
  <c r="C811" i="11" s="1"/>
  <c r="D70" i="1"/>
  <c r="C812" i="11" s="1"/>
  <c r="D72" i="1"/>
  <c r="C396" i="11" s="1"/>
  <c r="D73" i="1"/>
  <c r="C397" i="11" s="1"/>
  <c r="D75" i="1"/>
  <c r="C398" i="11" s="1"/>
  <c r="D76" i="1"/>
  <c r="C399" i="11" s="1"/>
  <c r="D77" i="1"/>
  <c r="C400" i="11" s="1"/>
  <c r="D78" i="1"/>
  <c r="C401" i="11" s="1"/>
  <c r="D79" i="1"/>
  <c r="C402" i="11" s="1"/>
  <c r="D80" i="1"/>
  <c r="C403" i="11" s="1"/>
  <c r="D81" i="1"/>
  <c r="C404" i="11" s="1"/>
  <c r="D82" i="1"/>
  <c r="C405" i="11" s="1"/>
  <c r="D83" i="1"/>
  <c r="C406" i="11" s="1"/>
  <c r="D84" i="1"/>
  <c r="C407" i="11" s="1"/>
  <c r="D85" i="1"/>
  <c r="C408" i="11" s="1"/>
  <c r="D86" i="1"/>
  <c r="C409" i="11" s="1"/>
  <c r="D87" i="1"/>
  <c r="C410" i="11" s="1"/>
  <c r="D88" i="1"/>
  <c r="C411" i="11" s="1"/>
  <c r="D89" i="1"/>
  <c r="C412" i="11" s="1"/>
  <c r="D90" i="1"/>
  <c r="C413" i="11" s="1"/>
  <c r="D111" i="1"/>
  <c r="C149" i="11" s="1"/>
  <c r="D112" i="1"/>
  <c r="C184" i="11" s="1"/>
  <c r="D113" i="1"/>
  <c r="C68" i="11" s="1"/>
  <c r="D115" i="1"/>
  <c r="C69" i="11" s="1"/>
  <c r="D116" i="1"/>
  <c r="C70" i="11" s="1"/>
  <c r="D117" i="1"/>
  <c r="C185" i="11" s="1"/>
  <c r="D118" i="1"/>
  <c r="C186" i="11" s="1"/>
  <c r="D119" i="1"/>
  <c r="C187" i="11" s="1"/>
  <c r="D120" i="1"/>
  <c r="C188" i="11" s="1"/>
  <c r="D121" i="1"/>
  <c r="C189" i="11" s="1"/>
  <c r="D122" i="1"/>
  <c r="C190" i="11" s="1"/>
  <c r="D123" i="1"/>
  <c r="C191" i="11" s="1"/>
  <c r="D124" i="1"/>
  <c r="C192" i="11" s="1"/>
  <c r="D125" i="1"/>
  <c r="C193" i="11" s="1"/>
  <c r="D126" i="1"/>
  <c r="C194" i="11" s="1"/>
  <c r="D127" i="1"/>
  <c r="C195" i="11" s="1"/>
  <c r="D128" i="1"/>
  <c r="C196" i="11" s="1"/>
  <c r="D129" i="1"/>
  <c r="C197" i="11" s="1"/>
  <c r="D130" i="1"/>
  <c r="C198" i="11" s="1"/>
  <c r="D131" i="1"/>
  <c r="C199" i="11" s="1"/>
  <c r="D132" i="1"/>
  <c r="C200" i="11" s="1"/>
  <c r="D133" i="1"/>
  <c r="C201" i="11" s="1"/>
  <c r="D134" i="1"/>
  <c r="C202" i="11" s="1"/>
  <c r="D135" i="1"/>
  <c r="C203" i="11" s="1"/>
  <c r="D136" i="1"/>
  <c r="C204" i="11" s="1"/>
  <c r="D137" i="1"/>
  <c r="C205" i="11" s="1"/>
  <c r="D138" i="1"/>
  <c r="C206" i="11" s="1"/>
  <c r="D139" i="1"/>
  <c r="C207" i="11" s="1"/>
  <c r="D140" i="1"/>
  <c r="C208" i="11" s="1"/>
  <c r="D141" i="1"/>
  <c r="C209" i="11" s="1"/>
  <c r="D142" i="1"/>
  <c r="C210" i="11" s="1"/>
  <c r="D143" i="1"/>
  <c r="C211" i="11" s="1"/>
  <c r="D144" i="1"/>
  <c r="C212" i="11" s="1"/>
  <c r="D145" i="1"/>
  <c r="C213" i="11" s="1"/>
  <c r="D146" i="1"/>
  <c r="C214" i="11" s="1"/>
  <c r="D147" i="1"/>
  <c r="C215" i="11" s="1"/>
  <c r="D148" i="1"/>
  <c r="C216" i="11" s="1"/>
  <c r="D149" i="1"/>
  <c r="C217" i="11" s="1"/>
  <c r="D150" i="1"/>
  <c r="C218" i="11" s="1"/>
  <c r="D151" i="1"/>
  <c r="C219" i="11" s="1"/>
  <c r="D152" i="1"/>
  <c r="C220" i="11" s="1"/>
  <c r="D153" i="1"/>
  <c r="C221" i="11" s="1"/>
  <c r="D154" i="1"/>
  <c r="C222" i="11" s="1"/>
  <c r="D155" i="1"/>
  <c r="C223" i="11" s="1"/>
  <c r="D156" i="1"/>
  <c r="C224" i="11" s="1"/>
  <c r="D157" i="1"/>
  <c r="C225" i="11" s="1"/>
  <c r="D158" i="1"/>
  <c r="C226" i="11" s="1"/>
  <c r="D159" i="1"/>
  <c r="C227" i="11" s="1"/>
  <c r="D160" i="1"/>
  <c r="C228" i="11" s="1"/>
  <c r="D161" i="1"/>
  <c r="C229" i="11" s="1"/>
  <c r="D162" i="1"/>
  <c r="C230" i="11" s="1"/>
  <c r="D163" i="1"/>
  <c r="C231" i="11" s="1"/>
  <c r="D164" i="1"/>
  <c r="C232" i="11" s="1"/>
  <c r="D165" i="1"/>
  <c r="C233" i="11" s="1"/>
  <c r="D166" i="1"/>
  <c r="C234" i="11" s="1"/>
  <c r="D167" i="1"/>
  <c r="C235" i="11" s="1"/>
  <c r="D168" i="1"/>
  <c r="C236" i="11" s="1"/>
  <c r="D169" i="1"/>
  <c r="C237" i="11" s="1"/>
  <c r="D170" i="1"/>
  <c r="C238" i="11" s="1"/>
  <c r="D171" i="1"/>
  <c r="C239" i="11" s="1"/>
  <c r="D172" i="1"/>
  <c r="C240" i="11" s="1"/>
  <c r="D173" i="1"/>
  <c r="C241" i="11" s="1"/>
  <c r="D175" i="1"/>
  <c r="C136" i="11" s="1"/>
  <c r="D176" i="1"/>
  <c r="C137" i="11" s="1"/>
  <c r="D178" i="1"/>
  <c r="C138" i="11" s="1"/>
  <c r="D179" i="1"/>
  <c r="C139" i="11" s="1"/>
  <c r="D180" i="1"/>
  <c r="C140" i="11" s="1"/>
  <c r="D181" i="1"/>
  <c r="C141" i="11" s="1"/>
  <c r="D182" i="1"/>
  <c r="C142" i="11" s="1"/>
  <c r="D183" i="1"/>
  <c r="C143" i="11" s="1"/>
  <c r="D185" i="1"/>
  <c r="C144" i="11" s="1"/>
  <c r="D186" i="1"/>
  <c r="C145" i="11" s="1"/>
  <c r="D188" i="1"/>
  <c r="C146" i="11" s="1"/>
  <c r="D189" i="1"/>
  <c r="C147" i="11" s="1"/>
  <c r="D190" i="1"/>
  <c r="C148" i="11" s="1"/>
  <c r="D191" i="1"/>
  <c r="C242" i="11" s="1"/>
  <c r="D192" i="1"/>
  <c r="C243" i="11" s="1"/>
  <c r="D193" i="1"/>
  <c r="C244" i="11" s="1"/>
  <c r="D194" i="1"/>
  <c r="C245" i="11" s="1"/>
  <c r="D195" i="1"/>
  <c r="C246" i="11" s="1"/>
  <c r="D196" i="1"/>
  <c r="C247" i="11" s="1"/>
  <c r="D197" i="1"/>
  <c r="C248" i="11" s="1"/>
  <c r="D198" i="1"/>
  <c r="C249" i="11" s="1"/>
  <c r="D199" i="1"/>
  <c r="C250" i="11" s="1"/>
  <c r="D200" i="1"/>
  <c r="C251" i="11" s="1"/>
  <c r="D201" i="1"/>
  <c r="C252" i="11" s="1"/>
  <c r="D202" i="1"/>
  <c r="C253" i="11" s="1"/>
  <c r="D203" i="1"/>
  <c r="C254" i="11" s="1"/>
  <c r="D204" i="1"/>
  <c r="C255" i="11" s="1"/>
  <c r="D205" i="1"/>
  <c r="C256" i="11" s="1"/>
  <c r="D206" i="1"/>
  <c r="C257" i="11" s="1"/>
  <c r="D209" i="1"/>
  <c r="C71" i="11" s="1"/>
  <c r="D210" i="1"/>
  <c r="C72" i="11" s="1"/>
  <c r="D213" i="1"/>
  <c r="C73" i="11" s="1"/>
  <c r="D214" i="1"/>
  <c r="C74" i="11" s="1"/>
  <c r="D215" i="1"/>
  <c r="C75" i="11" s="1"/>
  <c r="D216" i="1"/>
  <c r="C76" i="11" s="1"/>
  <c r="D217" i="1"/>
  <c r="C77" i="11" s="1"/>
  <c r="D218" i="1"/>
  <c r="C78" i="11" s="1"/>
  <c r="D219" i="1"/>
  <c r="C79" i="11" s="1"/>
  <c r="D220" i="1"/>
  <c r="C152" i="11" s="1"/>
  <c r="D221" i="1"/>
  <c r="C80" i="11" s="1"/>
  <c r="D222" i="1"/>
  <c r="C81" i="11" s="1"/>
  <c r="D223" i="1"/>
  <c r="C82" i="11" s="1"/>
  <c r="D224" i="1"/>
  <c r="C83" i="11" s="1"/>
  <c r="D225" i="1"/>
  <c r="C84" i="11" s="1"/>
  <c r="D226" i="1"/>
  <c r="C85" i="11" s="1"/>
  <c r="D227" i="1"/>
  <c r="C86" i="11" s="1"/>
  <c r="D228" i="1"/>
  <c r="C87" i="11" s="1"/>
  <c r="D231" i="1"/>
  <c r="C88" i="11" s="1"/>
  <c r="D232" i="1"/>
  <c r="C89" i="11" s="1"/>
  <c r="D234" i="1"/>
  <c r="C90" i="11" s="1"/>
  <c r="D235" i="1"/>
  <c r="C91" i="11" s="1"/>
  <c r="D236" i="1"/>
  <c r="C92" i="11" s="1"/>
  <c r="D237" i="1"/>
  <c r="C93" i="11" s="1"/>
  <c r="D238" i="1"/>
  <c r="C94" i="11" s="1"/>
  <c r="D239" i="1"/>
  <c r="C95" i="11" s="1"/>
  <c r="D240" i="1"/>
  <c r="C96" i="11" s="1"/>
  <c r="D241" i="1"/>
  <c r="C97" i="11" s="1"/>
  <c r="D242" i="1"/>
  <c r="C98" i="11" s="1"/>
  <c r="D243" i="1"/>
  <c r="C99" i="11" s="1"/>
  <c r="D244" i="1"/>
  <c r="C100" i="11" s="1"/>
  <c r="D245" i="1"/>
  <c r="C101" i="11" s="1"/>
  <c r="D246" i="1"/>
  <c r="C102" i="11" s="1"/>
  <c r="D247" i="1"/>
  <c r="C103" i="11" s="1"/>
  <c r="D248" i="1"/>
  <c r="C104" i="11" s="1"/>
  <c r="D249" i="1"/>
  <c r="C105" i="11" s="1"/>
  <c r="D251" i="1"/>
  <c r="C106" i="11" s="1"/>
  <c r="D252" i="1"/>
  <c r="C107" i="11" s="1"/>
  <c r="D253" i="1"/>
  <c r="C108" i="11" s="1"/>
  <c r="D254" i="1"/>
  <c r="C109" i="11" s="1"/>
  <c r="D255" i="1"/>
  <c r="C110" i="11" s="1"/>
  <c r="D256" i="1"/>
  <c r="C111" i="11" s="1"/>
  <c r="D257" i="1"/>
  <c r="C112" i="11" s="1"/>
  <c r="D258" i="1"/>
  <c r="C113" i="11" s="1"/>
  <c r="D259" i="1"/>
  <c r="C114" i="11" s="1"/>
  <c r="D260" i="1"/>
  <c r="C115" i="11" s="1"/>
  <c r="D262" i="1"/>
  <c r="C116" i="11" s="1"/>
  <c r="D263" i="1"/>
  <c r="C117" i="11" s="1"/>
  <c r="D264" i="1"/>
  <c r="C118" i="11" s="1"/>
  <c r="D265" i="1"/>
  <c r="C119" i="11" s="1"/>
  <c r="D267" i="1"/>
  <c r="C120" i="11" s="1"/>
  <c r="D268" i="1"/>
  <c r="C121" i="11" s="1"/>
  <c r="D270" i="1"/>
  <c r="C122" i="11" s="1"/>
  <c r="D271" i="1"/>
  <c r="C123" i="11" s="1"/>
  <c r="D272" i="1"/>
  <c r="C124" i="11" s="1"/>
  <c r="D273" i="1"/>
  <c r="C125" i="11" s="1"/>
  <c r="D275" i="1"/>
  <c r="C258" i="11" s="1"/>
  <c r="D277" i="1"/>
  <c r="C259" i="11" s="1"/>
  <c r="D278" i="1"/>
  <c r="C260" i="11" s="1"/>
  <c r="D279" i="1"/>
  <c r="C261" i="11" s="1"/>
  <c r="D280" i="1"/>
  <c r="C262" i="11" s="1"/>
  <c r="D281" i="1"/>
  <c r="C263" i="11" s="1"/>
  <c r="D282" i="1"/>
  <c r="C264" i="11" s="1"/>
  <c r="D283" i="1"/>
  <c r="C265" i="11" s="1"/>
  <c r="D284" i="1"/>
  <c r="C266" i="11" s="1"/>
  <c r="D285" i="1"/>
  <c r="C267" i="11" s="1"/>
  <c r="D286" i="1"/>
  <c r="C268" i="11" s="1"/>
  <c r="D287" i="1"/>
  <c r="C269" i="11" s="1"/>
  <c r="D288" i="1"/>
  <c r="C270" i="11" s="1"/>
  <c r="D289" i="1"/>
  <c r="C271" i="11" s="1"/>
  <c r="D290" i="1"/>
  <c r="C272" i="11" s="1"/>
  <c r="D291" i="1"/>
  <c r="C273" i="11" s="1"/>
  <c r="D292" i="1"/>
  <c r="C274" i="11" s="1"/>
  <c r="D293" i="1"/>
  <c r="C275" i="11" s="1"/>
  <c r="D294" i="1"/>
  <c r="C276" i="11" s="1"/>
  <c r="D296" i="1"/>
  <c r="C150" i="11" s="1"/>
  <c r="D297" i="1"/>
  <c r="C151" i="11" s="1"/>
  <c r="D299" i="1"/>
  <c r="C126" i="11" s="1"/>
  <c r="D300" i="1"/>
  <c r="C127" i="11" s="1"/>
  <c r="D302" i="1"/>
  <c r="C128" i="11" s="1"/>
  <c r="D303" i="1"/>
  <c r="C129" i="11" s="1"/>
  <c r="D308" i="1"/>
  <c r="C130" i="11" s="1"/>
  <c r="D309" i="1"/>
  <c r="C131" i="11" s="1"/>
  <c r="D310" i="1"/>
  <c r="C132" i="11" s="1"/>
  <c r="D316" i="1"/>
  <c r="C133" i="11" s="1"/>
  <c r="D317" i="1"/>
  <c r="C134" i="11" s="1"/>
  <c r="D318" i="1"/>
  <c r="C135" i="11" s="1"/>
  <c r="D370" i="1"/>
  <c r="C282" i="11" s="1"/>
  <c r="D371" i="1"/>
  <c r="C283" i="11" s="1"/>
  <c r="D373" i="1"/>
  <c r="C284" i="11" s="1"/>
  <c r="D374" i="1"/>
  <c r="C285" i="11" s="1"/>
  <c r="D375" i="1"/>
  <c r="C286" i="11" s="1"/>
  <c r="D376" i="1"/>
  <c r="C287" i="11" s="1"/>
  <c r="D377" i="1"/>
  <c r="C288" i="11" s="1"/>
  <c r="D378" i="1"/>
  <c r="C289" i="11" s="1"/>
  <c r="D379" i="1"/>
  <c r="C290" i="11" s="1"/>
  <c r="D380" i="1"/>
  <c r="C291" i="11" s="1"/>
  <c r="D381" i="1"/>
  <c r="C292" i="11" s="1"/>
  <c r="D382" i="1"/>
  <c r="C293" i="11" s="1"/>
  <c r="D383" i="1"/>
  <c r="C294" i="11" s="1"/>
  <c r="D384" i="1"/>
  <c r="C295" i="11" s="1"/>
  <c r="D385" i="1"/>
  <c r="C296" i="11" s="1"/>
  <c r="D389" i="1"/>
  <c r="C153" i="11" s="1"/>
  <c r="D390" i="1"/>
  <c r="C154" i="11" s="1"/>
  <c r="D392" i="1"/>
  <c r="C155" i="11" s="1"/>
  <c r="D393" i="1"/>
  <c r="C156" i="11" s="1"/>
  <c r="D394" i="1"/>
  <c r="C157" i="11" s="1"/>
  <c r="D395" i="1"/>
  <c r="C158" i="11" s="1"/>
  <c r="D396" i="1"/>
  <c r="C159" i="11" s="1"/>
  <c r="D397" i="1"/>
  <c r="C160" i="11" s="1"/>
  <c r="D398" i="1"/>
  <c r="C161" i="11" s="1"/>
  <c r="D399" i="1"/>
  <c r="C162" i="11" s="1"/>
  <c r="D400" i="1"/>
  <c r="C163" i="11" s="1"/>
  <c r="D401" i="1"/>
  <c r="C164" i="11" s="1"/>
  <c r="D402" i="1"/>
  <c r="C165" i="11" s="1"/>
  <c r="D403" i="1"/>
  <c r="C166" i="11" s="1"/>
  <c r="D404" i="1"/>
  <c r="C167" i="11" s="1"/>
  <c r="D405" i="1"/>
  <c r="C168" i="11" s="1"/>
  <c r="D406" i="1"/>
  <c r="C169" i="11" s="1"/>
  <c r="D407" i="1"/>
  <c r="C170" i="11" s="1"/>
  <c r="D408" i="1"/>
  <c r="C171" i="11" s="1"/>
  <c r="D409" i="1"/>
  <c r="C172" i="11" s="1"/>
  <c r="D410" i="1"/>
  <c r="C173" i="11" s="1"/>
  <c r="D411" i="1"/>
  <c r="C174" i="11" s="1"/>
  <c r="D412" i="1"/>
  <c r="C175" i="11" s="1"/>
  <c r="D413" i="1"/>
  <c r="C176" i="11" s="1"/>
  <c r="D414" i="1"/>
  <c r="C177" i="11" s="1"/>
  <c r="D415" i="1"/>
  <c r="C178" i="11" s="1"/>
  <c r="D416" i="1"/>
  <c r="C179" i="11" s="1"/>
  <c r="D417" i="1"/>
  <c r="C180" i="11" s="1"/>
  <c r="D418" i="1"/>
  <c r="C181" i="11" s="1"/>
  <c r="D419" i="1"/>
  <c r="C182" i="11" s="1"/>
  <c r="D420" i="1"/>
  <c r="C183" i="11" s="1"/>
  <c r="D491" i="1"/>
  <c r="C346" i="11" s="1"/>
  <c r="D492" i="1"/>
  <c r="C347" i="11" s="1"/>
  <c r="D494" i="1"/>
  <c r="C348" i="11" s="1"/>
  <c r="D495" i="1"/>
  <c r="C349" i="11" s="1"/>
  <c r="D496" i="1"/>
  <c r="C350" i="11" s="1"/>
  <c r="D497" i="1"/>
  <c r="C351" i="11" s="1"/>
  <c r="D498" i="1"/>
  <c r="C352" i="11" s="1"/>
  <c r="D499" i="1"/>
  <c r="C353" i="11" s="1"/>
  <c r="D500" i="1"/>
  <c r="C354" i="11" s="1"/>
  <c r="D501" i="1"/>
  <c r="C355" i="11" s="1"/>
  <c r="D502" i="1"/>
  <c r="C356" i="11" s="1"/>
  <c r="D503" i="1"/>
  <c r="C357" i="11" s="1"/>
  <c r="D504" i="1"/>
  <c r="C358" i="11" s="1"/>
  <c r="D505" i="1"/>
  <c r="C359" i="11" s="1"/>
  <c r="D506" i="1"/>
  <c r="C360" i="11" s="1"/>
  <c r="D507" i="1"/>
  <c r="C361" i="11" s="1"/>
  <c r="D508" i="1"/>
  <c r="C362" i="11" s="1"/>
  <c r="D509" i="1"/>
  <c r="C363" i="11" s="1"/>
  <c r="D510" i="1"/>
  <c r="C364" i="11" s="1"/>
  <c r="D511" i="1"/>
  <c r="C365" i="11" s="1"/>
  <c r="D512" i="1"/>
  <c r="C366" i="11" s="1"/>
  <c r="D513" i="1"/>
  <c r="C367" i="11" s="1"/>
  <c r="D514" i="1"/>
  <c r="C368" i="11" s="1"/>
  <c r="D515" i="1"/>
  <c r="C369" i="11" s="1"/>
  <c r="D517" i="1"/>
  <c r="C370" i="11" s="1"/>
  <c r="D518" i="1"/>
  <c r="C371" i="11" s="1"/>
  <c r="D519" i="1"/>
  <c r="C372" i="11" s="1"/>
  <c r="D520" i="1"/>
  <c r="C373" i="11" s="1"/>
  <c r="D521" i="1"/>
  <c r="C374" i="11" s="1"/>
  <c r="D522" i="1"/>
  <c r="C375" i="11" s="1"/>
  <c r="D523" i="1"/>
  <c r="C376" i="11" s="1"/>
  <c r="D524" i="1"/>
  <c r="C377" i="11" s="1"/>
  <c r="D525" i="1"/>
  <c r="C378" i="11" s="1"/>
  <c r="D526" i="1"/>
  <c r="C379" i="11" s="1"/>
  <c r="D527" i="1"/>
  <c r="C380" i="11" s="1"/>
  <c r="D528" i="1"/>
  <c r="C381" i="11" s="1"/>
  <c r="D529" i="1"/>
  <c r="C382" i="11" s="1"/>
  <c r="D530" i="1"/>
  <c r="C383" i="11" s="1"/>
  <c r="D531" i="1"/>
  <c r="C384" i="11" s="1"/>
  <c r="D532" i="1"/>
  <c r="C385" i="11" s="1"/>
  <c r="D533" i="1"/>
  <c r="C386" i="11" s="1"/>
  <c r="D534" i="1"/>
  <c r="C387" i="11" s="1"/>
  <c r="D535" i="1"/>
  <c r="C388" i="11" s="1"/>
  <c r="D536" i="1"/>
  <c r="C389" i="11" s="1"/>
  <c r="D537" i="1"/>
  <c r="C390" i="11" s="1"/>
  <c r="D538" i="1"/>
  <c r="C391" i="11" s="1"/>
  <c r="D539" i="1"/>
  <c r="C392" i="11" s="1"/>
  <c r="D540" i="1"/>
  <c r="C393" i="11" s="1"/>
  <c r="D541" i="1"/>
  <c r="C394" i="11" s="1"/>
  <c r="D542" i="1"/>
  <c r="C395" i="11" s="1"/>
  <c r="D544" i="1"/>
  <c r="C538" i="11" s="1"/>
  <c r="D545" i="1"/>
  <c r="C539" i="11" s="1"/>
  <c r="D547" i="1"/>
  <c r="C540" i="11" s="1"/>
  <c r="D548" i="1"/>
  <c r="C541" i="11" s="1"/>
  <c r="D549" i="1"/>
  <c r="C542" i="11" s="1"/>
  <c r="D550" i="1"/>
  <c r="C543" i="11" s="1"/>
  <c r="D551" i="1"/>
  <c r="C544" i="11" s="1"/>
  <c r="D552" i="1"/>
  <c r="C545" i="11" s="1"/>
  <c r="D553" i="1"/>
  <c r="C546" i="11" s="1"/>
  <c r="D554" i="1"/>
  <c r="C547" i="11" s="1"/>
  <c r="D555" i="1"/>
  <c r="C548" i="11" s="1"/>
  <c r="D556" i="1"/>
  <c r="C549" i="11" s="1"/>
  <c r="D557" i="1"/>
  <c r="C550" i="11" s="1"/>
  <c r="D558" i="1"/>
  <c r="C551" i="11" s="1"/>
  <c r="D559" i="1"/>
  <c r="C552" i="11" s="1"/>
  <c r="D560" i="1"/>
  <c r="C553" i="11" s="1"/>
  <c r="D561" i="1"/>
  <c r="C554" i="11" s="1"/>
  <c r="D566" i="1"/>
  <c r="C297" i="11" s="1"/>
  <c r="D567" i="1"/>
  <c r="C298" i="11" s="1"/>
  <c r="D568" i="1"/>
  <c r="C299" i="11" s="1"/>
  <c r="D569" i="1"/>
  <c r="C300" i="11" s="1"/>
  <c r="D570" i="1"/>
  <c r="C301" i="11" s="1"/>
  <c r="D571" i="1"/>
  <c r="C302" i="11" s="1"/>
  <c r="D572" i="1"/>
  <c r="C303" i="11" s="1"/>
  <c r="D573" i="1"/>
  <c r="C304" i="11" s="1"/>
  <c r="D574" i="1"/>
  <c r="C305" i="11" s="1"/>
  <c r="D575" i="1"/>
  <c r="C306" i="11" s="1"/>
  <c r="D576" i="1"/>
  <c r="C307" i="11" s="1"/>
  <c r="D577" i="1"/>
  <c r="C308" i="11" s="1"/>
  <c r="D578" i="1"/>
  <c r="C309" i="11" s="1"/>
  <c r="D579" i="1"/>
  <c r="C310" i="11" s="1"/>
  <c r="D580" i="1"/>
  <c r="C311" i="11" s="1"/>
  <c r="D581" i="1"/>
  <c r="C312" i="11" s="1"/>
  <c r="D582" i="1"/>
  <c r="C313" i="11" s="1"/>
  <c r="D583" i="1"/>
  <c r="C314" i="11" s="1"/>
  <c r="D584" i="1"/>
  <c r="C315" i="11" s="1"/>
  <c r="D585" i="1"/>
  <c r="C316" i="11" s="1"/>
  <c r="D586" i="1"/>
  <c r="C317" i="11" s="1"/>
  <c r="D587" i="1"/>
  <c r="C318" i="11" s="1"/>
  <c r="D590" i="1"/>
  <c r="C319" i="11" s="1"/>
  <c r="D591" i="1"/>
  <c r="C320" i="11" s="1"/>
  <c r="D592" i="1"/>
  <c r="C321" i="11" s="1"/>
  <c r="D593" i="1"/>
  <c r="C322" i="11" s="1"/>
  <c r="D594" i="1"/>
  <c r="C323" i="11" s="1"/>
  <c r="D595" i="1"/>
  <c r="C324" i="11" s="1"/>
  <c r="D596" i="1"/>
  <c r="C325" i="11" s="1"/>
  <c r="D597" i="1"/>
  <c r="C326" i="11" s="1"/>
  <c r="D598" i="1"/>
  <c r="C327" i="11" s="1"/>
  <c r="D599" i="1"/>
  <c r="C328" i="11" s="1"/>
  <c r="D600" i="1"/>
  <c r="C329" i="11" s="1"/>
  <c r="D601" i="1"/>
  <c r="C330" i="11" s="1"/>
  <c r="D602" i="1"/>
  <c r="C331" i="11" s="1"/>
  <c r="D603" i="1"/>
  <c r="C332" i="11" s="1"/>
  <c r="D604" i="1"/>
  <c r="C333" i="11" s="1"/>
  <c r="D605" i="1"/>
  <c r="C334" i="11" s="1"/>
  <c r="D606" i="1"/>
  <c r="C335" i="11" s="1"/>
  <c r="D607" i="1"/>
  <c r="C336" i="11" s="1"/>
  <c r="D608" i="1"/>
  <c r="C337" i="11" s="1"/>
  <c r="D609" i="1"/>
  <c r="C338" i="11" s="1"/>
  <c r="D610" i="1"/>
  <c r="C339" i="11" s="1"/>
  <c r="D611" i="1"/>
  <c r="C340" i="11" s="1"/>
  <c r="D612" i="1"/>
  <c r="C341" i="11" s="1"/>
  <c r="D613" i="1"/>
  <c r="C342" i="11" s="1"/>
  <c r="D616" i="1"/>
  <c r="C343" i="11" s="1"/>
  <c r="D617" i="1"/>
  <c r="C344" i="11" s="1"/>
  <c r="D618" i="1"/>
  <c r="C345" i="11" s="1"/>
  <c r="D622" i="1"/>
  <c r="C479" i="11" s="1"/>
  <c r="D623" i="1"/>
  <c r="C480" i="11" s="1"/>
  <c r="D624" i="1"/>
  <c r="C481" i="11" s="1"/>
  <c r="D625" i="1"/>
  <c r="C482" i="11" s="1"/>
  <c r="D646" i="1"/>
  <c r="C815" i="11" s="1"/>
  <c r="D647" i="1"/>
  <c r="C816" i="11" s="1"/>
  <c r="D649" i="1"/>
  <c r="C817" i="11" s="1"/>
  <c r="D650" i="1"/>
  <c r="C818" i="11" s="1"/>
  <c r="D651" i="1"/>
  <c r="C819" i="11" s="1"/>
  <c r="D652" i="1"/>
  <c r="C820" i="11" s="1"/>
  <c r="D653" i="1"/>
  <c r="C821" i="11" s="1"/>
  <c r="D654" i="1"/>
  <c r="C822" i="11" s="1"/>
  <c r="D655" i="1"/>
  <c r="C823" i="11" s="1"/>
  <c r="D656" i="1"/>
  <c r="C824" i="11" s="1"/>
  <c r="D658" i="1"/>
  <c r="C483" i="11" s="1"/>
  <c r="D660" i="1"/>
  <c r="C484" i="11" s="1"/>
  <c r="D661" i="1"/>
  <c r="C485" i="11" s="1"/>
  <c r="D662" i="1"/>
  <c r="C486" i="11" s="1"/>
  <c r="D663" i="1"/>
  <c r="C487" i="11" s="1"/>
  <c r="D664" i="1"/>
  <c r="C488" i="11" s="1"/>
  <c r="D665" i="1"/>
  <c r="C489" i="11" s="1"/>
  <c r="D666" i="1"/>
  <c r="C490" i="11" s="1"/>
  <c r="D667" i="1"/>
  <c r="C491" i="11" s="1"/>
  <c r="D679" i="1"/>
  <c r="C825" i="11" s="1"/>
  <c r="D680" i="1"/>
  <c r="C826" i="11" s="1"/>
  <c r="D681" i="1"/>
  <c r="C827" i="11" s="1"/>
  <c r="D682" i="1"/>
  <c r="C828" i="11" s="1"/>
  <c r="D683" i="1"/>
  <c r="C829" i="11" s="1"/>
  <c r="D684" i="1"/>
  <c r="C830" i="11" s="1"/>
  <c r="D685" i="1"/>
  <c r="C831" i="11" s="1"/>
  <c r="D686" i="1"/>
  <c r="C832" i="11" s="1"/>
  <c r="D687" i="1"/>
  <c r="C833" i="11" s="1"/>
  <c r="D688" i="1"/>
  <c r="C834" i="11" s="1"/>
  <c r="D689" i="1"/>
  <c r="C835" i="11" s="1"/>
  <c r="D692" i="1"/>
  <c r="C836" i="11" s="1"/>
  <c r="D693" i="1"/>
  <c r="C837" i="11" s="1"/>
  <c r="D695" i="1"/>
  <c r="C838" i="11" s="1"/>
  <c r="D696" i="1"/>
  <c r="C839" i="11" s="1"/>
  <c r="D697" i="1"/>
  <c r="C840" i="11" s="1"/>
  <c r="D698" i="1"/>
  <c r="C841" i="11" s="1"/>
  <c r="D708" i="1"/>
  <c r="C847" i="11" s="1"/>
  <c r="D709" i="1"/>
  <c r="C848" i="11" s="1"/>
  <c r="D710" i="1"/>
  <c r="C849" i="11" s="1"/>
  <c r="D712" i="1"/>
  <c r="C502" i="11" s="1"/>
  <c r="D713" i="1"/>
  <c r="C503" i="11" s="1"/>
  <c r="D715" i="1"/>
  <c r="C504" i="11" s="1"/>
  <c r="D716" i="1"/>
  <c r="C505" i="11" s="1"/>
  <c r="D717" i="1"/>
  <c r="C506" i="11" s="1"/>
  <c r="D718" i="1"/>
  <c r="C507" i="11" s="1"/>
  <c r="D719" i="1"/>
  <c r="C508" i="11" s="1"/>
  <c r="D720" i="1"/>
  <c r="C509" i="11" s="1"/>
  <c r="D723" i="1"/>
  <c r="C510" i="11" s="1"/>
  <c r="D724" i="1"/>
  <c r="C511" i="11" s="1"/>
  <c r="D725" i="1"/>
  <c r="C512" i="11" s="1"/>
  <c r="D726" i="1"/>
  <c r="C513" i="11" s="1"/>
  <c r="D727" i="1"/>
  <c r="C514" i="11" s="1"/>
  <c r="D728" i="1"/>
  <c r="C515" i="11" s="1"/>
  <c r="D729" i="1"/>
  <c r="C516" i="11" s="1"/>
  <c r="D730" i="1"/>
  <c r="C517" i="11" s="1"/>
  <c r="D732" i="1"/>
  <c r="C518" i="11" s="1"/>
  <c r="D733" i="1"/>
  <c r="C519" i="11" s="1"/>
  <c r="D734" i="1"/>
  <c r="C520" i="11" s="1"/>
  <c r="D735" i="1"/>
  <c r="C521" i="11" s="1"/>
  <c r="D736" i="1"/>
  <c r="C522" i="11" s="1"/>
  <c r="D737" i="1"/>
  <c r="C523" i="11" s="1"/>
  <c r="D738" i="1"/>
  <c r="C524" i="11" s="1"/>
  <c r="D739" i="1"/>
  <c r="C525" i="11" s="1"/>
  <c r="D740" i="1"/>
  <c r="C526" i="11" s="1"/>
  <c r="D741" i="1"/>
  <c r="C527" i="11" s="1"/>
  <c r="D742" i="1"/>
  <c r="C528" i="11" s="1"/>
  <c r="D743" i="1"/>
  <c r="C529" i="11" s="1"/>
  <c r="D744" i="1"/>
  <c r="C530" i="11" s="1"/>
  <c r="D745" i="1"/>
  <c r="C531" i="11" s="1"/>
  <c r="D746" i="1"/>
  <c r="C532" i="11" s="1"/>
  <c r="D747" i="1"/>
  <c r="C533" i="11" s="1"/>
  <c r="D748" i="1"/>
  <c r="C534" i="11" s="1"/>
  <c r="D750" i="1"/>
  <c r="C535" i="11" s="1"/>
  <c r="D753" i="1"/>
  <c r="C773" i="11" s="1"/>
  <c r="D754" i="1"/>
  <c r="C774" i="11" s="1"/>
  <c r="D756" i="1"/>
  <c r="C775" i="11" s="1"/>
  <c r="D757" i="1"/>
  <c r="C776" i="11" s="1"/>
  <c r="D758" i="1"/>
  <c r="C777" i="11" s="1"/>
  <c r="D759" i="1"/>
  <c r="C778" i="11" s="1"/>
  <c r="D760" i="1"/>
  <c r="C779" i="11" s="1"/>
  <c r="D761" i="1"/>
  <c r="C780" i="11" s="1"/>
  <c r="D762" i="1"/>
  <c r="C781" i="11" s="1"/>
  <c r="D769" i="1"/>
  <c r="C814" i="11" s="1"/>
  <c r="D770" i="1"/>
  <c r="C813" i="11" s="1"/>
  <c r="D771" i="1"/>
  <c r="C2" i="11" s="1"/>
  <c r="D773" i="1"/>
  <c r="C558" i="11" s="1"/>
  <c r="D774" i="1"/>
  <c r="C559" i="11" s="1"/>
  <c r="D776" i="1"/>
  <c r="C560" i="11" s="1"/>
  <c r="D777" i="1"/>
  <c r="C561" i="11" s="1"/>
  <c r="D779" i="1"/>
  <c r="C562" i="11" s="1"/>
  <c r="D780" i="1"/>
  <c r="C563" i="11" s="1"/>
  <c r="D781" i="1"/>
  <c r="C564" i="11" s="1"/>
  <c r="D782" i="1"/>
  <c r="C565" i="11" s="1"/>
  <c r="D783" i="1"/>
  <c r="C566" i="11" s="1"/>
  <c r="D784" i="1"/>
  <c r="C567" i="11" s="1"/>
  <c r="D785" i="1"/>
  <c r="C568" i="11" s="1"/>
  <c r="D786" i="1"/>
  <c r="C569" i="11" s="1"/>
  <c r="D787" i="1"/>
  <c r="C570" i="11" s="1"/>
  <c r="D788" i="1"/>
  <c r="C571" i="11" s="1"/>
  <c r="D789" i="1"/>
  <c r="C572" i="11" s="1"/>
  <c r="D790" i="1"/>
  <c r="C573" i="11" s="1"/>
  <c r="D791" i="1"/>
  <c r="C574" i="11" s="1"/>
  <c r="D792" i="1"/>
  <c r="C575" i="11" s="1"/>
  <c r="D793" i="1"/>
  <c r="C576" i="11" s="1"/>
  <c r="D794" i="1"/>
  <c r="C577" i="11" s="1"/>
  <c r="D795" i="1"/>
  <c r="C578" i="11" s="1"/>
  <c r="D796" i="1"/>
  <c r="C579" i="11" s="1"/>
  <c r="D797" i="1"/>
  <c r="C580" i="11" s="1"/>
  <c r="D798" i="1"/>
  <c r="C581" i="11" s="1"/>
  <c r="D799" i="1"/>
  <c r="C582" i="11" s="1"/>
  <c r="D800" i="1"/>
  <c r="C583" i="11" s="1"/>
  <c r="D801" i="1"/>
  <c r="C584" i="11" s="1"/>
  <c r="D802" i="1"/>
  <c r="C585" i="11" s="1"/>
  <c r="D803" i="1"/>
  <c r="C586" i="11" s="1"/>
  <c r="D804" i="1"/>
  <c r="C587" i="11" s="1"/>
  <c r="D805" i="1"/>
  <c r="C588" i="11" s="1"/>
  <c r="D806" i="1"/>
  <c r="C589" i="11" s="1"/>
  <c r="D807" i="1"/>
  <c r="C590" i="11" s="1"/>
  <c r="D808" i="1"/>
  <c r="C591" i="11" s="1"/>
  <c r="D809" i="1"/>
  <c r="C592" i="11" s="1"/>
  <c r="D810" i="1"/>
  <c r="C593" i="11" s="1"/>
  <c r="D811" i="1"/>
  <c r="C594" i="11" s="1"/>
  <c r="D812" i="1"/>
  <c r="C595" i="11" s="1"/>
  <c r="D813" i="1"/>
  <c r="C596" i="11" s="1"/>
  <c r="D814" i="1"/>
  <c r="C597" i="11" s="1"/>
  <c r="D815" i="1"/>
  <c r="C598" i="11" s="1"/>
  <c r="D816" i="1"/>
  <c r="C599" i="11" s="1"/>
  <c r="D817" i="1"/>
  <c r="C600" i="11" s="1"/>
  <c r="D818" i="1"/>
  <c r="C601" i="11" s="1"/>
  <c r="D819" i="1"/>
  <c r="C602" i="11" s="1"/>
  <c r="D820" i="1"/>
  <c r="C603" i="11" s="1"/>
  <c r="D821" i="1"/>
  <c r="C604" i="11" s="1"/>
  <c r="D823" i="1"/>
  <c r="C656" i="11" s="1"/>
  <c r="D824" i="1"/>
  <c r="C657" i="11" s="1"/>
  <c r="D826" i="1"/>
  <c r="C658" i="11" s="1"/>
  <c r="D827" i="1"/>
  <c r="C659" i="11" s="1"/>
  <c r="D828" i="1"/>
  <c r="C660" i="11" s="1"/>
  <c r="D829" i="1"/>
  <c r="C661" i="11" s="1"/>
  <c r="D830" i="1"/>
  <c r="C662" i="11" s="1"/>
  <c r="D831" i="1"/>
  <c r="C663" i="11" s="1"/>
  <c r="D832" i="1"/>
  <c r="C664" i="11" s="1"/>
  <c r="D833" i="1"/>
  <c r="C665" i="11" s="1"/>
  <c r="D834" i="1"/>
  <c r="C666" i="11" s="1"/>
  <c r="D835" i="1"/>
  <c r="C667" i="11" s="1"/>
  <c r="D836" i="1"/>
  <c r="C668" i="11" s="1"/>
  <c r="D837" i="1"/>
  <c r="C669" i="11" s="1"/>
  <c r="D838" i="1"/>
  <c r="C670" i="11" s="1"/>
  <c r="D839" i="1"/>
  <c r="C671" i="11" s="1"/>
  <c r="D840" i="1"/>
  <c r="C672" i="11" s="1"/>
  <c r="D841" i="1"/>
  <c r="C673" i="11" s="1"/>
  <c r="D842" i="1"/>
  <c r="C674" i="11" s="1"/>
  <c r="D843" i="1"/>
  <c r="C675" i="11" s="1"/>
  <c r="D844" i="1"/>
  <c r="C676" i="11" s="1"/>
  <c r="D845" i="1"/>
  <c r="C677" i="11" s="1"/>
  <c r="D846" i="1"/>
  <c r="C678" i="11" s="1"/>
  <c r="D847" i="1"/>
  <c r="C679" i="11" s="1"/>
  <c r="D848" i="1"/>
  <c r="C680" i="11" s="1"/>
  <c r="D849" i="1"/>
  <c r="C681" i="11" s="1"/>
  <c r="D850" i="1"/>
  <c r="C682" i="11" s="1"/>
  <c r="D851" i="1"/>
  <c r="C683" i="11" s="1"/>
  <c r="D852" i="1"/>
  <c r="C684" i="11" s="1"/>
  <c r="D853" i="1"/>
  <c r="C685" i="11" s="1"/>
  <c r="D854" i="1"/>
  <c r="C686" i="11" s="1"/>
  <c r="D855" i="1"/>
  <c r="C687" i="11" s="1"/>
  <c r="D856" i="1"/>
  <c r="C688" i="11" s="1"/>
  <c r="D857" i="1"/>
  <c r="C689" i="11" s="1"/>
  <c r="D858" i="1"/>
  <c r="C690" i="11" s="1"/>
  <c r="D859" i="1"/>
  <c r="C691" i="11" s="1"/>
  <c r="D860" i="1"/>
  <c r="C692" i="11" s="1"/>
  <c r="D861" i="1"/>
  <c r="C693" i="11" s="1"/>
  <c r="D862" i="1"/>
  <c r="C694" i="11" s="1"/>
  <c r="D863" i="1"/>
  <c r="C695" i="11" s="1"/>
  <c r="D864" i="1"/>
  <c r="C696" i="11" s="1"/>
  <c r="D865" i="1"/>
  <c r="C697" i="11" s="1"/>
  <c r="D866" i="1"/>
  <c r="C698" i="11" s="1"/>
  <c r="D867" i="1"/>
  <c r="C699" i="11" s="1"/>
  <c r="D868" i="1"/>
  <c r="C700" i="11" s="1"/>
  <c r="D869" i="1"/>
  <c r="C701" i="11" s="1"/>
  <c r="D870" i="1"/>
  <c r="C702" i="11" s="1"/>
  <c r="D871" i="1"/>
  <c r="C703" i="11" s="1"/>
  <c r="D872" i="1"/>
  <c r="C704" i="11" s="1"/>
  <c r="D873" i="1"/>
  <c r="C705" i="11" s="1"/>
  <c r="D874" i="1"/>
  <c r="C706" i="11" s="1"/>
  <c r="D875" i="1"/>
  <c r="C707" i="11" s="1"/>
  <c r="D876" i="1"/>
  <c r="C708" i="11" s="1"/>
  <c r="D877" i="1"/>
  <c r="C709" i="11" s="1"/>
  <c r="D878" i="1"/>
  <c r="C710" i="11" s="1"/>
  <c r="D879" i="1"/>
  <c r="C711" i="11" s="1"/>
  <c r="D880" i="1"/>
  <c r="C712" i="11" s="1"/>
  <c r="D881" i="1"/>
  <c r="C713" i="11" s="1"/>
  <c r="D882" i="1"/>
  <c r="C714" i="11" s="1"/>
  <c r="D883" i="1"/>
  <c r="C715" i="11" s="1"/>
  <c r="D884" i="1"/>
  <c r="C716" i="11" s="1"/>
  <c r="D885" i="1"/>
  <c r="C717" i="11" s="1"/>
  <c r="D886" i="1"/>
  <c r="C718" i="11" s="1"/>
  <c r="D887" i="1"/>
  <c r="C719" i="11" s="1"/>
  <c r="D888" i="1"/>
  <c r="C720" i="11" s="1"/>
  <c r="D895" i="1"/>
  <c r="C726" i="11" s="1"/>
  <c r="D896" i="1"/>
  <c r="C727" i="11" s="1"/>
  <c r="D897" i="1"/>
  <c r="C728" i="11" s="1"/>
  <c r="D898" i="1"/>
  <c r="C729" i="11" s="1"/>
  <c r="D899" i="1"/>
  <c r="C730" i="11" s="1"/>
  <c r="D900" i="1"/>
  <c r="C731" i="11" s="1"/>
  <c r="D901" i="1"/>
  <c r="C732" i="11" s="1"/>
  <c r="D902" i="1"/>
  <c r="C733" i="11" s="1"/>
  <c r="D903" i="1"/>
  <c r="C734" i="11" s="1"/>
  <c r="D904" i="1"/>
  <c r="C735" i="11" s="1"/>
  <c r="D905" i="1"/>
  <c r="C736" i="11" s="1"/>
  <c r="D906" i="1"/>
  <c r="C737" i="11" s="1"/>
  <c r="D907" i="1"/>
  <c r="C738" i="11" s="1"/>
  <c r="D908" i="1"/>
  <c r="C739" i="11" s="1"/>
  <c r="D909" i="1"/>
  <c r="C740" i="11" s="1"/>
  <c r="D910" i="1"/>
  <c r="C741" i="11" s="1"/>
  <c r="D911" i="1"/>
  <c r="C742" i="11" s="1"/>
  <c r="D912" i="1"/>
  <c r="C743" i="11" s="1"/>
  <c r="D913" i="1"/>
  <c r="C744" i="11" s="1"/>
  <c r="D914" i="1"/>
  <c r="C745" i="11" s="1"/>
  <c r="D915" i="1"/>
  <c r="C746" i="11" s="1"/>
  <c r="D916" i="1"/>
  <c r="C747" i="11" s="1"/>
  <c r="D917" i="1"/>
  <c r="C748" i="11" s="1"/>
  <c r="D918" i="1"/>
  <c r="C749" i="11" s="1"/>
  <c r="D919" i="1"/>
  <c r="C750" i="11" s="1"/>
  <c r="D920" i="1"/>
  <c r="C751" i="11" s="1"/>
  <c r="D921" i="1"/>
  <c r="C752" i="11" s="1"/>
  <c r="D922" i="1"/>
  <c r="C753" i="11" s="1"/>
  <c r="D923" i="1"/>
  <c r="C754" i="11" s="1"/>
  <c r="D924" i="1"/>
  <c r="C755" i="11" s="1"/>
  <c r="D925" i="1"/>
  <c r="C756" i="11" s="1"/>
  <c r="D926" i="1"/>
  <c r="C757" i="11" s="1"/>
  <c r="D927" i="1"/>
  <c r="C758" i="11" s="1"/>
  <c r="D928" i="1"/>
  <c r="C759" i="11" s="1"/>
  <c r="D929" i="1"/>
  <c r="C760" i="11" s="1"/>
  <c r="D930" i="1"/>
  <c r="C761" i="11" s="1"/>
  <c r="D931" i="1"/>
  <c r="C762" i="11" s="1"/>
  <c r="D932" i="1"/>
  <c r="C763" i="11" s="1"/>
  <c r="D933" i="1"/>
  <c r="C764" i="11" s="1"/>
  <c r="D934" i="1"/>
  <c r="C765" i="11" s="1"/>
  <c r="D935" i="1"/>
  <c r="C766" i="11" s="1"/>
  <c r="D936" i="1"/>
  <c r="C767" i="11" s="1"/>
  <c r="D937" i="1"/>
  <c r="C768" i="11" s="1"/>
  <c r="D938" i="1"/>
  <c r="C769" i="11" s="1"/>
  <c r="D939" i="1"/>
  <c r="C770" i="11" s="1"/>
  <c r="D940" i="1"/>
  <c r="C771" i="11" s="1"/>
  <c r="D942" i="1"/>
  <c r="C772" i="11" s="1"/>
  <c r="D945" i="1"/>
  <c r="C492" i="11" s="1"/>
  <c r="D946" i="1"/>
  <c r="C493" i="11" s="1"/>
  <c r="D948" i="1"/>
  <c r="C494" i="11" s="1"/>
  <c r="D949" i="1"/>
  <c r="C495" i="11" s="1"/>
  <c r="D950" i="1"/>
  <c r="C496" i="11" s="1"/>
  <c r="D951" i="1"/>
  <c r="C497" i="11" s="1"/>
  <c r="D952" i="1"/>
  <c r="C498" i="11" s="1"/>
  <c r="D953" i="1"/>
  <c r="C499" i="11" s="1"/>
  <c r="D955" i="1"/>
  <c r="C613" i="11" s="1"/>
  <c r="D956" i="1"/>
  <c r="C614" i="11" s="1"/>
  <c r="D958" i="1"/>
  <c r="C615" i="11" s="1"/>
  <c r="D976" i="1"/>
  <c r="C277" i="11" s="1"/>
  <c r="D977" i="1"/>
  <c r="C278" i="11" s="1"/>
  <c r="D979" i="1"/>
  <c r="C279" i="11" s="1"/>
  <c r="D980" i="1"/>
  <c r="C280" i="11" s="1"/>
  <c r="D982" i="1"/>
  <c r="C616" i="11" s="1"/>
  <c r="D983" i="1"/>
  <c r="C617" i="11" s="1"/>
  <c r="D985" i="1"/>
  <c r="C618" i="11" s="1"/>
  <c r="D1007" i="1"/>
  <c r="C619" i="11" s="1"/>
  <c r="D1008" i="1"/>
  <c r="C620" i="11" s="1"/>
  <c r="D1010" i="1"/>
  <c r="C621" i="11" s="1"/>
  <c r="D1011" i="1"/>
  <c r="C622" i="11" s="1"/>
  <c r="D1012" i="1"/>
  <c r="C623" i="11" s="1"/>
  <c r="D1013" i="1"/>
  <c r="C624" i="11" s="1"/>
  <c r="D1014" i="1"/>
  <c r="C625" i="11" s="1"/>
  <c r="D1015" i="1"/>
  <c r="C626" i="11" s="1"/>
  <c r="D1016" i="1"/>
  <c r="C627" i="11" s="1"/>
  <c r="D1017" i="1"/>
  <c r="C628" i="11" s="1"/>
  <c r="D1018" i="1"/>
  <c r="C629" i="11" s="1"/>
  <c r="D1019" i="1"/>
  <c r="C630" i="11" s="1"/>
  <c r="D1020" i="1"/>
  <c r="C631" i="11" s="1"/>
  <c r="D1021" i="1"/>
  <c r="C632" i="11" s="1"/>
  <c r="D1022" i="1"/>
  <c r="C633" i="11" s="1"/>
  <c r="D1024" i="1"/>
  <c r="C634" i="11" s="1"/>
  <c r="D1032" i="1"/>
  <c r="C605" i="11" s="1"/>
  <c r="D1033" i="1"/>
  <c r="C606" i="11" s="1"/>
  <c r="D1034" i="1"/>
  <c r="C607" i="11" s="1"/>
  <c r="D1035" i="1"/>
  <c r="C608" i="11" s="1"/>
  <c r="D1036" i="1"/>
  <c r="C609" i="11" s="1"/>
  <c r="D1037" i="1"/>
  <c r="C610" i="11" s="1"/>
  <c r="D1038" i="1"/>
  <c r="C611" i="11" s="1"/>
  <c r="D1040" i="1"/>
  <c r="C612" i="11" s="1"/>
  <c r="D1042" i="1"/>
  <c r="C414" i="11" s="1"/>
  <c r="D1043" i="1"/>
  <c r="C415" i="11" s="1"/>
  <c r="D1044" i="1"/>
  <c r="C416" i="11" s="1"/>
  <c r="D92" i="1"/>
  <c r="C50" i="11" s="1"/>
  <c r="D93" i="1"/>
  <c r="C51" i="11" s="1"/>
  <c r="D94" i="1"/>
  <c r="C52" i="11" s="1"/>
  <c r="D95" i="1"/>
  <c r="C53" i="11" s="1"/>
  <c r="D96" i="1"/>
  <c r="C54" i="11" s="1"/>
  <c r="D97" i="1"/>
  <c r="C55" i="11" s="1"/>
  <c r="D98" i="1"/>
  <c r="C56" i="11" s="1"/>
  <c r="D99" i="1"/>
  <c r="C57" i="11" s="1"/>
  <c r="D100" i="1"/>
  <c r="C58" i="11" s="1"/>
  <c r="D101" i="1"/>
  <c r="C59" i="11" s="1"/>
  <c r="D102" i="1"/>
  <c r="C60" i="11" s="1"/>
  <c r="D103" i="1"/>
  <c r="C61" i="11" s="1"/>
  <c r="D104" i="1"/>
  <c r="C62" i="11" s="1"/>
  <c r="D105" i="1"/>
  <c r="C63" i="11" s="1"/>
  <c r="D106" i="1"/>
  <c r="C64" i="11" s="1"/>
  <c r="D107" i="1"/>
  <c r="C65" i="11" s="1"/>
  <c r="D108" i="1"/>
  <c r="C66" i="11" s="1"/>
  <c r="D109" i="1"/>
  <c r="C67" i="11" s="1"/>
  <c r="D340" i="1"/>
  <c r="C635" i="11" s="1"/>
  <c r="D341" i="1"/>
  <c r="C636" i="11" s="1"/>
  <c r="D343" i="1"/>
  <c r="D344" i="1"/>
  <c r="C637" i="11" s="1"/>
  <c r="D345" i="1"/>
  <c r="C638" i="11" s="1"/>
  <c r="D349" i="1"/>
  <c r="C639" i="11" s="1"/>
  <c r="D350" i="1"/>
  <c r="C640" i="11" s="1"/>
  <c r="D351" i="1"/>
  <c r="C641" i="11" s="1"/>
  <c r="D352" i="1"/>
  <c r="C642" i="11" s="1"/>
  <c r="D353" i="1"/>
  <c r="C643" i="11" s="1"/>
  <c r="D354" i="1"/>
  <c r="C644" i="11" s="1"/>
  <c r="D355" i="1"/>
  <c r="C645" i="11" s="1"/>
  <c r="D356" i="1"/>
  <c r="C646" i="11" s="1"/>
  <c r="D357" i="1"/>
  <c r="C647" i="11" s="1"/>
  <c r="D358" i="1"/>
  <c r="C648" i="11" s="1"/>
  <c r="D359" i="1"/>
  <c r="D360" i="1"/>
  <c r="D361" i="1"/>
  <c r="D362" i="1"/>
  <c r="D363" i="1"/>
  <c r="D364" i="1"/>
  <c r="C649" i="11" s="1"/>
  <c r="D365" i="1"/>
  <c r="C650" i="11" s="1"/>
  <c r="D366" i="1"/>
  <c r="C651" i="11" s="1"/>
  <c r="D367" i="1"/>
  <c r="C652" i="11" s="1"/>
  <c r="D368" i="1"/>
  <c r="C653" i="11" s="1"/>
  <c r="D700" i="1"/>
  <c r="C842" i="11" s="1"/>
  <c r="D701" i="1"/>
  <c r="C843" i="11" s="1"/>
  <c r="D702" i="1"/>
  <c r="C844" i="11" s="1"/>
  <c r="D705" i="1"/>
  <c r="C845" i="11" s="1"/>
  <c r="D706" i="1"/>
  <c r="C846" i="11" s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68" i="1" l="1"/>
</calcChain>
</file>

<file path=xl/sharedStrings.xml><?xml version="1.0" encoding="utf-8"?>
<sst xmlns="http://schemas.openxmlformats.org/spreadsheetml/2006/main" count="7167" uniqueCount="2644">
  <si>
    <t>aa</t>
  </si>
  <si>
    <t>Art Library</t>
  </si>
  <si>
    <t>aaa9</t>
  </si>
  <si>
    <t>Not Yet Determined</t>
  </si>
  <si>
    <t>aaa@</t>
  </si>
  <si>
    <t>Staff Use Only</t>
  </si>
  <si>
    <t>aab</t>
  </si>
  <si>
    <t>Reserve</t>
  </si>
  <si>
    <t>aaba</t>
  </si>
  <si>
    <t>aaca</t>
  </si>
  <si>
    <t>Reference</t>
  </si>
  <si>
    <t>aacd</t>
  </si>
  <si>
    <t>Ready Reference</t>
  </si>
  <si>
    <t>aada</t>
  </si>
  <si>
    <t>aadaa</t>
  </si>
  <si>
    <t>CD-ROM</t>
  </si>
  <si>
    <t>aadab</t>
  </si>
  <si>
    <t>Compact Disc</t>
  </si>
  <si>
    <t>aadac</t>
  </si>
  <si>
    <t>Computer Disk 3 1/2</t>
  </si>
  <si>
    <t>aadad</t>
  </si>
  <si>
    <t>Digital Video Disc</t>
  </si>
  <si>
    <t>aadae</t>
  </si>
  <si>
    <t>Interactive Multimedia</t>
  </si>
  <si>
    <t>aadaf</t>
  </si>
  <si>
    <t>Microfiche</t>
  </si>
  <si>
    <t>aadag</t>
  </si>
  <si>
    <t>Microfilm</t>
  </si>
  <si>
    <t>aadah</t>
  </si>
  <si>
    <t>Videocassette</t>
  </si>
  <si>
    <t>aadd</t>
  </si>
  <si>
    <t>Oversize</t>
  </si>
  <si>
    <t>aade</t>
  </si>
  <si>
    <t>Shelved Flat</t>
  </si>
  <si>
    <t>aaha</t>
  </si>
  <si>
    <t>Bound Serials</t>
  </si>
  <si>
    <t>aaka</t>
  </si>
  <si>
    <t>Ackland Print Room</t>
  </si>
  <si>
    <t>aama</t>
  </si>
  <si>
    <t>Theses</t>
  </si>
  <si>
    <t>aana</t>
  </si>
  <si>
    <t>Vase Room</t>
  </si>
  <si>
    <t>aaof</t>
  </si>
  <si>
    <t>Overflow</t>
  </si>
  <si>
    <t>aara</t>
  </si>
  <si>
    <t>Cage</t>
  </si>
  <si>
    <t>aaraa</t>
  </si>
  <si>
    <t>Cage Kit</t>
  </si>
  <si>
    <t>aarb</t>
  </si>
  <si>
    <t>Cage Undersize</t>
  </si>
  <si>
    <t>aarc</t>
  </si>
  <si>
    <t>Cage Oversize</t>
  </si>
  <si>
    <t>aard</t>
  </si>
  <si>
    <t>Cage Shelved Flat</t>
  </si>
  <si>
    <t>aare</t>
  </si>
  <si>
    <t>Cage Annex</t>
  </si>
  <si>
    <t>aarea</t>
  </si>
  <si>
    <t>Cage Annex 2</t>
  </si>
  <si>
    <t>aart</t>
  </si>
  <si>
    <t>Artists' Book Collection</t>
  </si>
  <si>
    <t>aarta</t>
  </si>
  <si>
    <t>Artists' Book Collection Undersize</t>
  </si>
  <si>
    <t>aartb</t>
  </si>
  <si>
    <t>Artists' Book Collection Oversize</t>
  </si>
  <si>
    <t>aartc</t>
  </si>
  <si>
    <t>Artists' Book Collection Shelved Flat</t>
  </si>
  <si>
    <t>aaz</t>
  </si>
  <si>
    <t>bb</t>
  </si>
  <si>
    <t>Science Library Annex</t>
  </si>
  <si>
    <t>bba9</t>
  </si>
  <si>
    <t>bba@</t>
  </si>
  <si>
    <t>bbb</t>
  </si>
  <si>
    <t>bbba</t>
  </si>
  <si>
    <t>bbcb</t>
  </si>
  <si>
    <t>Atlas Stand</t>
  </si>
  <si>
    <t>bbda</t>
  </si>
  <si>
    <t>Chemistry Reference</t>
  </si>
  <si>
    <t>bbdaa</t>
  </si>
  <si>
    <t>Media Collection</t>
  </si>
  <si>
    <t>bbdab</t>
  </si>
  <si>
    <t>Cassette</t>
  </si>
  <si>
    <t>bbdac</t>
  </si>
  <si>
    <t>bbdad</t>
  </si>
  <si>
    <t>Computer Disk 5 1/4</t>
  </si>
  <si>
    <t>bbdae</t>
  </si>
  <si>
    <t>bbdaf</t>
  </si>
  <si>
    <t>bbdag</t>
  </si>
  <si>
    <t>bbdah</t>
  </si>
  <si>
    <t>Record</t>
  </si>
  <si>
    <t>bbdaj</t>
  </si>
  <si>
    <t>bbdak</t>
  </si>
  <si>
    <t>bbdb</t>
  </si>
  <si>
    <t>Folio</t>
  </si>
  <si>
    <t>bbdc</t>
  </si>
  <si>
    <t>Folio-2</t>
  </si>
  <si>
    <t>bbdd</t>
  </si>
  <si>
    <t>bbde</t>
  </si>
  <si>
    <t>Staging Area</t>
  </si>
  <si>
    <t>bbdf</t>
  </si>
  <si>
    <t>Office</t>
  </si>
  <si>
    <t>bbdfa</t>
  </si>
  <si>
    <t>Office CD-ROM</t>
  </si>
  <si>
    <t>bbdfb</t>
  </si>
  <si>
    <t>Office Computer Disk 3 1/2</t>
  </si>
  <si>
    <t>bbdfc</t>
  </si>
  <si>
    <t>Office Digital Video Disc</t>
  </si>
  <si>
    <t>bbdfd</t>
  </si>
  <si>
    <t>Office Interactive Multimedia</t>
  </si>
  <si>
    <t>bbdg</t>
  </si>
  <si>
    <t>Geology Section</t>
  </si>
  <si>
    <t>bbha</t>
  </si>
  <si>
    <t>Serials</t>
  </si>
  <si>
    <t>bbla</t>
  </si>
  <si>
    <t>bbma</t>
  </si>
  <si>
    <t>bbna</t>
  </si>
  <si>
    <t>bbra</t>
  </si>
  <si>
    <t>Rare Books</t>
  </si>
  <si>
    <t>bbrf</t>
  </si>
  <si>
    <t>bbz</t>
  </si>
  <si>
    <t>cc</t>
  </si>
  <si>
    <t>Kenan Science Library</t>
  </si>
  <si>
    <t>cca9</t>
  </si>
  <si>
    <t>cca@</t>
  </si>
  <si>
    <t>ccb</t>
  </si>
  <si>
    <t>ccba</t>
  </si>
  <si>
    <t>ccbb</t>
  </si>
  <si>
    <t>Open Reserve</t>
  </si>
  <si>
    <t>ccca</t>
  </si>
  <si>
    <t>cccb</t>
  </si>
  <si>
    <t>Folio Reference</t>
  </si>
  <si>
    <t>ccda</t>
  </si>
  <si>
    <t>ccdaa</t>
  </si>
  <si>
    <t>ccdab</t>
  </si>
  <si>
    <t>ccdac</t>
  </si>
  <si>
    <t>Microcard</t>
  </si>
  <si>
    <t>ccdad</t>
  </si>
  <si>
    <t>ccdae</t>
  </si>
  <si>
    <t>ccdb</t>
  </si>
  <si>
    <t>ccha</t>
  </si>
  <si>
    <t>Journals</t>
  </si>
  <si>
    <t>ccma</t>
  </si>
  <si>
    <t>ccmb</t>
  </si>
  <si>
    <t>Theses Folio</t>
  </si>
  <si>
    <t>ccmc</t>
  </si>
  <si>
    <t>Theses Fol-2</t>
  </si>
  <si>
    <t>ccz</t>
  </si>
  <si>
    <t>d@</t>
  </si>
  <si>
    <t>Davis Library</t>
  </si>
  <si>
    <t>Staff Use only</t>
  </si>
  <si>
    <t>d@ac</t>
  </si>
  <si>
    <t>Staff Use Only Accounting</t>
  </si>
  <si>
    <t>d@ad</t>
  </si>
  <si>
    <t>Staff Use Only Administration</t>
  </si>
  <si>
    <t>d@aq</t>
  </si>
  <si>
    <t>Staff Use Only Acquisitions</t>
  </si>
  <si>
    <t>d@cc</t>
  </si>
  <si>
    <t>Staff Use Only Circulation</t>
  </si>
  <si>
    <t>d@cd</t>
  </si>
  <si>
    <t>Staff Use Only Coll. Dev.</t>
  </si>
  <si>
    <t>d@cs</t>
  </si>
  <si>
    <t>Staff Use Only Serials Cat.</t>
  </si>
  <si>
    <t>d@ct</t>
  </si>
  <si>
    <t>Staff Use Only Cataloging</t>
  </si>
  <si>
    <t>d@dk</t>
  </si>
  <si>
    <t>Staff Use Only Desk</t>
  </si>
  <si>
    <t>d@ea</t>
  </si>
  <si>
    <t>Staff Use Only East Asian</t>
  </si>
  <si>
    <t>d@la</t>
  </si>
  <si>
    <t>Staff Use Only LAIR</t>
  </si>
  <si>
    <t>d@pr</t>
  </si>
  <si>
    <t>Staff Use Only Preservation</t>
  </si>
  <si>
    <t>d@re</t>
  </si>
  <si>
    <t>Staff Use Only Reference</t>
  </si>
  <si>
    <t>d@rr</t>
  </si>
  <si>
    <t>Staff Use Only Reading Room</t>
  </si>
  <si>
    <t>d@sr</t>
  </si>
  <si>
    <t>Staff Use Only Serials</t>
  </si>
  <si>
    <t>d@sv</t>
  </si>
  <si>
    <t>Staff Use Only Slavic</t>
  </si>
  <si>
    <t>d@sy</t>
  </si>
  <si>
    <t>Staff Use Only Systems</t>
  </si>
  <si>
    <t>d@tr</t>
  </si>
  <si>
    <t>Staff Use Only TRLN</t>
  </si>
  <si>
    <t>daa9</t>
  </si>
  <si>
    <t>To Be Determined</t>
  </si>
  <si>
    <t>dacir</t>
  </si>
  <si>
    <t>Circulation Holds Shelf</t>
  </si>
  <si>
    <t>dc</t>
  </si>
  <si>
    <t>dca9</t>
  </si>
  <si>
    <t>dca@</t>
  </si>
  <si>
    <t>dcca</t>
  </si>
  <si>
    <t>Service Desk</t>
  </si>
  <si>
    <t>dccb</t>
  </si>
  <si>
    <t>Service Desk Microfiche</t>
  </si>
  <si>
    <t>dccc</t>
  </si>
  <si>
    <t>Reference Atlas Case</t>
  </si>
  <si>
    <t>dccd</t>
  </si>
  <si>
    <t>dccda</t>
  </si>
  <si>
    <t>Reference Microcoard</t>
  </si>
  <si>
    <t>dccdb</t>
  </si>
  <si>
    <t>Reference Microfiche</t>
  </si>
  <si>
    <t>dccdc</t>
  </si>
  <si>
    <t>Reference Microfilm</t>
  </si>
  <si>
    <t>dccde</t>
  </si>
  <si>
    <t>Reference Folio</t>
  </si>
  <si>
    <t>dcce</t>
  </si>
  <si>
    <t>Reference Fascicle File</t>
  </si>
  <si>
    <t>dccf</t>
  </si>
  <si>
    <t>Reference Books in Print</t>
  </si>
  <si>
    <t>dcda</t>
  </si>
  <si>
    <t>Reference National Bibliographies</t>
  </si>
  <si>
    <t>dcea</t>
  </si>
  <si>
    <t>Reference HRAF</t>
  </si>
  <si>
    <t>dcka</t>
  </si>
  <si>
    <t>Reference Bay 7</t>
  </si>
  <si>
    <t>dckb</t>
  </si>
  <si>
    <t>Reference Bay 8</t>
  </si>
  <si>
    <t>dckc</t>
  </si>
  <si>
    <t>Reference Bay 9</t>
  </si>
  <si>
    <t>dckd</t>
  </si>
  <si>
    <t>Reference Bay 10</t>
  </si>
  <si>
    <t>dcke</t>
  </si>
  <si>
    <t>Reference Bay 11</t>
  </si>
  <si>
    <t>dcla</t>
  </si>
  <si>
    <t>Reference Row 1</t>
  </si>
  <si>
    <t>dclb</t>
  </si>
  <si>
    <t>Reference Row 2</t>
  </si>
  <si>
    <t>dclc</t>
  </si>
  <si>
    <t>Reference Row 3</t>
  </si>
  <si>
    <t>dcld</t>
  </si>
  <si>
    <t>Reference Row 4</t>
  </si>
  <si>
    <t>dcle</t>
  </si>
  <si>
    <t>Reference Row 5</t>
  </si>
  <si>
    <t>dclf</t>
  </si>
  <si>
    <t>Reference Row 6</t>
  </si>
  <si>
    <t>dclg</t>
  </si>
  <si>
    <t>Reference Row 7</t>
  </si>
  <si>
    <t>dclh</t>
  </si>
  <si>
    <t>Reference Row 8</t>
  </si>
  <si>
    <t>dclj</t>
  </si>
  <si>
    <t>Reference Row 9</t>
  </si>
  <si>
    <t>dclk</t>
  </si>
  <si>
    <t>Reference Row 10</t>
  </si>
  <si>
    <t>dclka</t>
  </si>
  <si>
    <t>Reference Row 10 Microfiche</t>
  </si>
  <si>
    <t>dclm</t>
  </si>
  <si>
    <t>Reference Row 11</t>
  </si>
  <si>
    <t>dcln</t>
  </si>
  <si>
    <t>Reference Row 12</t>
  </si>
  <si>
    <t>dclp</t>
  </si>
  <si>
    <t>Reference Row 13</t>
  </si>
  <si>
    <t>dclq</t>
  </si>
  <si>
    <t>Reference Row 14</t>
  </si>
  <si>
    <t>dclqa</t>
  </si>
  <si>
    <t>Reference Row 14 Microfiche</t>
  </si>
  <si>
    <t>dclr</t>
  </si>
  <si>
    <t>Reference Row 15</t>
  </si>
  <si>
    <t>dcls</t>
  </si>
  <si>
    <t>Reference Row 16</t>
  </si>
  <si>
    <t>dclt</t>
  </si>
  <si>
    <t>Reference Row 17</t>
  </si>
  <si>
    <t>dclv</t>
  </si>
  <si>
    <t>Reference Row 18</t>
  </si>
  <si>
    <t>dclw</t>
  </si>
  <si>
    <t>Reference Row 19a</t>
  </si>
  <si>
    <t>dclwa</t>
  </si>
  <si>
    <t>Reference Row 19b</t>
  </si>
  <si>
    <t>dclx</t>
  </si>
  <si>
    <t>Reference Row 20</t>
  </si>
  <si>
    <t>dcma</t>
  </si>
  <si>
    <t>Reference Wall Shelf 1</t>
  </si>
  <si>
    <t>dcmb</t>
  </si>
  <si>
    <t>Reference Wall Shelf 2</t>
  </si>
  <si>
    <t>dcmc</t>
  </si>
  <si>
    <t>Reference Wall Shelf 3</t>
  </si>
  <si>
    <t>dcmd</t>
  </si>
  <si>
    <t>Reference Wall Shelf 4</t>
  </si>
  <si>
    <t>dcme</t>
  </si>
  <si>
    <t>Reference Wall Shelf 5</t>
  </si>
  <si>
    <t>dcmf</t>
  </si>
  <si>
    <t>Reference Wall Shelf 6</t>
  </si>
  <si>
    <t>dcmg</t>
  </si>
  <si>
    <t>Reference Wall Shelf 7</t>
  </si>
  <si>
    <t>dcmh</t>
  </si>
  <si>
    <t>Reference Wall Shelf 8</t>
  </si>
  <si>
    <t>dcmj</t>
  </si>
  <si>
    <t>Reference Wall Shelf 9</t>
  </si>
  <si>
    <t>dcmk</t>
  </si>
  <si>
    <t>Reference Wall Shelf 10</t>
  </si>
  <si>
    <t>dcmm</t>
  </si>
  <si>
    <t>Reference Wall Shelf 11</t>
  </si>
  <si>
    <t>dcmn</t>
  </si>
  <si>
    <t>Reference Wall Shelf 12</t>
  </si>
  <si>
    <t>dcmp</t>
  </si>
  <si>
    <t>Reference Wall Shelf 13</t>
  </si>
  <si>
    <t>dcmq</t>
  </si>
  <si>
    <t>Reference Wall Shelf 14</t>
  </si>
  <si>
    <t>dcmr</t>
  </si>
  <si>
    <t>Reference Wall Shelf 15</t>
  </si>
  <si>
    <t>dcms</t>
  </si>
  <si>
    <t>Reference Wall Shelf 16</t>
  </si>
  <si>
    <t>dcmt</t>
  </si>
  <si>
    <t>Reference Wall Shelf 17</t>
  </si>
  <si>
    <t>dcmv</t>
  </si>
  <si>
    <t>Reference Wall Shelf 18</t>
  </si>
  <si>
    <t>dcmw</t>
  </si>
  <si>
    <t>Reference Wall Shelf 19</t>
  </si>
  <si>
    <t>dcp9</t>
  </si>
  <si>
    <t>dcpf</t>
  </si>
  <si>
    <t>Federal Documents</t>
  </si>
  <si>
    <t>dcpf9</t>
  </si>
  <si>
    <t>dcpf@</t>
  </si>
  <si>
    <t>Federal Documents DNC</t>
  </si>
  <si>
    <t>dcpfa</t>
  </si>
  <si>
    <t>Federal Documents CD-ROM</t>
  </si>
  <si>
    <t>dcpfb</t>
  </si>
  <si>
    <t>Federal Documents Microfiche</t>
  </si>
  <si>
    <t>dcpfc</t>
  </si>
  <si>
    <t>Federal Documents Videocassette</t>
  </si>
  <si>
    <t>dcpfi</t>
  </si>
  <si>
    <t>Federal Documents Internet Resource</t>
  </si>
  <si>
    <t>dcps</t>
  </si>
  <si>
    <t>State Documents</t>
  </si>
  <si>
    <t>dcps9</t>
  </si>
  <si>
    <t>Not Yet Determined (State Docs)</t>
  </si>
  <si>
    <t>dcps@</t>
  </si>
  <si>
    <t>State Documents DNC</t>
  </si>
  <si>
    <t>dcpw</t>
  </si>
  <si>
    <t>International Documents</t>
  </si>
  <si>
    <t>dcpw9</t>
  </si>
  <si>
    <t>dcpw@</t>
  </si>
  <si>
    <t>International Documents DNC</t>
  </si>
  <si>
    <t>dcpwa</t>
  </si>
  <si>
    <t>International Documents CD-ROM</t>
  </si>
  <si>
    <t>dcpwb</t>
  </si>
  <si>
    <t>International Docs Computer Disk 3 1/2</t>
  </si>
  <si>
    <t>dcpwc</t>
  </si>
  <si>
    <t>International Docs Microfiche</t>
  </si>
  <si>
    <t>dcya</t>
  </si>
  <si>
    <t>Reference Electronic Resources</t>
  </si>
  <si>
    <t>dcyab</t>
  </si>
  <si>
    <t>Reference Electronic Resources CD-ROM</t>
  </si>
  <si>
    <t>dcyac</t>
  </si>
  <si>
    <t>Reference Electronic Resources Computer Disk</t>
  </si>
  <si>
    <t>dcyad</t>
  </si>
  <si>
    <t>Reference Electronic Resource Computer Disk 3 1/2</t>
  </si>
  <si>
    <t>dcyae</t>
  </si>
  <si>
    <t>Reference Electronic Resources Computer Disk 5 1/4</t>
  </si>
  <si>
    <t>dcyaf</t>
  </si>
  <si>
    <t>Reference Electronic Resources Interactive Multimedia</t>
  </si>
  <si>
    <t>dcyag</t>
  </si>
  <si>
    <t>Reference E-Docs Archive CD-ROM</t>
  </si>
  <si>
    <t>dcyb</t>
  </si>
  <si>
    <t>Reference Electronic Archive</t>
  </si>
  <si>
    <t>dcyba</t>
  </si>
  <si>
    <t>Reference Electronic Archive Computer Disk</t>
  </si>
  <si>
    <t>dcybb</t>
  </si>
  <si>
    <t>Reference Electronic Archive Computer Disk 3 1/2</t>
  </si>
  <si>
    <t>dcybc</t>
  </si>
  <si>
    <t>Reference Electronic Archive Computer Disk 5 1/4</t>
  </si>
  <si>
    <t>dcybd</t>
  </si>
  <si>
    <t>Reference Electronic Archive Interactive Multimedia</t>
  </si>
  <si>
    <t>dcyea</t>
  </si>
  <si>
    <t>Reference E-Docs</t>
  </si>
  <si>
    <t>dcyeb</t>
  </si>
  <si>
    <t>Reference E-Docs CD-ROM</t>
  </si>
  <si>
    <t>dcyec</t>
  </si>
  <si>
    <t>Reference E-Docs Computer Disk 3 1/2</t>
  </si>
  <si>
    <t>dcyef</t>
  </si>
  <si>
    <t>Reference E-Docs Archive</t>
  </si>
  <si>
    <t>dcyfa</t>
  </si>
  <si>
    <t>dcz</t>
  </si>
  <si>
    <t>dd</t>
  </si>
  <si>
    <t>dda9</t>
  </si>
  <si>
    <t>dda@</t>
  </si>
  <si>
    <t>ddca</t>
  </si>
  <si>
    <t>ddcb</t>
  </si>
  <si>
    <t>Building Use Only</t>
  </si>
  <si>
    <t>ddcc</t>
  </si>
  <si>
    <t>Non-circulating</t>
  </si>
  <si>
    <t>ddcca</t>
  </si>
  <si>
    <t>Non-circulating Microfilm</t>
  </si>
  <si>
    <t>ddcd</t>
  </si>
  <si>
    <t>Folio Non-circulating</t>
  </si>
  <si>
    <t>ddce</t>
  </si>
  <si>
    <t>Folio2 Non-circulating</t>
  </si>
  <si>
    <t>ddda</t>
  </si>
  <si>
    <t>dddaa</t>
  </si>
  <si>
    <t>LAIR</t>
  </si>
  <si>
    <t>dddab</t>
  </si>
  <si>
    <t>Maps</t>
  </si>
  <si>
    <t>dddae</t>
  </si>
  <si>
    <t>Video CD</t>
  </si>
  <si>
    <t>dddb</t>
  </si>
  <si>
    <t>dddc</t>
  </si>
  <si>
    <t>ddhb</t>
  </si>
  <si>
    <t>Diba Collection Serials Folio</t>
  </si>
  <si>
    <t>ddhc</t>
  </si>
  <si>
    <t>Diba Collection Serials Folio-2</t>
  </si>
  <si>
    <t>ddhub</t>
  </si>
  <si>
    <t>Research Hub Desk</t>
  </si>
  <si>
    <t>ddof</t>
  </si>
  <si>
    <t>Circ Stacks Overflow (ask at Circ Desk)</t>
  </si>
  <si>
    <t>ddopl</t>
  </si>
  <si>
    <t>Planning Overflow (ask at Circ Desk)</t>
  </si>
  <si>
    <t>ddrel</t>
  </si>
  <si>
    <t>TRLN Direct</t>
  </si>
  <si>
    <t>ddz</t>
  </si>
  <si>
    <t>dg</t>
  </si>
  <si>
    <t>Microforms</t>
  </si>
  <si>
    <t>dga9</t>
  </si>
  <si>
    <t>Not Yet Determined Microforms</t>
  </si>
  <si>
    <t>dga@</t>
  </si>
  <si>
    <t>Staff Use Only Microforms</t>
  </si>
  <si>
    <t>dgaa</t>
  </si>
  <si>
    <t>Microfilm Master Negative</t>
  </si>
  <si>
    <t>dgab</t>
  </si>
  <si>
    <t>Microfilm Print Master</t>
  </si>
  <si>
    <t>dgda</t>
  </si>
  <si>
    <t>dgdaa</t>
  </si>
  <si>
    <t>dgdab</t>
  </si>
  <si>
    <t>dgdac</t>
  </si>
  <si>
    <t>Microfilm Serial</t>
  </si>
  <si>
    <t>dgdad</t>
  </si>
  <si>
    <t>Microform</t>
  </si>
  <si>
    <t>dgdae</t>
  </si>
  <si>
    <t>dgdaf</t>
  </si>
  <si>
    <t>Microprint</t>
  </si>
  <si>
    <t>dgdb</t>
  </si>
  <si>
    <t>Microforms Folio</t>
  </si>
  <si>
    <t>dgdba</t>
  </si>
  <si>
    <t>Microfilm Folio</t>
  </si>
  <si>
    <t>dgdbb</t>
  </si>
  <si>
    <t>Microfiche Folio</t>
  </si>
  <si>
    <t>dgdc</t>
  </si>
  <si>
    <t>Microforms Folio-2</t>
  </si>
  <si>
    <t>dgdca</t>
  </si>
  <si>
    <t>Microfilm Folio-2</t>
  </si>
  <si>
    <t>dgdda</t>
  </si>
  <si>
    <t>Microfilm Use Copy</t>
  </si>
  <si>
    <t>dgta</t>
  </si>
  <si>
    <t>MNF (Ask at Circ Desk)</t>
  </si>
  <si>
    <t>dgz</t>
  </si>
  <si>
    <t>dh</t>
  </si>
  <si>
    <t>dhca</t>
  </si>
  <si>
    <t>dhcb</t>
  </si>
  <si>
    <t>dhcc</t>
  </si>
  <si>
    <t>Folio2</t>
  </si>
  <si>
    <t>dhda</t>
  </si>
  <si>
    <t>dhda@</t>
  </si>
  <si>
    <t>Serials Exchange</t>
  </si>
  <si>
    <t>dhea</t>
  </si>
  <si>
    <t>dhka</t>
  </si>
  <si>
    <t>dhna</t>
  </si>
  <si>
    <t>Serials Storage</t>
  </si>
  <si>
    <t>dhsa</t>
  </si>
  <si>
    <t>Staff Reading Shelf</t>
  </si>
  <si>
    <t>dhz</t>
  </si>
  <si>
    <t>dk</t>
  </si>
  <si>
    <t>Epigraphy Room</t>
  </si>
  <si>
    <t>dkda</t>
  </si>
  <si>
    <t>dkdb</t>
  </si>
  <si>
    <t>Epigraphy Room Folio</t>
  </si>
  <si>
    <t>dkdc</t>
  </si>
  <si>
    <t>Epigraphy Room Folio2</t>
  </si>
  <si>
    <t>dkz</t>
  </si>
  <si>
    <t>dl</t>
  </si>
  <si>
    <t>Ancient Mapping</t>
  </si>
  <si>
    <t>dlda</t>
  </si>
  <si>
    <t>dlz</t>
  </si>
  <si>
    <t>dm</t>
  </si>
  <si>
    <t>Thesis</t>
  </si>
  <si>
    <t>dmda</t>
  </si>
  <si>
    <t>dmdb</t>
  </si>
  <si>
    <t>Thesis Folio</t>
  </si>
  <si>
    <t>dmdc</t>
  </si>
  <si>
    <t>Thesis Folio-2</t>
  </si>
  <si>
    <t>dmz</t>
  </si>
  <si>
    <t>dn</t>
  </si>
  <si>
    <t>Storage</t>
  </si>
  <si>
    <t>dna9</t>
  </si>
  <si>
    <t>dnda</t>
  </si>
  <si>
    <t>Storage--Use Request Form</t>
  </si>
  <si>
    <t>dndaa</t>
  </si>
  <si>
    <t>Storage--Use Request Form Microfiche</t>
  </si>
  <si>
    <t>dndab</t>
  </si>
  <si>
    <t>Storage--Use Request Form Microfilm</t>
  </si>
  <si>
    <t>dndac</t>
  </si>
  <si>
    <t>Storage--Use Request Form Newspaper Storage</t>
  </si>
  <si>
    <t>dndb</t>
  </si>
  <si>
    <t>Storage (F)--Use Request Form</t>
  </si>
  <si>
    <t>dndc</t>
  </si>
  <si>
    <t>Storage (F2)--Use Request Form</t>
  </si>
  <si>
    <t>dndd</t>
  </si>
  <si>
    <t>Storage (M)--Use Request Form</t>
  </si>
  <si>
    <t>dnfa</t>
  </si>
  <si>
    <t>Storage(WS68)-Use Request Form</t>
  </si>
  <si>
    <t>dnfc</t>
  </si>
  <si>
    <t>Storage(WS25)-Use Request Form</t>
  </si>
  <si>
    <t>dnga</t>
  </si>
  <si>
    <t>Storage(MFM)--Use Request Form</t>
  </si>
  <si>
    <t>dngaa</t>
  </si>
  <si>
    <t>Storage(MFM)--Use Request Form Microfiche</t>
  </si>
  <si>
    <t>dngab</t>
  </si>
  <si>
    <t>Storage(MFM)--Use Request Form Microfilm</t>
  </si>
  <si>
    <t>dngb</t>
  </si>
  <si>
    <t>Storage(MFC)--Use Request Form</t>
  </si>
  <si>
    <t>dngba</t>
  </si>
  <si>
    <t>Storage(MFC)--Use Request Form Microfiche</t>
  </si>
  <si>
    <t>dngbb</t>
  </si>
  <si>
    <t>Storage(MFC)--Use Request Form Microfilm</t>
  </si>
  <si>
    <t>dngc</t>
  </si>
  <si>
    <t>Storage(MFD)--Use Request Form</t>
  </si>
  <si>
    <t>dngca</t>
  </si>
  <si>
    <t>Storage(MFD)--Use Request Form Microcard</t>
  </si>
  <si>
    <t>dnmm</t>
  </si>
  <si>
    <t>Storage(WS73)-Use Request Form</t>
  </si>
  <si>
    <t>dnz</t>
  </si>
  <si>
    <t>Storage Non-scoped</t>
  </si>
  <si>
    <t>dq</t>
  </si>
  <si>
    <t>Global Browsing Collection (1st Floor)</t>
  </si>
  <si>
    <t>dqda</t>
  </si>
  <si>
    <t>dqz</t>
  </si>
  <si>
    <t>dr</t>
  </si>
  <si>
    <t>Bindery</t>
  </si>
  <si>
    <t>drda</t>
  </si>
  <si>
    <t>drz</t>
  </si>
  <si>
    <t>dv</t>
  </si>
  <si>
    <t>Cataloging</t>
  </si>
  <si>
    <t>dvca</t>
  </si>
  <si>
    <t>Catalog Department</t>
  </si>
  <si>
    <t>dvea</t>
  </si>
  <si>
    <t>Exchange Use Only</t>
  </si>
  <si>
    <t>dvea@</t>
  </si>
  <si>
    <t>Exchange Use Only East Asian</t>
  </si>
  <si>
    <t>dveb</t>
  </si>
  <si>
    <t>dveb@</t>
  </si>
  <si>
    <t>Exhange Use Only Slavic</t>
  </si>
  <si>
    <t>dvna</t>
  </si>
  <si>
    <t>Binding Use Only</t>
  </si>
  <si>
    <t>dvta</t>
  </si>
  <si>
    <t>Preservation</t>
  </si>
  <si>
    <t>dvtaa</t>
  </si>
  <si>
    <t>Preservation Microfilm</t>
  </si>
  <si>
    <t>dvvf</t>
  </si>
  <si>
    <t>Withdrawn</t>
  </si>
  <si>
    <t>dvvf@</t>
  </si>
  <si>
    <t>Do Not Cat (FOLS)</t>
  </si>
  <si>
    <t>dvvn</t>
  </si>
  <si>
    <t>Do Not use</t>
  </si>
  <si>
    <t>dvvw</t>
  </si>
  <si>
    <t>Law Library</t>
  </si>
  <si>
    <t>dvz</t>
  </si>
  <si>
    <t>dy</t>
  </si>
  <si>
    <t>Equipment</t>
  </si>
  <si>
    <t>dyca</t>
  </si>
  <si>
    <t>Equipment Storage</t>
  </si>
  <si>
    <t>dywa</t>
  </si>
  <si>
    <t>Wireless Card</t>
  </si>
  <si>
    <t>dyz</t>
  </si>
  <si>
    <t>eb</t>
  </si>
  <si>
    <t>ebna</t>
  </si>
  <si>
    <t>ebnb</t>
  </si>
  <si>
    <t>ebz</t>
  </si>
  <si>
    <t>ed</t>
  </si>
  <si>
    <t>edas</t>
  </si>
  <si>
    <t>edas@</t>
  </si>
  <si>
    <t>er</t>
  </si>
  <si>
    <t>erda</t>
  </si>
  <si>
    <t>erdb</t>
  </si>
  <si>
    <t>erra</t>
  </si>
  <si>
    <t>errd</t>
  </si>
  <si>
    <t>erri</t>
  </si>
  <si>
    <t>erri@</t>
  </si>
  <si>
    <t>errs</t>
  </si>
  <si>
    <t>errw</t>
  </si>
  <si>
    <t>erz</t>
  </si>
  <si>
    <t>es</t>
  </si>
  <si>
    <t>estr</t>
  </si>
  <si>
    <t>esz</t>
  </si>
  <si>
    <t>gg</t>
  </si>
  <si>
    <t>gga9</t>
  </si>
  <si>
    <t>gga@</t>
  </si>
  <si>
    <t>ggb</t>
  </si>
  <si>
    <t>ggba</t>
  </si>
  <si>
    <t>ggca</t>
  </si>
  <si>
    <t>ggcb</t>
  </si>
  <si>
    <t>ggcc</t>
  </si>
  <si>
    <t>ggcd</t>
  </si>
  <si>
    <t>ggda</t>
  </si>
  <si>
    <t>ggdb</t>
  </si>
  <si>
    <t>ggdc</t>
  </si>
  <si>
    <t>ggdf</t>
  </si>
  <si>
    <t>Diba Library Office</t>
  </si>
  <si>
    <t>ggea</t>
  </si>
  <si>
    <t>ggha</t>
  </si>
  <si>
    <t>gghb</t>
  </si>
  <si>
    <t>gghc</t>
  </si>
  <si>
    <t>ggjj</t>
  </si>
  <si>
    <t>ggla</t>
  </si>
  <si>
    <t>gglaa</t>
  </si>
  <si>
    <t>TBD</t>
  </si>
  <si>
    <t>gglb</t>
  </si>
  <si>
    <t>gglba</t>
  </si>
  <si>
    <t>ggma</t>
  </si>
  <si>
    <t>ggna</t>
  </si>
  <si>
    <t>ggpa</t>
  </si>
  <si>
    <t>ggra</t>
  </si>
  <si>
    <t>ggrb</t>
  </si>
  <si>
    <t>ggrc</t>
  </si>
  <si>
    <t>ggva</t>
  </si>
  <si>
    <t>ggz</t>
  </si>
  <si>
    <t>hh</t>
  </si>
  <si>
    <t>Highway Safety Research Center Library</t>
  </si>
  <si>
    <t>hha9</t>
  </si>
  <si>
    <t>hha@</t>
  </si>
  <si>
    <t>hhca</t>
  </si>
  <si>
    <t>hhda</t>
  </si>
  <si>
    <t>Main Stacks</t>
  </si>
  <si>
    <t>hhdd</t>
  </si>
  <si>
    <t>hhde</t>
  </si>
  <si>
    <t>New Books</t>
  </si>
  <si>
    <t>hhga</t>
  </si>
  <si>
    <t>Microfiche Documents</t>
  </si>
  <si>
    <t>hhha</t>
  </si>
  <si>
    <t>Journal Stacks</t>
  </si>
  <si>
    <t>hhhb</t>
  </si>
  <si>
    <t>HRB Serials</t>
  </si>
  <si>
    <t>hhhc</t>
  </si>
  <si>
    <t>TRB Serials</t>
  </si>
  <si>
    <t>hhhd</t>
  </si>
  <si>
    <t>Library Science Pubs</t>
  </si>
  <si>
    <t>hhka</t>
  </si>
  <si>
    <t>hhla</t>
  </si>
  <si>
    <t>Audiovisual Collection</t>
  </si>
  <si>
    <t>hhta</t>
  </si>
  <si>
    <t>Archives</t>
  </si>
  <si>
    <t>hhtb</t>
  </si>
  <si>
    <t>Manuscripts</t>
  </si>
  <si>
    <t>hhya</t>
  </si>
  <si>
    <t>hhyb</t>
  </si>
  <si>
    <t>hhz</t>
  </si>
  <si>
    <t>jj</t>
  </si>
  <si>
    <t>Maps Collection</t>
  </si>
  <si>
    <t>jja9</t>
  </si>
  <si>
    <t>jja@</t>
  </si>
  <si>
    <t>jjda</t>
  </si>
  <si>
    <t>jjdaa</t>
  </si>
  <si>
    <t>Maps Collection CD-ROM</t>
  </si>
  <si>
    <t>jjdab</t>
  </si>
  <si>
    <t>Maps Collection Computer Disk 3 1/2</t>
  </si>
  <si>
    <t>jjdac</t>
  </si>
  <si>
    <t>Maps Collection Computer Disk 5 1/4</t>
  </si>
  <si>
    <t>jjdad</t>
  </si>
  <si>
    <t>Maps Collection Digital Video Disc</t>
  </si>
  <si>
    <t>jjdae</t>
  </si>
  <si>
    <t>Maps Collection Microfiche</t>
  </si>
  <si>
    <t>jjdb</t>
  </si>
  <si>
    <t>Maps Collection Folio</t>
  </si>
  <si>
    <t>jjdc</t>
  </si>
  <si>
    <t>Maps Collection Atlases (Lower Level)</t>
  </si>
  <si>
    <t>jjdd</t>
  </si>
  <si>
    <t>Maps Collection Folio Oversize</t>
  </si>
  <si>
    <t>jjde</t>
  </si>
  <si>
    <t>Maps Collection Folio 2 Oversize</t>
  </si>
  <si>
    <t>jjdf</t>
  </si>
  <si>
    <t>Maps Collection Office</t>
  </si>
  <si>
    <t>jjdg</t>
  </si>
  <si>
    <t>Maps Collection Historical Volumes</t>
  </si>
  <si>
    <t>jjdh</t>
  </si>
  <si>
    <t>Maps Collection Oversize Maps</t>
  </si>
  <si>
    <t>jjea</t>
  </si>
  <si>
    <t>Maps Collection Horizontal Files</t>
  </si>
  <si>
    <t>jjeb</t>
  </si>
  <si>
    <t>Maps Collection Vertical Files</t>
  </si>
  <si>
    <t>jjeba</t>
  </si>
  <si>
    <t>Maps Collection Vertical Files Microfiche</t>
  </si>
  <si>
    <t>jjec</t>
  </si>
  <si>
    <t>Maps Collection Lateral File</t>
  </si>
  <si>
    <t>jjed</t>
  </si>
  <si>
    <t>Maps Collection Historical Horizontal File</t>
  </si>
  <si>
    <t>jjee</t>
  </si>
  <si>
    <t>Maps Collection Historical Vertical File</t>
  </si>
  <si>
    <t>jjga</t>
  </si>
  <si>
    <t>Maps Collection Microforms</t>
  </si>
  <si>
    <t>jjha</t>
  </si>
  <si>
    <t>Maps Collection Serials</t>
  </si>
  <si>
    <t>jjka</t>
  </si>
  <si>
    <t>Maps Collection Gazetteers</t>
  </si>
  <si>
    <t>jjna</t>
  </si>
  <si>
    <t>Maps Collection Annex Volumes</t>
  </si>
  <si>
    <t>jjnb</t>
  </si>
  <si>
    <t>Maps Collection Annex Oversize Maps</t>
  </si>
  <si>
    <t>jjnc</t>
  </si>
  <si>
    <t>Maps Collection Annex Oversize Volumes</t>
  </si>
  <si>
    <t>jjnd</t>
  </si>
  <si>
    <t>Maps Collection Annex Horizontal Files</t>
  </si>
  <si>
    <t>jjne</t>
  </si>
  <si>
    <t>Maps Collection Annex Vertical Files</t>
  </si>
  <si>
    <t>jjra</t>
  </si>
  <si>
    <t>Maps Collection Cage</t>
  </si>
  <si>
    <t>jjraa</t>
  </si>
  <si>
    <t>Maps Collection Cage Microfiche</t>
  </si>
  <si>
    <t>jjya</t>
  </si>
  <si>
    <t>jjz</t>
  </si>
  <si>
    <t>k</t>
  </si>
  <si>
    <t>kdav</t>
  </si>
  <si>
    <t>Audio-Visual Documents Collection</t>
  </si>
  <si>
    <t>kdcd</t>
  </si>
  <si>
    <t>CD-ROM Documents Collection</t>
  </si>
  <si>
    <t>kdfc</t>
  </si>
  <si>
    <t>Microfiche Documents Collection</t>
  </si>
  <si>
    <t>kdoc</t>
  </si>
  <si>
    <t>Documents Collection</t>
  </si>
  <si>
    <t>kdvd</t>
  </si>
  <si>
    <t>DVD Documents Collection</t>
  </si>
  <si>
    <t>kfa5</t>
  </si>
  <si>
    <t>Faculty Offices</t>
  </si>
  <si>
    <t>kfac</t>
  </si>
  <si>
    <t>Faculty Lounge</t>
  </si>
  <si>
    <t>kfapd</t>
  </si>
  <si>
    <t>Faculty Publications Display</t>
  </si>
  <si>
    <t>knav</t>
  </si>
  <si>
    <t>Audio-Visual</t>
  </si>
  <si>
    <t>kncd</t>
  </si>
  <si>
    <t>knfc</t>
  </si>
  <si>
    <t>knfci</t>
  </si>
  <si>
    <t>Microfiche Index</t>
  </si>
  <si>
    <t>knfm</t>
  </si>
  <si>
    <t>knfmi</t>
  </si>
  <si>
    <t>Microfilm Index</t>
  </si>
  <si>
    <t>knlv</t>
  </si>
  <si>
    <t>Leisure Video</t>
  </si>
  <si>
    <t>knsc</t>
  </si>
  <si>
    <t>Software Collection</t>
  </si>
  <si>
    <t>knvd</t>
  </si>
  <si>
    <t>DVD</t>
  </si>
  <si>
    <t>krca</t>
  </si>
  <si>
    <t>Current Awareness</t>
  </si>
  <si>
    <t>krcp</t>
  </si>
  <si>
    <t>Current Periodicals</t>
  </si>
  <si>
    <t>krdis</t>
  </si>
  <si>
    <t>Front Entrance Display</t>
  </si>
  <si>
    <t>kref</t>
  </si>
  <si>
    <t>Reference Collection</t>
  </si>
  <si>
    <t>krefd</t>
  </si>
  <si>
    <t>Reference Desk</t>
  </si>
  <si>
    <t>krefi</t>
  </si>
  <si>
    <t>Reference Index Table</t>
  </si>
  <si>
    <t>krefn</t>
  </si>
  <si>
    <t>NC Reference Collection (4th FL)</t>
  </si>
  <si>
    <t>kreft</t>
  </si>
  <si>
    <t>Index Table (3rd FL)</t>
  </si>
  <si>
    <t>kres</t>
  </si>
  <si>
    <t>Reserve Room</t>
  </si>
  <si>
    <t>kres2</t>
  </si>
  <si>
    <t>Course Reserve</t>
  </si>
  <si>
    <t>krlei</t>
  </si>
  <si>
    <t>Leisure Periodicals</t>
  </si>
  <si>
    <t>krlsc</t>
  </si>
  <si>
    <t>Law Study Aids Collection</t>
  </si>
  <si>
    <t>krnbs</t>
  </si>
  <si>
    <t>New Book Shelf</t>
  </si>
  <si>
    <t>kspba</t>
  </si>
  <si>
    <t>Banking &amp; Finance Center</t>
  </si>
  <si>
    <t>kspca</t>
  </si>
  <si>
    <t>kspci</t>
  </si>
  <si>
    <t>Civil Rights Center</t>
  </si>
  <si>
    <t>kspcp</t>
  </si>
  <si>
    <t>kspen</t>
  </si>
  <si>
    <t>Entrepreneurial Law Center</t>
  </si>
  <si>
    <t>ksppo</t>
  </si>
  <si>
    <t>Poverty, Work &amp; Opportunity Center</t>
  </si>
  <si>
    <t>ksta</t>
  </si>
  <si>
    <t>Stacks</t>
  </si>
  <si>
    <t>ksta4</t>
  </si>
  <si>
    <t>4th Floor Collection</t>
  </si>
  <si>
    <t>ksta5</t>
  </si>
  <si>
    <t>5th Floor Collection</t>
  </si>
  <si>
    <t>kstaa</t>
  </si>
  <si>
    <t>Stacks Overflow</t>
  </si>
  <si>
    <t>kstaf</t>
  </si>
  <si>
    <t>kstar</t>
  </si>
  <si>
    <t>Records &amp; Briefs</t>
  </si>
  <si>
    <t>kstas</t>
  </si>
  <si>
    <t>Superseded</t>
  </si>
  <si>
    <t>kwec</t>
  </si>
  <si>
    <t>kwer</t>
  </si>
  <si>
    <t>Electronic Resource</t>
  </si>
  <si>
    <t>kwer2</t>
  </si>
  <si>
    <t>Electronic Book</t>
  </si>
  <si>
    <t>kweu</t>
  </si>
  <si>
    <t>Computer Lab</t>
  </si>
  <si>
    <t>kwrar</t>
  </si>
  <si>
    <t>kwrbr</t>
  </si>
  <si>
    <t>Rare Books Room</t>
  </si>
  <si>
    <t>kwrc</t>
  </si>
  <si>
    <t>Special Collections</t>
  </si>
  <si>
    <t>kwrc2</t>
  </si>
  <si>
    <t>kwrc3</t>
  </si>
  <si>
    <t>Storage - Use Request Form</t>
  </si>
  <si>
    <t>kwrma</t>
  </si>
  <si>
    <t>kz</t>
  </si>
  <si>
    <t>kzaad</t>
  </si>
  <si>
    <t>Offices</t>
  </si>
  <si>
    <t>kzacq</t>
  </si>
  <si>
    <t>Acquisitions Dept.</t>
  </si>
  <si>
    <t>kzad</t>
  </si>
  <si>
    <t>kzadd</t>
  </si>
  <si>
    <t>kzcat</t>
  </si>
  <si>
    <t>Cataloging Dept.</t>
  </si>
  <si>
    <t>kzcir</t>
  </si>
  <si>
    <t>kzfi</t>
  </si>
  <si>
    <t>kzit</t>
  </si>
  <si>
    <t>kzps</t>
  </si>
  <si>
    <t>kzref</t>
  </si>
  <si>
    <t>kzser</t>
  </si>
  <si>
    <t>Serials Dept.</t>
  </si>
  <si>
    <t>kzts</t>
  </si>
  <si>
    <t>Techical Services Division</t>
  </si>
  <si>
    <t>ll</t>
  </si>
  <si>
    <t>Information &amp; Library Science Library</t>
  </si>
  <si>
    <t>lla9</t>
  </si>
  <si>
    <t>lla@</t>
  </si>
  <si>
    <t>llar</t>
  </si>
  <si>
    <t>llb</t>
  </si>
  <si>
    <t>llba</t>
  </si>
  <si>
    <t>llbaa</t>
  </si>
  <si>
    <t>Reserve Microfilm</t>
  </si>
  <si>
    <t>llca</t>
  </si>
  <si>
    <t>llcb</t>
  </si>
  <si>
    <t>Reference-Catalog Collection</t>
  </si>
  <si>
    <t>llcc</t>
  </si>
  <si>
    <t>Reference-Folio</t>
  </si>
  <si>
    <t>llcd</t>
  </si>
  <si>
    <t>Reference - Index Shelves</t>
  </si>
  <si>
    <t>llce</t>
  </si>
  <si>
    <t>Reference-Workroom</t>
  </si>
  <si>
    <t>llcf</t>
  </si>
  <si>
    <t>Reference-Atlas Stand</t>
  </si>
  <si>
    <t>llda</t>
  </si>
  <si>
    <t>lldaa</t>
  </si>
  <si>
    <t>AV Cassette</t>
  </si>
  <si>
    <t>lldab</t>
  </si>
  <si>
    <t>lldac</t>
  </si>
  <si>
    <t>lldad</t>
  </si>
  <si>
    <t>lldae</t>
  </si>
  <si>
    <t>lldaf</t>
  </si>
  <si>
    <t>Filmstrip</t>
  </si>
  <si>
    <t>lldag</t>
  </si>
  <si>
    <t>Game</t>
  </si>
  <si>
    <t>lldah</t>
  </si>
  <si>
    <t>Kit</t>
  </si>
  <si>
    <t>lldaj</t>
  </si>
  <si>
    <t>lldak</t>
  </si>
  <si>
    <t>lldam</t>
  </si>
  <si>
    <t>Motion Picture</t>
  </si>
  <si>
    <t>lldan</t>
  </si>
  <si>
    <t>lldao</t>
  </si>
  <si>
    <t>Sound Filmstrip</t>
  </si>
  <si>
    <t>lldap</t>
  </si>
  <si>
    <t>Sound Slide Set</t>
  </si>
  <si>
    <t>lldaq</t>
  </si>
  <si>
    <t>lldar</t>
  </si>
  <si>
    <t>Videotape</t>
  </si>
  <si>
    <t>lldb</t>
  </si>
  <si>
    <t>lldc</t>
  </si>
  <si>
    <t>llfa</t>
  </si>
  <si>
    <t>Librarian's Cabinet</t>
  </si>
  <si>
    <t>llha</t>
  </si>
  <si>
    <t>Newsletter File</t>
  </si>
  <si>
    <t>llhb</t>
  </si>
  <si>
    <t>Periodicals Collectn</t>
  </si>
  <si>
    <t>llhba</t>
  </si>
  <si>
    <t>Periodicals Collection Folio</t>
  </si>
  <si>
    <t>llhc</t>
  </si>
  <si>
    <t>llhca</t>
  </si>
  <si>
    <t>Non-Eng Language Serials Folio</t>
  </si>
  <si>
    <t>lljc</t>
  </si>
  <si>
    <t>Juvenile Reference</t>
  </si>
  <si>
    <t>lljd</t>
  </si>
  <si>
    <t>Juvenile</t>
  </si>
  <si>
    <t>llje</t>
  </si>
  <si>
    <t>Juvenile Folio</t>
  </si>
  <si>
    <t>lljf</t>
  </si>
  <si>
    <t>Juvenile Folio-2</t>
  </si>
  <si>
    <t>llla</t>
  </si>
  <si>
    <t>A/V</t>
  </si>
  <si>
    <t>lllaa</t>
  </si>
  <si>
    <t>lllab</t>
  </si>
  <si>
    <t>AV Compact Disc</t>
  </si>
  <si>
    <t>lllac</t>
  </si>
  <si>
    <t>AV Videocassette</t>
  </si>
  <si>
    <t>lllad</t>
  </si>
  <si>
    <t>lllae</t>
  </si>
  <si>
    <t>A/V Computer Software</t>
  </si>
  <si>
    <t>lllaf</t>
  </si>
  <si>
    <t>llma</t>
  </si>
  <si>
    <t>llmb</t>
  </si>
  <si>
    <t>llmc</t>
  </si>
  <si>
    <t>llz</t>
  </si>
  <si>
    <t>mm</t>
  </si>
  <si>
    <t>Music Library</t>
  </si>
  <si>
    <t>mma9</t>
  </si>
  <si>
    <t>mma@</t>
  </si>
  <si>
    <t>mmb</t>
  </si>
  <si>
    <t>mmba</t>
  </si>
  <si>
    <t>mmbaa</t>
  </si>
  <si>
    <t>Reserve Videocassette</t>
  </si>
  <si>
    <t>mmca</t>
  </si>
  <si>
    <t>mmcb</t>
  </si>
  <si>
    <t>mmda</t>
  </si>
  <si>
    <t>mmdb</t>
  </si>
  <si>
    <t>mmdd</t>
  </si>
  <si>
    <t>mmea</t>
  </si>
  <si>
    <t>F-File</t>
  </si>
  <si>
    <t>mmfa</t>
  </si>
  <si>
    <t>mmga</t>
  </si>
  <si>
    <t>mmgb</t>
  </si>
  <si>
    <t>mmgc</t>
  </si>
  <si>
    <t>mmka</t>
  </si>
  <si>
    <t>Miniature Scores</t>
  </si>
  <si>
    <t>mmma</t>
  </si>
  <si>
    <t>Theses/Dissertations</t>
  </si>
  <si>
    <t>mmra</t>
  </si>
  <si>
    <t>Vault</t>
  </si>
  <si>
    <t>mmrb</t>
  </si>
  <si>
    <t>Vault Folio</t>
  </si>
  <si>
    <t>mmz</t>
  </si>
  <si>
    <t>nnpe</t>
  </si>
  <si>
    <t>noa</t>
  </si>
  <si>
    <t>Health Sciences Library</t>
  </si>
  <si>
    <t>Users Services Desk</t>
  </si>
  <si>
    <t>nocl</t>
  </si>
  <si>
    <t>nods</t>
  </si>
  <si>
    <t>Dictionary Stand</t>
  </si>
  <si>
    <t>noh</t>
  </si>
  <si>
    <t>noh9</t>
  </si>
  <si>
    <t>Medical Student Book Exchange</t>
  </si>
  <si>
    <t>noh@</t>
  </si>
  <si>
    <t>noha</t>
  </si>
  <si>
    <t>Educational Media</t>
  </si>
  <si>
    <t>nohas</t>
  </si>
  <si>
    <t>Slides</t>
  </si>
  <si>
    <t>nohb</t>
  </si>
  <si>
    <t>History Collection</t>
  </si>
  <si>
    <t>nohba</t>
  </si>
  <si>
    <t>History Collection Archives</t>
  </si>
  <si>
    <t>nohbb</t>
  </si>
  <si>
    <t>History Collection Reference</t>
  </si>
  <si>
    <t>nohbc</t>
  </si>
  <si>
    <t>History Collection Reference Oversize</t>
  </si>
  <si>
    <t>nohbd</t>
  </si>
  <si>
    <t>History Collection Display</t>
  </si>
  <si>
    <t>nohbf</t>
  </si>
  <si>
    <t>History Collection Folio</t>
  </si>
  <si>
    <t>nohbg</t>
  </si>
  <si>
    <t>History Collection Folio-2</t>
  </si>
  <si>
    <t>nohbh</t>
  </si>
  <si>
    <t>Health Affairs Author Collection</t>
  </si>
  <si>
    <t>nohbm</t>
  </si>
  <si>
    <t>History Collection Flat Cases</t>
  </si>
  <si>
    <t>nohbo</t>
  </si>
  <si>
    <t>Historical Collection Artifacts</t>
  </si>
  <si>
    <t>nohbr</t>
  </si>
  <si>
    <t>History Reading Room</t>
  </si>
  <si>
    <t>nohbs</t>
  </si>
  <si>
    <t>Historical Collection Sound Recordings</t>
  </si>
  <si>
    <t>nohbt</t>
  </si>
  <si>
    <t>Historical Collection Visual Media</t>
  </si>
  <si>
    <t>nohbv</t>
  </si>
  <si>
    <t>History Collection Vault</t>
  </si>
  <si>
    <t>nohe</t>
  </si>
  <si>
    <t>noheb</t>
  </si>
  <si>
    <t>nohf</t>
  </si>
  <si>
    <t>NYAM Theses LSC Staging Area</t>
  </si>
  <si>
    <t>nohg</t>
  </si>
  <si>
    <t>Bibliography</t>
  </si>
  <si>
    <t>nohh</t>
  </si>
  <si>
    <t>Books</t>
  </si>
  <si>
    <t>nohi</t>
  </si>
  <si>
    <t>User Services Center</t>
  </si>
  <si>
    <t>nohk1</t>
  </si>
  <si>
    <t>Office Reference</t>
  </si>
  <si>
    <t>nohk2</t>
  </si>
  <si>
    <t>nohk3</t>
  </si>
  <si>
    <t>nohk4</t>
  </si>
  <si>
    <t>nohk5</t>
  </si>
  <si>
    <t>nohk6</t>
  </si>
  <si>
    <t>nohm</t>
  </si>
  <si>
    <t>nohmf</t>
  </si>
  <si>
    <t>nohn</t>
  </si>
  <si>
    <t>Digital Device Collection</t>
  </si>
  <si>
    <t>noho</t>
  </si>
  <si>
    <t>Oversize Books</t>
  </si>
  <si>
    <t>nohr</t>
  </si>
  <si>
    <t>nohs</t>
  </si>
  <si>
    <t>nohss</t>
  </si>
  <si>
    <t>noht</t>
  </si>
  <si>
    <t>Compact Shelving</t>
  </si>
  <si>
    <t>nohu</t>
  </si>
  <si>
    <t>nohv</t>
  </si>
  <si>
    <t>nohw</t>
  </si>
  <si>
    <t>Staff Working Tools</t>
  </si>
  <si>
    <t>nohx</t>
  </si>
  <si>
    <t>Indexes &amp; Abstracts</t>
  </si>
  <si>
    <t>nohy</t>
  </si>
  <si>
    <t>nohz</t>
  </si>
  <si>
    <t>Offsite Collection (form)</t>
  </si>
  <si>
    <t>nohzh</t>
  </si>
  <si>
    <t>nohzx</t>
  </si>
  <si>
    <t>Offsite Special Collections</t>
  </si>
  <si>
    <t>nomk</t>
  </si>
  <si>
    <t>Media Kitchen</t>
  </si>
  <si>
    <t>noxx</t>
  </si>
  <si>
    <t>Suppressed</t>
  </si>
  <si>
    <t>nozh</t>
  </si>
  <si>
    <t>nozz</t>
  </si>
  <si>
    <t>DISCARD</t>
  </si>
  <si>
    <t>nrpe</t>
  </si>
  <si>
    <t>pp</t>
  </si>
  <si>
    <t>LGBTQ Center Library</t>
  </si>
  <si>
    <t>ppda</t>
  </si>
  <si>
    <t>ppdj</t>
  </si>
  <si>
    <t>ppz</t>
  </si>
  <si>
    <t>Non Scoped</t>
  </si>
  <si>
    <t>qq</t>
  </si>
  <si>
    <t>Carolina Women's Center Collection</t>
  </si>
  <si>
    <t>qqda</t>
  </si>
  <si>
    <t>qqdvd</t>
  </si>
  <si>
    <t>qqz</t>
  </si>
  <si>
    <t>rr</t>
  </si>
  <si>
    <t>Biology/Chemistry Library</t>
  </si>
  <si>
    <t>rra9</t>
  </si>
  <si>
    <t>rra@</t>
  </si>
  <si>
    <t>rrb</t>
  </si>
  <si>
    <t>rrba</t>
  </si>
  <si>
    <t>rrca</t>
  </si>
  <si>
    <t>rrda</t>
  </si>
  <si>
    <t>rrdb</t>
  </si>
  <si>
    <t>rrdc</t>
  </si>
  <si>
    <t>rrde</t>
  </si>
  <si>
    <t>rrdf</t>
  </si>
  <si>
    <t>rrma</t>
  </si>
  <si>
    <t>rrn3</t>
  </si>
  <si>
    <t>rrna</t>
  </si>
  <si>
    <t>rrnb</t>
  </si>
  <si>
    <t>rrz</t>
  </si>
  <si>
    <t>ss</t>
  </si>
  <si>
    <t>Stone Center Library</t>
  </si>
  <si>
    <t>ssa9</t>
  </si>
  <si>
    <t>ssa@</t>
  </si>
  <si>
    <t>ssb</t>
  </si>
  <si>
    <t>ssba</t>
  </si>
  <si>
    <t>ssca</t>
  </si>
  <si>
    <t>ssda</t>
  </si>
  <si>
    <t>ssdb</t>
  </si>
  <si>
    <t>ssdc</t>
  </si>
  <si>
    <t>ssha</t>
  </si>
  <si>
    <t>ssma</t>
  </si>
  <si>
    <t>ssz</t>
  </si>
  <si>
    <t>tr</t>
  </si>
  <si>
    <t>Library Service Center</t>
  </si>
  <si>
    <t>Use Request Form</t>
  </si>
  <si>
    <t>traas</t>
  </si>
  <si>
    <t>Art Library Remote Storage</t>
  </si>
  <si>
    <t>trbrs</t>
  </si>
  <si>
    <t>Brittle Book Remote Storage</t>
  </si>
  <si>
    <t>trln</t>
  </si>
  <si>
    <t>Request from Storage</t>
  </si>
  <si>
    <t>trlnb</t>
  </si>
  <si>
    <t>trlnc</t>
  </si>
  <si>
    <t>Processing</t>
  </si>
  <si>
    <t>trlns</t>
  </si>
  <si>
    <t>trlnw</t>
  </si>
  <si>
    <t>trmm</t>
  </si>
  <si>
    <t>Music Collection Remote Storage</t>
  </si>
  <si>
    <t>trnhb</t>
  </si>
  <si>
    <t>Health Sciences Library Offsite NYAM International Theses</t>
  </si>
  <si>
    <t>troup</t>
  </si>
  <si>
    <t>TRLN Shared Print Collection -- Use Request Form</t>
  </si>
  <si>
    <t>trs</t>
  </si>
  <si>
    <t>TRLN Special Request via ILL</t>
  </si>
  <si>
    <t>trsc</t>
  </si>
  <si>
    <t>NC Central</t>
  </si>
  <si>
    <t>trsd</t>
  </si>
  <si>
    <t>Duke</t>
  </si>
  <si>
    <t>trss</t>
  </si>
  <si>
    <t>NC State</t>
  </si>
  <si>
    <t>truls</t>
  </si>
  <si>
    <t>Media Resource Center Remote Storage</t>
  </si>
  <si>
    <t>trulv</t>
  </si>
  <si>
    <t>Media Resource Center Unprocessed Storage</t>
  </si>
  <si>
    <t>trwas</t>
  </si>
  <si>
    <t>Archival Collections Remote Storage</t>
  </si>
  <si>
    <t>trwbs</t>
  </si>
  <si>
    <t>North Carolina Collection Remote Storage</t>
  </si>
  <si>
    <t>trwcs</t>
  </si>
  <si>
    <t>Rare Book Collection Remote Storage</t>
  </si>
  <si>
    <t>trz</t>
  </si>
  <si>
    <t>Library Service Center nonscoped</t>
  </si>
  <si>
    <t>ua</t>
  </si>
  <si>
    <t>Undergrad Library</t>
  </si>
  <si>
    <t>uaa@</t>
  </si>
  <si>
    <t>uada</t>
  </si>
  <si>
    <t>uadaa</t>
  </si>
  <si>
    <t>uadab</t>
  </si>
  <si>
    <t>Circulation Desk</t>
  </si>
  <si>
    <t>uadac</t>
  </si>
  <si>
    <t>uadad</t>
  </si>
  <si>
    <t>uadae</t>
  </si>
  <si>
    <t>uadaf</t>
  </si>
  <si>
    <t>uadag</t>
  </si>
  <si>
    <t>Sound Cassette</t>
  </si>
  <si>
    <t>uadah</t>
  </si>
  <si>
    <t>uadai</t>
  </si>
  <si>
    <t>Popular Reading (Entry Level)</t>
  </si>
  <si>
    <t>uaz</t>
  </si>
  <si>
    <t>non-scoped</t>
  </si>
  <si>
    <t>ub</t>
  </si>
  <si>
    <t>Reserves</t>
  </si>
  <si>
    <t>uba9</t>
  </si>
  <si>
    <t>uba@</t>
  </si>
  <si>
    <t>ubb</t>
  </si>
  <si>
    <t>ubba</t>
  </si>
  <si>
    <t>Reserves Reading Room</t>
  </si>
  <si>
    <t>ubbaa</t>
  </si>
  <si>
    <t>Reserves Desk</t>
  </si>
  <si>
    <t>ubbb</t>
  </si>
  <si>
    <t>Reserve Textbooks</t>
  </si>
  <si>
    <t>ubz</t>
  </si>
  <si>
    <t>uc</t>
  </si>
  <si>
    <t>ucaa</t>
  </si>
  <si>
    <t>ucaaa</t>
  </si>
  <si>
    <t>ucaab</t>
  </si>
  <si>
    <t>ucaac</t>
  </si>
  <si>
    <t>ucaad</t>
  </si>
  <si>
    <t>Reference Dictionaries</t>
  </si>
  <si>
    <t>ucab</t>
  </si>
  <si>
    <t>ucz</t>
  </si>
  <si>
    <t>ud</t>
  </si>
  <si>
    <t>udba</t>
  </si>
  <si>
    <t>udbb</t>
  </si>
  <si>
    <t>udz</t>
  </si>
  <si>
    <t>ul</t>
  </si>
  <si>
    <t>Media Resources Center</t>
  </si>
  <si>
    <t>ula8</t>
  </si>
  <si>
    <t>ula@</t>
  </si>
  <si>
    <t>ulba</t>
  </si>
  <si>
    <t>ulbaa</t>
  </si>
  <si>
    <t>ulbab</t>
  </si>
  <si>
    <t>Reserve Compact Disc</t>
  </si>
  <si>
    <t>ulbr</t>
  </si>
  <si>
    <t>Blu-ray Disc</t>
  </si>
  <si>
    <t>ulca</t>
  </si>
  <si>
    <t>ulcaa</t>
  </si>
  <si>
    <t>Reference CD-ROM</t>
  </si>
  <si>
    <t>ulcab</t>
  </si>
  <si>
    <t>ulcac</t>
  </si>
  <si>
    <t>ulda</t>
  </si>
  <si>
    <t>uldaa</t>
  </si>
  <si>
    <t>Screenplay</t>
  </si>
  <si>
    <t>uldab</t>
  </si>
  <si>
    <t>Audiocassette</t>
  </si>
  <si>
    <t>uldac</t>
  </si>
  <si>
    <t>uldad</t>
  </si>
  <si>
    <t>uldae</t>
  </si>
  <si>
    <t>uldaf</t>
  </si>
  <si>
    <t>DVD-ROM</t>
  </si>
  <si>
    <t>uldag</t>
  </si>
  <si>
    <t>Digital Videodisc</t>
  </si>
  <si>
    <t>uldah</t>
  </si>
  <si>
    <t>uldaj</t>
  </si>
  <si>
    <t>uldak</t>
  </si>
  <si>
    <t>uldal</t>
  </si>
  <si>
    <t>uldam</t>
  </si>
  <si>
    <t>uldan</t>
  </si>
  <si>
    <t>Laser Disc</t>
  </si>
  <si>
    <t>uldao</t>
  </si>
  <si>
    <t>uldap</t>
  </si>
  <si>
    <t>uldaq</t>
  </si>
  <si>
    <t>uldar</t>
  </si>
  <si>
    <t>uldas</t>
  </si>
  <si>
    <t>Sound Disc</t>
  </si>
  <si>
    <t>uldat</t>
  </si>
  <si>
    <t>uldau</t>
  </si>
  <si>
    <t>Sound Recording</t>
  </si>
  <si>
    <t>uldav</t>
  </si>
  <si>
    <t>uldaw</t>
  </si>
  <si>
    <t>uldax</t>
  </si>
  <si>
    <t>Video Digital Disc</t>
  </si>
  <si>
    <t>ulday</t>
  </si>
  <si>
    <t>Videocamera</t>
  </si>
  <si>
    <t>uldaz</t>
  </si>
  <si>
    <t>uldb</t>
  </si>
  <si>
    <t>Language Resources</t>
  </si>
  <si>
    <t>uldc</t>
  </si>
  <si>
    <t>uldd</t>
  </si>
  <si>
    <t>Audiobooks</t>
  </si>
  <si>
    <t>ulz</t>
  </si>
  <si>
    <t>va</t>
  </si>
  <si>
    <t>School of Government Library</t>
  </si>
  <si>
    <t>vaa9</t>
  </si>
  <si>
    <t>vaa@</t>
  </si>
  <si>
    <t>vaca</t>
  </si>
  <si>
    <t>vada</t>
  </si>
  <si>
    <t>vadaa</t>
  </si>
  <si>
    <t>vadab</t>
  </si>
  <si>
    <t>Microcard/fiche</t>
  </si>
  <si>
    <t>vadac</t>
  </si>
  <si>
    <t>NC State Documents</t>
  </si>
  <si>
    <t>vama</t>
  </si>
  <si>
    <t>Rare Book Room</t>
  </si>
  <si>
    <t>vapa</t>
  </si>
  <si>
    <t>vaz</t>
  </si>
  <si>
    <t>wa</t>
  </si>
  <si>
    <t>waa9</t>
  </si>
  <si>
    <t>waa@</t>
  </si>
  <si>
    <t>waca</t>
  </si>
  <si>
    <t>wada</t>
  </si>
  <si>
    <t>Rare Book Collection</t>
  </si>
  <si>
    <t>wadb</t>
  </si>
  <si>
    <t>Southern Folklife Collection</t>
  </si>
  <si>
    <t>wadc</t>
  </si>
  <si>
    <t>Southern Historical Collection</t>
  </si>
  <si>
    <t>wadd</t>
  </si>
  <si>
    <t>University Archives</t>
  </si>
  <si>
    <t>waz</t>
  </si>
  <si>
    <t>wb</t>
  </si>
  <si>
    <t>North Carolina Collection</t>
  </si>
  <si>
    <t>wba9</t>
  </si>
  <si>
    <t>wba@</t>
  </si>
  <si>
    <t>wbca</t>
  </si>
  <si>
    <t>Reading Room</t>
  </si>
  <si>
    <t>wbcb</t>
  </si>
  <si>
    <t>Reading Room Folio</t>
  </si>
  <si>
    <t>wbcc</t>
  </si>
  <si>
    <t>wbda</t>
  </si>
  <si>
    <t>wbdaa</t>
  </si>
  <si>
    <t>wbdab</t>
  </si>
  <si>
    <t>wbdac</t>
  </si>
  <si>
    <t>Map Folio</t>
  </si>
  <si>
    <t>wbdad</t>
  </si>
  <si>
    <t>wbdae</t>
  </si>
  <si>
    <t>wbdaf</t>
  </si>
  <si>
    <t>wbdag</t>
  </si>
  <si>
    <t>wbdah</t>
  </si>
  <si>
    <t>wbdaj</t>
  </si>
  <si>
    <t>wbdak</t>
  </si>
  <si>
    <t>Sheet</t>
  </si>
  <si>
    <t>wbdam</t>
  </si>
  <si>
    <t>wbdb</t>
  </si>
  <si>
    <t>wbdba</t>
  </si>
  <si>
    <t>Folio Microfilm</t>
  </si>
  <si>
    <t>wbdc</t>
  </si>
  <si>
    <t>wbga</t>
  </si>
  <si>
    <t>Photo Archives</t>
  </si>
  <si>
    <t>wbha</t>
  </si>
  <si>
    <t>Hayes</t>
  </si>
  <si>
    <t>wbhb</t>
  </si>
  <si>
    <t>Hayes Folio</t>
  </si>
  <si>
    <t>wbja</t>
  </si>
  <si>
    <t>Gallery</t>
  </si>
  <si>
    <t>wbma</t>
  </si>
  <si>
    <t>wbmb</t>
  </si>
  <si>
    <t>wbmc</t>
  </si>
  <si>
    <t>wbna</t>
  </si>
  <si>
    <t>Cotten</t>
  </si>
  <si>
    <t>wbnaa</t>
  </si>
  <si>
    <t>Cotten Map</t>
  </si>
  <si>
    <t>wbnb</t>
  </si>
  <si>
    <t>Cotten Folio</t>
  </si>
  <si>
    <t>wbnc</t>
  </si>
  <si>
    <t>Cotten Folio-2</t>
  </si>
  <si>
    <t>wbpa</t>
  </si>
  <si>
    <t>State Documents Collection</t>
  </si>
  <si>
    <t>wbpaa</t>
  </si>
  <si>
    <t>State Docs Collection Microfiche</t>
  </si>
  <si>
    <t>wbpab</t>
  </si>
  <si>
    <t>State Docs Collection Online</t>
  </si>
  <si>
    <t>wbra</t>
  </si>
  <si>
    <t>wbrb</t>
  </si>
  <si>
    <t>wbrc</t>
  </si>
  <si>
    <t>Vault Folio-2</t>
  </si>
  <si>
    <t>wbrla</t>
  </si>
  <si>
    <t>Raleigh</t>
  </si>
  <si>
    <t>wbta</t>
  </si>
  <si>
    <t>Old Library</t>
  </si>
  <si>
    <t>wbtb</t>
  </si>
  <si>
    <t>Old Library Folio</t>
  </si>
  <si>
    <t>wbtc</t>
  </si>
  <si>
    <t>Old Library Folio-2</t>
  </si>
  <si>
    <t>wbwa</t>
  </si>
  <si>
    <t>Wolfe</t>
  </si>
  <si>
    <t>wbwaa</t>
  </si>
  <si>
    <t>Wolfe Microfilm</t>
  </si>
  <si>
    <t>wbwb</t>
  </si>
  <si>
    <t>Wolfe Folio</t>
  </si>
  <si>
    <t>wbwc</t>
  </si>
  <si>
    <t>Wolfe Folio-2</t>
  </si>
  <si>
    <t>wbwd</t>
  </si>
  <si>
    <t>Magi Wolfe</t>
  </si>
  <si>
    <t>wbwe</t>
  </si>
  <si>
    <t>Magi Wolfe Folio</t>
  </si>
  <si>
    <t>wbwf</t>
  </si>
  <si>
    <t>Magi Wolfe Folio-2</t>
  </si>
  <si>
    <t>wbz</t>
  </si>
  <si>
    <t>wc</t>
  </si>
  <si>
    <t>wca9</t>
  </si>
  <si>
    <t>wca@</t>
  </si>
  <si>
    <t>wcb</t>
  </si>
  <si>
    <t>wcba</t>
  </si>
  <si>
    <t>wcbb</t>
  </si>
  <si>
    <t>Carco</t>
  </si>
  <si>
    <t>wcca</t>
  </si>
  <si>
    <t>wccb</t>
  </si>
  <si>
    <t>wccc</t>
  </si>
  <si>
    <t>Reference Folio-2</t>
  </si>
  <si>
    <t>wcda</t>
  </si>
  <si>
    <t>wcdb</t>
  </si>
  <si>
    <t>wcdc</t>
  </si>
  <si>
    <t>wcdd</t>
  </si>
  <si>
    <t>Accession</t>
  </si>
  <si>
    <t>wcde</t>
  </si>
  <si>
    <t>Accession Folio</t>
  </si>
  <si>
    <t>wcdf</t>
  </si>
  <si>
    <t>Accession Folio-2</t>
  </si>
  <si>
    <t>wcdg</t>
  </si>
  <si>
    <t>LP Record</t>
  </si>
  <si>
    <t>wcdh</t>
  </si>
  <si>
    <t>wcdj</t>
  </si>
  <si>
    <t>CD</t>
  </si>
  <si>
    <t>wcdk</t>
  </si>
  <si>
    <t>Photos</t>
  </si>
  <si>
    <t>wcdl</t>
  </si>
  <si>
    <t>Newspapers</t>
  </si>
  <si>
    <t>wcdm</t>
  </si>
  <si>
    <t>wcdn</t>
  </si>
  <si>
    <t>Videocassettes</t>
  </si>
  <si>
    <t>wcdt</t>
  </si>
  <si>
    <t>Tabloids</t>
  </si>
  <si>
    <t>wces</t>
  </si>
  <si>
    <t>Estienne</t>
  </si>
  <si>
    <t>wcet</t>
  </si>
  <si>
    <t>Estienne Folio</t>
  </si>
  <si>
    <t>wcev</t>
  </si>
  <si>
    <t>Estienne Folio-2</t>
  </si>
  <si>
    <t>wcfa</t>
  </si>
  <si>
    <t>Frost</t>
  </si>
  <si>
    <t>wcfb</t>
  </si>
  <si>
    <t>Frost Folio</t>
  </si>
  <si>
    <t>wcfc</t>
  </si>
  <si>
    <t>Frost Folio-2</t>
  </si>
  <si>
    <t>wcfj</t>
  </si>
  <si>
    <t>Flatow</t>
  </si>
  <si>
    <t>wcfk</t>
  </si>
  <si>
    <t>Flatow Folio</t>
  </si>
  <si>
    <t>wcfm</t>
  </si>
  <si>
    <t>Flatow Folio-2</t>
  </si>
  <si>
    <t>wcfr</t>
  </si>
  <si>
    <t>Flatcase Shaw</t>
  </si>
  <si>
    <t>wcfs</t>
  </si>
  <si>
    <t>Flatcase Beats</t>
  </si>
  <si>
    <t>wcft</t>
  </si>
  <si>
    <t>Flatcase Hoyt</t>
  </si>
  <si>
    <t>wcfu</t>
  </si>
  <si>
    <t>Flatcase Special Collection</t>
  </si>
  <si>
    <t>wcfv</t>
  </si>
  <si>
    <t>Flatcase LC</t>
  </si>
  <si>
    <t>wcfw</t>
  </si>
  <si>
    <t>Flatcase Oversize</t>
  </si>
  <si>
    <t>wcgj</t>
  </si>
  <si>
    <t>Gottschalk</t>
  </si>
  <si>
    <t>wcgk</t>
  </si>
  <si>
    <t>Gottschalk Folio</t>
  </si>
  <si>
    <t>wcgm</t>
  </si>
  <si>
    <t>Gottschalk Folio-2</t>
  </si>
  <si>
    <t>wcgs</t>
  </si>
  <si>
    <t>Grove</t>
  </si>
  <si>
    <t>wcgt</t>
  </si>
  <si>
    <t>Grove Folio</t>
  </si>
  <si>
    <t>wcgv</t>
  </si>
  <si>
    <t>Grove Folio-2</t>
  </si>
  <si>
    <t>wcha</t>
  </si>
  <si>
    <t>Baer</t>
  </si>
  <si>
    <t>wchb</t>
  </si>
  <si>
    <t>Baer Folio</t>
  </si>
  <si>
    <t>wchc</t>
  </si>
  <si>
    <t>Baer Folio-2</t>
  </si>
  <si>
    <t>wchj</t>
  </si>
  <si>
    <t>Beats</t>
  </si>
  <si>
    <t>wchk</t>
  </si>
  <si>
    <t>Beats Folio</t>
  </si>
  <si>
    <t>wchm</t>
  </si>
  <si>
    <t>Beats Folio-2</t>
  </si>
  <si>
    <t>wchn</t>
  </si>
  <si>
    <t>Beats Newspapers</t>
  </si>
  <si>
    <t>wchp</t>
  </si>
  <si>
    <t>Beats Tabloids</t>
  </si>
  <si>
    <t>wchq</t>
  </si>
  <si>
    <t>Beats Photos</t>
  </si>
  <si>
    <t>wchs</t>
  </si>
  <si>
    <t>Byron</t>
  </si>
  <si>
    <t>wcht</t>
  </si>
  <si>
    <t>Byron Folio</t>
  </si>
  <si>
    <t>wchv</t>
  </si>
  <si>
    <t>Byron Folio-2</t>
  </si>
  <si>
    <t>wcjc</t>
  </si>
  <si>
    <t>Carco Folio-2</t>
  </si>
  <si>
    <t>wcka</t>
  </si>
  <si>
    <t>Keats</t>
  </si>
  <si>
    <t>wckb</t>
  </si>
  <si>
    <t>Keats Folio</t>
  </si>
  <si>
    <t>wckc</t>
  </si>
  <si>
    <t>Keats Folio-2</t>
  </si>
  <si>
    <t>wclj</t>
  </si>
  <si>
    <t>Lewis</t>
  </si>
  <si>
    <t>wclk</t>
  </si>
  <si>
    <t>Lewis Folio</t>
  </si>
  <si>
    <t>wclm</t>
  </si>
  <si>
    <t>Lewis Folio-2</t>
  </si>
  <si>
    <t>wcms</t>
  </si>
  <si>
    <t>Murray</t>
  </si>
  <si>
    <t>wcmt</t>
  </si>
  <si>
    <t>Murray Folio</t>
  </si>
  <si>
    <t>wcmv</t>
  </si>
  <si>
    <t>Murray Folio-2</t>
  </si>
  <si>
    <t>wcpa</t>
  </si>
  <si>
    <t>Patton</t>
  </si>
  <si>
    <t>wcpb</t>
  </si>
  <si>
    <t>Patton Folio</t>
  </si>
  <si>
    <t>wcpc</t>
  </si>
  <si>
    <t>Patton Folio-2</t>
  </si>
  <si>
    <t>wcpd</t>
  </si>
  <si>
    <t>Patton Tabloids</t>
  </si>
  <si>
    <t>wcpe</t>
  </si>
  <si>
    <t>Patton Photos</t>
  </si>
  <si>
    <t>wcpf</t>
  </si>
  <si>
    <t>Patton Newspapers</t>
  </si>
  <si>
    <t>wcpj</t>
  </si>
  <si>
    <t>Pearson</t>
  </si>
  <si>
    <t>wcpk</t>
  </si>
  <si>
    <t>Pearson Folio</t>
  </si>
  <si>
    <t>wcpm</t>
  </si>
  <si>
    <t>Pearson Folio-2</t>
  </si>
  <si>
    <t>wcpn</t>
  </si>
  <si>
    <t>Pearson Tabloids</t>
  </si>
  <si>
    <t>wcpp</t>
  </si>
  <si>
    <t>Pearson Newspapers</t>
  </si>
  <si>
    <t>wcps</t>
  </si>
  <si>
    <t>Percy</t>
  </si>
  <si>
    <t>wcpt</t>
  </si>
  <si>
    <t>Percy Folio</t>
  </si>
  <si>
    <t>wcpv</t>
  </si>
  <si>
    <t>Percy Folio-2</t>
  </si>
  <si>
    <t>wcrp</t>
  </si>
  <si>
    <t>45RPMs</t>
  </si>
  <si>
    <t>wcrr</t>
  </si>
  <si>
    <t>Review</t>
  </si>
  <si>
    <t>wcrs</t>
  </si>
  <si>
    <t>wcsa</t>
  </si>
  <si>
    <t>Andre Savine Collection</t>
  </si>
  <si>
    <t>wcsb</t>
  </si>
  <si>
    <t>Andre Savine Collection Folio</t>
  </si>
  <si>
    <t>wcsc</t>
  </si>
  <si>
    <t>Andre Savine Collection Folio 2</t>
  </si>
  <si>
    <t>wcsj</t>
  </si>
  <si>
    <t>Smith-Elder</t>
  </si>
  <si>
    <t>wcsk</t>
  </si>
  <si>
    <t>Smith-Elder Folio</t>
  </si>
  <si>
    <t>wcsm</t>
  </si>
  <si>
    <t>Smith-Elder Folio-2</t>
  </si>
  <si>
    <t>wcsn</t>
  </si>
  <si>
    <t>Stuart</t>
  </si>
  <si>
    <t>wcsna</t>
  </si>
  <si>
    <t>Stuart Newspapers</t>
  </si>
  <si>
    <t>wcsnb</t>
  </si>
  <si>
    <t>Stuart Tabloids</t>
  </si>
  <si>
    <t>wcso</t>
  </si>
  <si>
    <t>Stuart Folio</t>
  </si>
  <si>
    <t>wcsp</t>
  </si>
  <si>
    <t>Stuart Folio-2</t>
  </si>
  <si>
    <t>wcss</t>
  </si>
  <si>
    <t>Southern Pamphlet</t>
  </si>
  <si>
    <t>wcst</t>
  </si>
  <si>
    <t>Southern Pamphlet Folio</t>
  </si>
  <si>
    <t>wcsv</t>
  </si>
  <si>
    <t>Southern Pamphlet Folio-2</t>
  </si>
  <si>
    <t>wcta</t>
  </si>
  <si>
    <t>Ticknor</t>
  </si>
  <si>
    <t>wctb</t>
  </si>
  <si>
    <t>Ticknor Folio</t>
  </si>
  <si>
    <t>wctc</t>
  </si>
  <si>
    <t>Ticknor Folio-2</t>
  </si>
  <si>
    <t>wctj</t>
  </si>
  <si>
    <t>Travel</t>
  </si>
  <si>
    <t>wctk</t>
  </si>
  <si>
    <t>Travel Folio</t>
  </si>
  <si>
    <t>wctm</t>
  </si>
  <si>
    <t>Travel Folio-2</t>
  </si>
  <si>
    <t>wcvj</t>
  </si>
  <si>
    <t>Victorian Bindings</t>
  </si>
  <si>
    <t>wcvk</t>
  </si>
  <si>
    <t>Victorian Bindings Folio</t>
  </si>
  <si>
    <t>wcvm</t>
  </si>
  <si>
    <t>Victorian Bindings Folio-2</t>
  </si>
  <si>
    <t>wcwj</t>
  </si>
  <si>
    <t>Wordsworth</t>
  </si>
  <si>
    <t>wcwk</t>
  </si>
  <si>
    <t>Wordsworth Folio</t>
  </si>
  <si>
    <t>wcwm</t>
  </si>
  <si>
    <t>Wordsworth Folio-2</t>
  </si>
  <si>
    <t>wcya</t>
  </si>
  <si>
    <t>Yeats</t>
  </si>
  <si>
    <t>wcyb</t>
  </si>
  <si>
    <t>Yeats Folio</t>
  </si>
  <si>
    <t>wcyc</t>
  </si>
  <si>
    <t>Yeats Folio-2</t>
  </si>
  <si>
    <t>wcz</t>
  </si>
  <si>
    <t>wczo</t>
  </si>
  <si>
    <t>Carco Folio</t>
  </si>
  <si>
    <t>wwa9</t>
  </si>
  <si>
    <t>wwa@</t>
  </si>
  <si>
    <t>xa</t>
  </si>
  <si>
    <t>Marine Sciences Library</t>
  </si>
  <si>
    <t>xaa9</t>
  </si>
  <si>
    <t>xaa@</t>
  </si>
  <si>
    <t>xada</t>
  </si>
  <si>
    <t>xadb</t>
  </si>
  <si>
    <t>xadc</t>
  </si>
  <si>
    <t>xama</t>
  </si>
  <si>
    <t>xamb</t>
  </si>
  <si>
    <t>xamc</t>
  </si>
  <si>
    <t>xaz</t>
  </si>
  <si>
    <t>xb</t>
  </si>
  <si>
    <t>Odum Institute Library</t>
  </si>
  <si>
    <t>xba9</t>
  </si>
  <si>
    <t>xba@</t>
  </si>
  <si>
    <t>xbda</t>
  </si>
  <si>
    <t>xbz</t>
  </si>
  <si>
    <t>xc</t>
  </si>
  <si>
    <t>Carolina Population Center Library</t>
  </si>
  <si>
    <t>xcac</t>
  </si>
  <si>
    <t>xcad</t>
  </si>
  <si>
    <t>xcba</t>
  </si>
  <si>
    <t>xcca</t>
  </si>
  <si>
    <t>xccc</t>
  </si>
  <si>
    <t>xcda</t>
  </si>
  <si>
    <t>xcdc</t>
  </si>
  <si>
    <t>xcea</t>
  </si>
  <si>
    <t>Reports, Offprints, Papers</t>
  </si>
  <si>
    <t>xceb</t>
  </si>
  <si>
    <t>Area Files Cabinets</t>
  </si>
  <si>
    <t>xcga</t>
  </si>
  <si>
    <t>Storage 1</t>
  </si>
  <si>
    <t>xcha</t>
  </si>
  <si>
    <t>xcz</t>
  </si>
  <si>
    <t>xd</t>
  </si>
  <si>
    <t>xdaa</t>
  </si>
  <si>
    <t>xdab</t>
  </si>
  <si>
    <t>ya</t>
  </si>
  <si>
    <t>K-12 International Resource Library</t>
  </si>
  <si>
    <t>yaa9</t>
  </si>
  <si>
    <t>yaa@</t>
  </si>
  <si>
    <t>yada</t>
  </si>
  <si>
    <t>yadaa</t>
  </si>
  <si>
    <t>yaz</t>
  </si>
  <si>
    <t>yb</t>
  </si>
  <si>
    <t>Office of Research Development</t>
  </si>
  <si>
    <t>yba9</t>
  </si>
  <si>
    <t>yba@</t>
  </si>
  <si>
    <t>ybda</t>
  </si>
  <si>
    <t>ybz</t>
  </si>
  <si>
    <t>yc</t>
  </si>
  <si>
    <t>Graduate Funding Information Center</t>
  </si>
  <si>
    <t>yca9</t>
  </si>
  <si>
    <t>yca@</t>
  </si>
  <si>
    <t>ycca</t>
  </si>
  <si>
    <t>yccaa</t>
  </si>
  <si>
    <t>yccab</t>
  </si>
  <si>
    <t>yccac</t>
  </si>
  <si>
    <t>yccad</t>
  </si>
  <si>
    <t>yccae</t>
  </si>
  <si>
    <t>yccaf</t>
  </si>
  <si>
    <t>yccag</t>
  </si>
  <si>
    <t>ycda</t>
  </si>
  <si>
    <t>ycdaa</t>
  </si>
  <si>
    <t>ycdab</t>
  </si>
  <si>
    <t>ycdac</t>
  </si>
  <si>
    <t>ycdad</t>
  </si>
  <si>
    <t>ycdae</t>
  </si>
  <si>
    <t>ycdaf</t>
  </si>
  <si>
    <t>ycdag</t>
  </si>
  <si>
    <t>ycz</t>
  </si>
  <si>
    <t>yd</t>
  </si>
  <si>
    <t>Park Library (School of Media &amp; Journalism)</t>
  </si>
  <si>
    <t>yda9</t>
  </si>
  <si>
    <t>yda@</t>
  </si>
  <si>
    <t>ydb</t>
  </si>
  <si>
    <t>ydba</t>
  </si>
  <si>
    <t>ydca</t>
  </si>
  <si>
    <t>ydcb</t>
  </si>
  <si>
    <t>ydda</t>
  </si>
  <si>
    <t>yddc</t>
  </si>
  <si>
    <t>Case (ask at Circ Desk)</t>
  </si>
  <si>
    <t>ydfa</t>
  </si>
  <si>
    <t>ydha</t>
  </si>
  <si>
    <t>ydka</t>
  </si>
  <si>
    <t>Posters</t>
  </si>
  <si>
    <t>ydla</t>
  </si>
  <si>
    <t>Multimedia</t>
  </si>
  <si>
    <t>ydra</t>
  </si>
  <si>
    <t>Spearman Collection</t>
  </si>
  <si>
    <t>ydrb</t>
  </si>
  <si>
    <t>Historical Collection</t>
  </si>
  <si>
    <t>ydrc</t>
  </si>
  <si>
    <t>Student Papers</t>
  </si>
  <si>
    <t>ydya</t>
  </si>
  <si>
    <t>ydyb</t>
  </si>
  <si>
    <t>ydz</t>
  </si>
  <si>
    <t>ye</t>
  </si>
  <si>
    <t>Scholarship Resource Center Library</t>
  </si>
  <si>
    <t>yea9</t>
  </si>
  <si>
    <t>yea@</t>
  </si>
  <si>
    <t>yeda</t>
  </si>
  <si>
    <t>yez</t>
  </si>
  <si>
    <t>yf</t>
  </si>
  <si>
    <t>yg</t>
  </si>
  <si>
    <t>North Carolina Botanical Garden Library</t>
  </si>
  <si>
    <t>ygda</t>
  </si>
  <si>
    <t>ygdb</t>
  </si>
  <si>
    <t>ygdc</t>
  </si>
  <si>
    <t>ygdd</t>
  </si>
  <si>
    <t>ygde</t>
  </si>
  <si>
    <t>ygdf</t>
  </si>
  <si>
    <t>ygdh</t>
  </si>
  <si>
    <t>UNC Herbarium</t>
  </si>
  <si>
    <t>ygds</t>
  </si>
  <si>
    <t>ygz</t>
  </si>
  <si>
    <t>yh</t>
  </si>
  <si>
    <t>Latin American Film Library</t>
  </si>
  <si>
    <t>yhda</t>
  </si>
  <si>
    <t>yhdc</t>
  </si>
  <si>
    <t>yhz</t>
  </si>
  <si>
    <t>zzza</t>
  </si>
  <si>
    <t>zzzb</t>
  </si>
  <si>
    <t>zzzzc</t>
  </si>
  <si>
    <t>zzzzz</t>
  </si>
  <si>
    <t>Notes/questions</t>
  </si>
  <si>
    <t>no items</t>
  </si>
  <si>
    <t>e-resource -- no physical location</t>
  </si>
  <si>
    <t>Art Library Reserve</t>
  </si>
  <si>
    <t>Art Library Reference</t>
  </si>
  <si>
    <t>Art Library Ready Reference</t>
  </si>
  <si>
    <t>Art Library CD-ROM</t>
  </si>
  <si>
    <t>Art Library Compact Disc</t>
  </si>
  <si>
    <t>Art Library Computer Disk 3 1/2</t>
  </si>
  <si>
    <t>Art Library Digital Video Disc</t>
  </si>
  <si>
    <t>Art Library Interactive Multimedia</t>
  </si>
  <si>
    <t>Art Library Microfiche</t>
  </si>
  <si>
    <t>Art Library Microfilm</t>
  </si>
  <si>
    <t>Art Library Videocassette</t>
  </si>
  <si>
    <t>Art Library Oversize</t>
  </si>
  <si>
    <t>Art Library Shelved Flat</t>
  </si>
  <si>
    <t>Art Library Bound Serials</t>
  </si>
  <si>
    <t>Art Library Ackland Print Room</t>
  </si>
  <si>
    <t>Art Library Theses</t>
  </si>
  <si>
    <t>Art Library Vase Room</t>
  </si>
  <si>
    <t>Art Library Overflow</t>
  </si>
  <si>
    <t>Art Library Cage</t>
  </si>
  <si>
    <t>Art Library Cage Kit</t>
  </si>
  <si>
    <t>Art Library Cage Undersize</t>
  </si>
  <si>
    <t>Art Library Cage Oversize</t>
  </si>
  <si>
    <t>Art Library Cage Shelved Flat</t>
  </si>
  <si>
    <t>Art Library Cage Annex</t>
  </si>
  <si>
    <t>Art Cage Annex 2</t>
  </si>
  <si>
    <t>Art Library Artists' Book Collection</t>
  </si>
  <si>
    <t>Art Library Artists’ Book Collection Undersize</t>
  </si>
  <si>
    <t>Art Library Artists’ Book Collection Oversize</t>
  </si>
  <si>
    <t>Art Library Artists’ Book Collection Shelved Flat</t>
  </si>
  <si>
    <t>Art Library Non-scoped</t>
  </si>
  <si>
    <t>Science Library Annex Reserve</t>
  </si>
  <si>
    <t>Science Library Annex Atlas Stand</t>
  </si>
  <si>
    <t>Science Library Annex Chemistry Reference</t>
  </si>
  <si>
    <t>Science Library Annex Media Collection</t>
  </si>
  <si>
    <t>Science Library Annex Cassette</t>
  </si>
  <si>
    <t>Science Library Annex Computer Disk 3 1/2</t>
  </si>
  <si>
    <t>Science Library Annex Computer Disk 5 1/4</t>
  </si>
  <si>
    <t>Science Library Annex Interactive Multimedia</t>
  </si>
  <si>
    <t>Science Library Annex Microfiche</t>
  </si>
  <si>
    <t>Science Library Annex Microfilm</t>
  </si>
  <si>
    <t>Science Library Annex Record</t>
  </si>
  <si>
    <t>Science Library Annex Slide</t>
  </si>
  <si>
    <t>Science Library Annex Videocassette</t>
  </si>
  <si>
    <t>Science Library Annex Folio</t>
  </si>
  <si>
    <t>Science Library Annex Folio-2</t>
  </si>
  <si>
    <t>Science Library Annex Oversize</t>
  </si>
  <si>
    <t>Science Library Annex Staging Area</t>
  </si>
  <si>
    <t>Science Library Annex Office</t>
  </si>
  <si>
    <t>Science Library Annex Office CD-ROM</t>
  </si>
  <si>
    <t>Science Library Annex Office Computer Disk 3 1/2</t>
  </si>
  <si>
    <t>Science Library Annex Office Digital Video Disc</t>
  </si>
  <si>
    <t>Science Library Annex Office Interactive Multimedia</t>
  </si>
  <si>
    <t>Science Library Annex Geology Section</t>
  </si>
  <si>
    <t>Science Library Annex Serials</t>
  </si>
  <si>
    <t>Science Library Annex Theses</t>
  </si>
  <si>
    <t>Science Library Annex Rare Books</t>
  </si>
  <si>
    <t>Science Library Annex Reference</t>
  </si>
  <si>
    <t>Science Library Annex Non-scoped</t>
  </si>
  <si>
    <t>Kenan Science Library Reserve</t>
  </si>
  <si>
    <t>Kenan Science Library Open Reserve</t>
  </si>
  <si>
    <t>Kenan Science Library Reference</t>
  </si>
  <si>
    <t>Kenan Science Library Folio Reference</t>
  </si>
  <si>
    <t>Kenan Science Library CD-ROM</t>
  </si>
  <si>
    <t>Kenan Science Library Cassette</t>
  </si>
  <si>
    <t>Kenan Science Library Microcard</t>
  </si>
  <si>
    <t>Kenan Science Library Microfiche</t>
  </si>
  <si>
    <t>Kenan Science Library Microfilm</t>
  </si>
  <si>
    <t>Kenan Science Library Folio</t>
  </si>
  <si>
    <t>Kenan Science Library Journals</t>
  </si>
  <si>
    <t>Kenan Science Library Theses</t>
  </si>
  <si>
    <t>Kenan Science Library Theses Folio</t>
  </si>
  <si>
    <t>Kenan Science Library Theses Fol-2</t>
  </si>
  <si>
    <t>Kenan Science Library Non-scoped</t>
  </si>
  <si>
    <t>Davis Circulation Holds Shelf</t>
  </si>
  <si>
    <t>Davis Library Reference</t>
  </si>
  <si>
    <t>Davis Library Service Desk</t>
  </si>
  <si>
    <t>Davis Library Service Desk Microfiche</t>
  </si>
  <si>
    <t>Davis Library Reference Atlas Case</t>
  </si>
  <si>
    <t>Davis Library Reference Microcoard</t>
  </si>
  <si>
    <t>Davis Library Reference Microfiche</t>
  </si>
  <si>
    <t>Davis Library Reference Microfilm</t>
  </si>
  <si>
    <t>Davis Library Reference Folio</t>
  </si>
  <si>
    <t>Davis Library Reference Fascicle File</t>
  </si>
  <si>
    <t>Davis Reference Books in Print</t>
  </si>
  <si>
    <t>Davis Library Reference National Bibliographies</t>
  </si>
  <si>
    <t>Davis Library Reference HRAF</t>
  </si>
  <si>
    <t>Davis Library Reference Bay 7</t>
  </si>
  <si>
    <t>Davis Library Reference Bay 8</t>
  </si>
  <si>
    <t>Davis Library Reference Bay 9</t>
  </si>
  <si>
    <t>Davis Library Reference Bay 10</t>
  </si>
  <si>
    <t>Davis Library Reference Bay 11</t>
  </si>
  <si>
    <t>Davis Library Reference Row 1</t>
  </si>
  <si>
    <t>Davis Library Reference Row 2</t>
  </si>
  <si>
    <t>Davis Library Reference Row 3</t>
  </si>
  <si>
    <t>Davis Library Reference Row 4</t>
  </si>
  <si>
    <t>Davis Library Reference Row 5</t>
  </si>
  <si>
    <t>Davis Library Reference Row 6</t>
  </si>
  <si>
    <t>Davis Library Reference Row 7</t>
  </si>
  <si>
    <t>Davis Library Reference Row 8</t>
  </si>
  <si>
    <t>Davis Library Reference Row 9</t>
  </si>
  <si>
    <t>Davis Library Reference Row 10</t>
  </si>
  <si>
    <t>Davis Library Reference Row 10 Microfiche</t>
  </si>
  <si>
    <t>Davis Library Reference Row 11</t>
  </si>
  <si>
    <t>Davis Library Reference Row 12</t>
  </si>
  <si>
    <t>Davis Library Reference Row 13</t>
  </si>
  <si>
    <t>Davis Library Reference Row 14</t>
  </si>
  <si>
    <t>Davis Library Reference Row 14 Microfiche</t>
  </si>
  <si>
    <t>Davis Library Reference Row 15</t>
  </si>
  <si>
    <t>Davis Library Reference Row 16</t>
  </si>
  <si>
    <t>Davis Library Reference Row 17</t>
  </si>
  <si>
    <t>Davis Library Reference Row 18</t>
  </si>
  <si>
    <t>Davis Library Reference Row 19a</t>
  </si>
  <si>
    <t>Davis Library Reference Row 19b</t>
  </si>
  <si>
    <t>Davis Library Reference Row 20</t>
  </si>
  <si>
    <t>Davis Library Reference Wall Shelf 1</t>
  </si>
  <si>
    <t>Davis Library Reference Wall Shelf 2</t>
  </si>
  <si>
    <t>Davis Library Reference Wall Shelf 3</t>
  </si>
  <si>
    <t>Davis Library Reference Wall Shelf 4</t>
  </si>
  <si>
    <t>Davis Library Reference Wall Shelf 5</t>
  </si>
  <si>
    <t>Davis Library Reference Wall Shelf 6</t>
  </si>
  <si>
    <t>Davis Library Reference Wall Shelf 7</t>
  </si>
  <si>
    <t>Davis Library Reference Wall Shelf 8</t>
  </si>
  <si>
    <t>Davis Library Reference Wall Shelf 9</t>
  </si>
  <si>
    <t>Davis Library Reference Wall Shelf 10</t>
  </si>
  <si>
    <t>Davis Library Reference Wall Shelf 11</t>
  </si>
  <si>
    <t>Davis Library Reference Wall Shelf 12</t>
  </si>
  <si>
    <t>Davis Library Reference Wall Shelf 13</t>
  </si>
  <si>
    <t>Davis Library Reference Wall Shelf 14</t>
  </si>
  <si>
    <t>Davis Library Reference Wall Shelf 15</t>
  </si>
  <si>
    <t>Davis Library Reference Wall Shelf 16</t>
  </si>
  <si>
    <t>Davis Library Reference Wall Shelf 17</t>
  </si>
  <si>
    <t>Davis Library Reference Wall Shelf 18</t>
  </si>
  <si>
    <t>Davis Library Reference Wall Shelf 19</t>
  </si>
  <si>
    <t>Davis Library Federal Documents</t>
  </si>
  <si>
    <t>Not yet determined (Fed Docs)</t>
  </si>
  <si>
    <t>Davis Library Federal Documents DNC</t>
  </si>
  <si>
    <t>Davis Library Federal Documents CD-ROM</t>
  </si>
  <si>
    <t>Davis Library Federal Documents Microfiche</t>
  </si>
  <si>
    <t>Davis Library Federal Documents Videocassette</t>
  </si>
  <si>
    <t>Davis Federal Documents Internet Resource</t>
  </si>
  <si>
    <t>Davis Library State Documents</t>
  </si>
  <si>
    <t>Davis Library State Documents DNC</t>
  </si>
  <si>
    <t>Davis Library International Documents</t>
  </si>
  <si>
    <t>Not yet determined(Intl Docs)</t>
  </si>
  <si>
    <t>Davis Library International Documents DNC</t>
  </si>
  <si>
    <t>Davis Library International Documents CD-ROM</t>
  </si>
  <si>
    <t>Davis Library International Docs Computer Disk 3 1/2</t>
  </si>
  <si>
    <t>Davis Library International Docs Microfiche</t>
  </si>
  <si>
    <t>Davis Library Reference Electronic Resources</t>
  </si>
  <si>
    <t>Davis Library Reference Electronic Resources CD-ROM</t>
  </si>
  <si>
    <t>Davis Library Reference Electronic Resources Computer Disk</t>
  </si>
  <si>
    <t>Davis Library Reference Electronic Resource Computer Disk 3 1/2</t>
  </si>
  <si>
    <t>Davis Library Reference Electronic Resources Computer Disk 5 1/4</t>
  </si>
  <si>
    <t>Davis Library Reference Electronic Resources Interactive Multimedia</t>
  </si>
  <si>
    <t>Davis Library Reference E-Docs Archive CD-ROM</t>
  </si>
  <si>
    <t>Davis Library Reference Electronic Archive</t>
  </si>
  <si>
    <t>Davis Library Reference Electronic Archive Computer Disk</t>
  </si>
  <si>
    <t>Davis Library Reference Electronic Archive Computer Disk 3 1/2</t>
  </si>
  <si>
    <t>Davis Library Reference Electronic Archive Computer Disk 5 1/4</t>
  </si>
  <si>
    <t>Davis Library Reference Electronic Archive Interactive Multimedia</t>
  </si>
  <si>
    <t>Davis Library Reference E-Docs</t>
  </si>
  <si>
    <t>Davis Library Reference E-Docs CD-ROM</t>
  </si>
  <si>
    <t>Davis Library Reference E-Docs Computer Disk 3 1/2</t>
  </si>
  <si>
    <t>Davis Library Reference E-Docs Archive</t>
  </si>
  <si>
    <t>Davis Library Federal Internet Resource</t>
  </si>
  <si>
    <t>Davis Library Reference Non-scoped</t>
  </si>
  <si>
    <t>Davis (Main) Library</t>
  </si>
  <si>
    <t>Davis Library (Core-Non Circulating)</t>
  </si>
  <si>
    <t>Davis Library (Building Use Only)</t>
  </si>
  <si>
    <t>Davis Library (Non-circulating)</t>
  </si>
  <si>
    <t>Davis Library (Non-circulating) Microfilm</t>
  </si>
  <si>
    <t>Davis Library Folio (Non-circulating)</t>
  </si>
  <si>
    <t>Davis Library Folio2 (Non-circulating)</t>
  </si>
  <si>
    <t>Davis Library LAIR</t>
  </si>
  <si>
    <t>Davis Library Maps</t>
  </si>
  <si>
    <t>Davis Library Video CD</t>
  </si>
  <si>
    <t>Davis Library Folio</t>
  </si>
  <si>
    <t>Davis Library Folio-2</t>
  </si>
  <si>
    <t>Davis Library Research Hub Desk</t>
  </si>
  <si>
    <t>Davis Library Circ Stacks Overflow (ask at Circ Desk)</t>
  </si>
  <si>
    <t>Davis Library Planning Overflow (ask at Circ Desk)</t>
  </si>
  <si>
    <t>Davis (Main) Library Non-scoped</t>
  </si>
  <si>
    <t>Davis Library Microforms</t>
  </si>
  <si>
    <t>Davis Microforms Coll</t>
  </si>
  <si>
    <t>Davis Library Microfilm</t>
  </si>
  <si>
    <t>Davis Library Microcard</t>
  </si>
  <si>
    <t>Davis Library Microfilm Serial</t>
  </si>
  <si>
    <t>Davis Library Microform</t>
  </si>
  <si>
    <t>Davis Library Microfiche</t>
  </si>
  <si>
    <t>Davis Library Microprint</t>
  </si>
  <si>
    <t>Davis Library Microforms Folio</t>
  </si>
  <si>
    <t>Davis Library Microfilm Folio</t>
  </si>
  <si>
    <t>Davis Library Microfiche Folio</t>
  </si>
  <si>
    <t>Davis Library Microforms Folio-2</t>
  </si>
  <si>
    <t>Davis Library Microfilm Folio-2</t>
  </si>
  <si>
    <t>Davis Library Microfilm Use Copy</t>
  </si>
  <si>
    <t>Davis Library MNF (Ask at Circ Desk)</t>
  </si>
  <si>
    <t>Davis Library Microforms Non-scoped</t>
  </si>
  <si>
    <t>Davis Library Serials</t>
  </si>
  <si>
    <t>Davis Library Folio2</t>
  </si>
  <si>
    <t>Davis Reference</t>
  </si>
  <si>
    <t>Davis Library Serials Exchange</t>
  </si>
  <si>
    <t>Davis Library Serials Storage</t>
  </si>
  <si>
    <t>Davis Library Serials Non-scoped</t>
  </si>
  <si>
    <t>Davis Library Epigraphy Room</t>
  </si>
  <si>
    <t>Davis Library Epigraphy Room Folio</t>
  </si>
  <si>
    <t>Davis Library Epigraphy Room Folio2</t>
  </si>
  <si>
    <t>Davis Library Epigraphy Room Non-Scoped</t>
  </si>
  <si>
    <t>Davis Library AncientMapping</t>
  </si>
  <si>
    <t>Davis Library Ancient Mapping</t>
  </si>
  <si>
    <t>Davis Library Ancient Mapping Non-Scoped</t>
  </si>
  <si>
    <t>Davis Library Thesis</t>
  </si>
  <si>
    <t>Davis Library Thesis Folio</t>
  </si>
  <si>
    <t>Davis Library Thesis Folio-2</t>
  </si>
  <si>
    <t>Davis Library Thesis Non-Scoped</t>
  </si>
  <si>
    <t>Davis Library Global Browsing Collection (1st Floor)</t>
  </si>
  <si>
    <t>Davis Library Global Browsing Collection (1st Floor)Non-Scoped</t>
  </si>
  <si>
    <t>Davis Library Bindery</t>
  </si>
  <si>
    <t>Davis Library Bindery Non-Scoped</t>
  </si>
  <si>
    <t>Davis Library Cataloging</t>
  </si>
  <si>
    <t>Davis Library Catalog Department</t>
  </si>
  <si>
    <t>Davis Library Preservation</t>
  </si>
  <si>
    <t>Davis Library Preservation Microfilm</t>
  </si>
  <si>
    <t>Davis Library Cataloging Non-Scoped</t>
  </si>
  <si>
    <t>Davis Library Equipment</t>
  </si>
  <si>
    <t>Davis Library Equipment Storage</t>
  </si>
  <si>
    <t>Davis Library Wireless Card</t>
  </si>
  <si>
    <t>Davis Library Equipment Non-Scoped</t>
  </si>
  <si>
    <t>Electronic Book netLibrary</t>
  </si>
  <si>
    <t>Electronic Book Non-Scoped</t>
  </si>
  <si>
    <t>Documenting the American South</t>
  </si>
  <si>
    <t>Documenting the American South (staff us only)</t>
  </si>
  <si>
    <t>Electronic Resource--Lexis</t>
  </si>
  <si>
    <t>Electronic Resource--InfoTrac</t>
  </si>
  <si>
    <t>Online Data Set Data Svcs Website</t>
  </si>
  <si>
    <t>Electronic Resource--Internet</t>
  </si>
  <si>
    <t>Electronic Resource--Internet Do not Catalog</t>
  </si>
  <si>
    <t>Online Data Set Spruce</t>
  </si>
  <si>
    <t>Online Data Set Willow</t>
  </si>
  <si>
    <t>Electronic Resources non-scoped</t>
  </si>
  <si>
    <t>Electronic Streaming Media</t>
  </si>
  <si>
    <t>Electronic Streaming Media non-scoped</t>
  </si>
  <si>
    <t>Highway Safety Research Center Library Reference</t>
  </si>
  <si>
    <t>Highway Safety Research Center Library Main Stacks</t>
  </si>
  <si>
    <t>Highway Safety Research Center Library Oversize</t>
  </si>
  <si>
    <t>Highway Safety Research Center Library New Books</t>
  </si>
  <si>
    <t>Highway Safety Research Center Library Microfiche Documents</t>
  </si>
  <si>
    <t>Highway Safety Research Center Library Journal Stacks</t>
  </si>
  <si>
    <t>Highway Safety Research Center Library HRB Serials</t>
  </si>
  <si>
    <t>Highway Safety Research Center Library TRB Serials</t>
  </si>
  <si>
    <t>Highway Safety Research Center Library Library Science Pubs</t>
  </si>
  <si>
    <t>Highway Safety Research Center Library Maps</t>
  </si>
  <si>
    <t>Highway Safety Research Center Library Audiovisual Collection</t>
  </si>
  <si>
    <t>Highway Safety Research Center Library Archives</t>
  </si>
  <si>
    <t>Highway Safety Research Center Library Manuscripts</t>
  </si>
  <si>
    <t>Highway Safety Research Center Library Electronic Access Local</t>
  </si>
  <si>
    <t>Highway Safety Research Center Library Electronic Access Remote</t>
  </si>
  <si>
    <t>Highway Safety Research Center Library Non-Scoped</t>
  </si>
  <si>
    <t>Davis Library Maps Collection</t>
  </si>
  <si>
    <t>Davis Library Maps Collection CD-ROM</t>
  </si>
  <si>
    <t>Davis Library Maps Collection Computer Disk 3 1/2</t>
  </si>
  <si>
    <t>Davis Library Maps Collection Computer Disk 5 1/4</t>
  </si>
  <si>
    <t>Davis Library Maps Collection Digital Video Disc</t>
  </si>
  <si>
    <t>Davis Library Maps Collection Microfiche</t>
  </si>
  <si>
    <t>Davis Library Maps Collection Folio</t>
  </si>
  <si>
    <t>Davis Library Maps Collection Atlases (Lower Level)</t>
  </si>
  <si>
    <t>Davis Library Maps Collection Folio Oversize</t>
  </si>
  <si>
    <t>Davis Library Maps Collection Folio 2 Oversize</t>
  </si>
  <si>
    <t>Davis Library Maps Collection Office</t>
  </si>
  <si>
    <t>Davis Library Maps Collection Historical Volumes</t>
  </si>
  <si>
    <t>Davis Library Maps Collection Oversize Maps</t>
  </si>
  <si>
    <t>Davis Library Maps Collection Horizontal Files</t>
  </si>
  <si>
    <t>Davis Library Maps Collection Vertical Files</t>
  </si>
  <si>
    <t>Davis Library Maps Collection Vertical Files Microfiche</t>
  </si>
  <si>
    <t>Davis Library Maps Collection Lateral File</t>
  </si>
  <si>
    <t>Davis Library Maps Collection Historical Horizontal File</t>
  </si>
  <si>
    <t>Davis Library Maps Collection Historical Vertical File</t>
  </si>
  <si>
    <t>Davis Library Maps Collection Microforms</t>
  </si>
  <si>
    <t>Davis Library Maps Collection Serials</t>
  </si>
  <si>
    <t>Davis Library Maps Collection Gazetteers</t>
  </si>
  <si>
    <t>Davis Library Maps Collection Annex Volumes</t>
  </si>
  <si>
    <t>Davis Library Maps Collection Annex Oversize Maps</t>
  </si>
  <si>
    <t>Davis Library Maps Collection Annex Oversize Volumes</t>
  </si>
  <si>
    <t>Davis Library Maps Collection Annex Horizontal Files</t>
  </si>
  <si>
    <t>Davis Library Maps Collection Annex Vertical Files</t>
  </si>
  <si>
    <t>Davis Library Maps Collection Cage</t>
  </si>
  <si>
    <t>Davis Library Maps Collection Cage Microfiche</t>
  </si>
  <si>
    <t>Davis Library Maps Collection Electronic Resource</t>
  </si>
  <si>
    <t>Davis Library Maps Collection Non-Scoped</t>
  </si>
  <si>
    <t>Law Library Audio-Visual Documents Collection</t>
  </si>
  <si>
    <t>Law Library CD-ROM Documents Collection</t>
  </si>
  <si>
    <t>Law Library Microfiche Documents Collection</t>
  </si>
  <si>
    <t>Law Library Documents Collection</t>
  </si>
  <si>
    <t>Law Library DVD Documents Collection</t>
  </si>
  <si>
    <t>Law Library Faculty Offices</t>
  </si>
  <si>
    <t>Law Library Faculty Lounge</t>
  </si>
  <si>
    <t>Law Library Faculty Publications Display</t>
  </si>
  <si>
    <t>Law Library Audio-Visual</t>
  </si>
  <si>
    <t>Law Library CD-ROM</t>
  </si>
  <si>
    <t>Law Library Microfiche</t>
  </si>
  <si>
    <t>Law Library Microfiche Index</t>
  </si>
  <si>
    <t>Law Library Microfilm</t>
  </si>
  <si>
    <t>Law Library Microfilm Index</t>
  </si>
  <si>
    <t>Law Library Leisure Video</t>
  </si>
  <si>
    <t>Law Library Software Collection</t>
  </si>
  <si>
    <t>Law Library DVD</t>
  </si>
  <si>
    <t>Law Library Current Awareness</t>
  </si>
  <si>
    <t>Law Library Current Periodicals</t>
  </si>
  <si>
    <t>Law Library Front Entrance Display</t>
  </si>
  <si>
    <t>Law Library Reference Collection</t>
  </si>
  <si>
    <t>Law Library Reference Desk</t>
  </si>
  <si>
    <t>Law Library Reference Index Table</t>
  </si>
  <si>
    <t>Law Library NC Reference Collection (4th FL)</t>
  </si>
  <si>
    <t>Law Library Index Table (3rd FL)</t>
  </si>
  <si>
    <t>Law Library Reserve Room</t>
  </si>
  <si>
    <t>Law Library Course Reserve</t>
  </si>
  <si>
    <t>Law Library Leisure Periodicals</t>
  </si>
  <si>
    <t>Law Library Law Study Aids Collection</t>
  </si>
  <si>
    <t>Law Library New Book Shelf</t>
  </si>
  <si>
    <t>Law Library Banking &amp; Finance Center</t>
  </si>
  <si>
    <t>Law School Career Services</t>
  </si>
  <si>
    <t>Law Library Civil Rights Center</t>
  </si>
  <si>
    <t>Law School Clinical Program</t>
  </si>
  <si>
    <t>Law Library Entrepreneurial Law Center</t>
  </si>
  <si>
    <t>Law Library Poverty, Work &amp; Opportunity Center</t>
  </si>
  <si>
    <t>Law Library Stacks</t>
  </si>
  <si>
    <t>Law Library 4th Floor Collection</t>
  </si>
  <si>
    <t>Law Library 5th Floor Collection</t>
  </si>
  <si>
    <t>Law Library Stacks Overflow</t>
  </si>
  <si>
    <t>Law Library Folio</t>
  </si>
  <si>
    <t>Law Library Records &amp; Briefs</t>
  </si>
  <si>
    <t>Law Library Superseded</t>
  </si>
  <si>
    <t>Law Library Electronic Instruction Center</t>
  </si>
  <si>
    <t>Law Library Electronic Resource</t>
  </si>
  <si>
    <t>Law Library Electronic Book</t>
  </si>
  <si>
    <t>Law Library Computer Lab</t>
  </si>
  <si>
    <t>Law Library Archives</t>
  </si>
  <si>
    <t>Law Library Rare Books Room</t>
  </si>
  <si>
    <t>Law Library Special Collections</t>
  </si>
  <si>
    <t>Law Library (Unavailable)</t>
  </si>
  <si>
    <t>Law Library Storage - Use Request Form</t>
  </si>
  <si>
    <t>Law Library Manuscripts</t>
  </si>
  <si>
    <t>Law Library Non-Scoped</t>
  </si>
  <si>
    <t>Law Library Offices</t>
  </si>
  <si>
    <t>Law Library Acquisitions Dept.</t>
  </si>
  <si>
    <t>Law Library Cataloging Dept.</t>
  </si>
  <si>
    <t>Law Library Serials Dept.</t>
  </si>
  <si>
    <t>Law Library Techical Services Division</t>
  </si>
  <si>
    <t>Information &amp; Library Science Library Cage</t>
  </si>
  <si>
    <t>Information &amp; Library Science Library Reserve</t>
  </si>
  <si>
    <t>Information &amp; Library Science Library Reserve Microfilm</t>
  </si>
  <si>
    <t>Information &amp; Library Science Library Reference</t>
  </si>
  <si>
    <t>Information &amp; Library Science Library Reference-Catalog Collection</t>
  </si>
  <si>
    <t>Information &amp; Library Science Library Reference-Folio</t>
  </si>
  <si>
    <t>Information &amp; Library Science Library Reference - Index Shelves</t>
  </si>
  <si>
    <t>Information &amp; Library Science Library Reference-Workroom</t>
  </si>
  <si>
    <t>Information &amp; Library Science Library Reference-Atlas Stand</t>
  </si>
  <si>
    <t>Information &amp; Library Science Library AV Cassette</t>
  </si>
  <si>
    <t>Information &amp; Library Science Library Cassette</t>
  </si>
  <si>
    <t>SILS LibInformation &amp; Library Science Library</t>
  </si>
  <si>
    <t>Information &amp; Library Science Library Computer Disk 3 1/2</t>
  </si>
  <si>
    <t>Information &amp; Library Science Library Computer Disk 5 1/4</t>
  </si>
  <si>
    <t>Information &amp; Library Science Library Filmstrip</t>
  </si>
  <si>
    <t>Information &amp; Library Science Library Game</t>
  </si>
  <si>
    <t>Information &amp; Library Science Library Kit</t>
  </si>
  <si>
    <t>Information &amp; Library Science Library Microfiche</t>
  </si>
  <si>
    <t>Information &amp; Library Science Library Microfilm</t>
  </si>
  <si>
    <t>Information &amp; Library Science Library Motion Picture</t>
  </si>
  <si>
    <t>Information &amp; Library Science Library Slide</t>
  </si>
  <si>
    <t>Information &amp; Library Science Library Sound Filmstrip</t>
  </si>
  <si>
    <t>Information &amp; Library Science Library Sound Slide Set</t>
  </si>
  <si>
    <t>Information &amp; Library Science Library Videocassette</t>
  </si>
  <si>
    <t>Information &amp; Library Science Library Videotape</t>
  </si>
  <si>
    <t>Information &amp; Library Science Library Folio</t>
  </si>
  <si>
    <t>Information &amp; Library Science Library Folio-2</t>
  </si>
  <si>
    <t>Information &amp; Library Science Library Librarian's Cabinet</t>
  </si>
  <si>
    <t>Information &amp; Library Science Library Newsletter File</t>
  </si>
  <si>
    <t>Information &amp; Library Science Library Periodicals Collectn</t>
  </si>
  <si>
    <t>Information &amp; Library Science Library Periodicals Collection Folio</t>
  </si>
  <si>
    <t>Information &amp; Library Science Library Non-English LanguageSerials</t>
  </si>
  <si>
    <t>Information &amp; Library Science Library Non-Eng Language Serials Folio</t>
  </si>
  <si>
    <t>Information &amp; Library Science Library Juvenile Reference</t>
  </si>
  <si>
    <t>Information &amp; Library Science Library Juvenile</t>
  </si>
  <si>
    <t>Information &amp; Library Science Library Juvenile Folio</t>
  </si>
  <si>
    <t>Information &amp; Library Science Library Juvenile Folio-2</t>
  </si>
  <si>
    <t>Information &amp; Library Science Library A/V</t>
  </si>
  <si>
    <t>Information &amp; Library Science Library AV Compact Disc</t>
  </si>
  <si>
    <t>Information &amp; Library Science Library AV Videocassette</t>
  </si>
  <si>
    <t>Information &amp; Library Science Library A/V Computer Software</t>
  </si>
  <si>
    <t>Information &amp; Library Science Library Thesis</t>
  </si>
  <si>
    <t>Information &amp; Library Science Library Thesis Folio</t>
  </si>
  <si>
    <t>Information &amp; Library Science Library Thesis Folio-2</t>
  </si>
  <si>
    <t>Information &amp; Library Science Library Non-Scoped</t>
  </si>
  <si>
    <t>Music Library Reserve</t>
  </si>
  <si>
    <t>Music Library Reserve Videocassette</t>
  </si>
  <si>
    <t>Music Library Reference</t>
  </si>
  <si>
    <t>Music Library Reference Folio</t>
  </si>
  <si>
    <t>Music Library Folio</t>
  </si>
  <si>
    <t>Music Library Service Desk</t>
  </si>
  <si>
    <t>Music Library F-File</t>
  </si>
  <si>
    <t>Music Library Staging Area</t>
  </si>
  <si>
    <t>Music Library Microfilm</t>
  </si>
  <si>
    <t>Music Library Microfiche</t>
  </si>
  <si>
    <t>Music Library Microcard</t>
  </si>
  <si>
    <t>Music Library Miniature Scores</t>
  </si>
  <si>
    <t>Music Library Theses/Dissertations</t>
  </si>
  <si>
    <t>Music Library Vault</t>
  </si>
  <si>
    <t>Music Library Vault Folio</t>
  </si>
  <si>
    <t>Music Library Non-Scoped</t>
  </si>
  <si>
    <t>Not Purchased Serial</t>
  </si>
  <si>
    <t>Health Sciences Library Users Services Desk</t>
  </si>
  <si>
    <t>Health Sciences Library Computer Lab</t>
  </si>
  <si>
    <t>Health Sciences Library Dictionary Stand</t>
  </si>
  <si>
    <t>Health Sciences Library Educational Media</t>
  </si>
  <si>
    <t>Health Sciences Library Slides</t>
  </si>
  <si>
    <t>Health Sciences Library History Collection</t>
  </si>
  <si>
    <t>Health Sciences Library History Collection Archives</t>
  </si>
  <si>
    <t>Health Sciences Library History Collection Reference</t>
  </si>
  <si>
    <t>Health Sciences Library History Collection Reference Oversize</t>
  </si>
  <si>
    <t>Health Sciences Library History Collection Display</t>
  </si>
  <si>
    <t>Health Sciences Library History Collection Folio</t>
  </si>
  <si>
    <t>Health Sciences Library History Collection Folio-2</t>
  </si>
  <si>
    <t>Health Sciences Library Health Affairs Author Collection</t>
  </si>
  <si>
    <t>Health Sciences Library History Collection Flat Cases</t>
  </si>
  <si>
    <t>HSL Historical Collection Artifacts</t>
  </si>
  <si>
    <t>Health Sciences Library History Reading Room</t>
  </si>
  <si>
    <t>HSL Historical Collection Sound Recordings</t>
  </si>
  <si>
    <t>HSL Historical Collection Visual Media</t>
  </si>
  <si>
    <t>Health Sciences Library History Collection Vault</t>
  </si>
  <si>
    <t>Health Sciences Library Electronic Book</t>
  </si>
  <si>
    <t>HSL NYAM Theses LSC Staging Area</t>
  </si>
  <si>
    <t>Health Sciences Library Bibliography</t>
  </si>
  <si>
    <t>Health Sciences Library Books</t>
  </si>
  <si>
    <t>Health Sciences Library User Services Center</t>
  </si>
  <si>
    <t>Health Sciences Library Office Reference</t>
  </si>
  <si>
    <t>Health Sciences Library Microfiche</t>
  </si>
  <si>
    <t>Health Sciences Library Microfilm</t>
  </si>
  <si>
    <t>Health Sciences Library Digital Device Collection</t>
  </si>
  <si>
    <t>Health Sciences Library Oversize Books</t>
  </si>
  <si>
    <t>Health Sciences Library Reference</t>
  </si>
  <si>
    <t>Health Sciences Library Journals</t>
  </si>
  <si>
    <t>Health Sciences Library Compact Shelving</t>
  </si>
  <si>
    <t>Health Sciences Library Storage</t>
  </si>
  <si>
    <t>Health Sciences Library Reserve Room</t>
  </si>
  <si>
    <t>Health Sciences Library Staff Working Tools</t>
  </si>
  <si>
    <t>Health Sciences Library Indexes &amp; Abstracts</t>
  </si>
  <si>
    <t>Health Sciences Library Offsite Collection (form)</t>
  </si>
  <si>
    <t>Health Sciences Library Offsite Special Collections</t>
  </si>
  <si>
    <t>Health Sciences Library Media Kitchen</t>
  </si>
  <si>
    <t>Health Sciences Library Non-Scoped</t>
  </si>
  <si>
    <t>Under Consideration</t>
  </si>
  <si>
    <t>LGBTQ Center Library Juvenile</t>
  </si>
  <si>
    <t>LGBTQ Center Library Non Scoped</t>
  </si>
  <si>
    <t>Carolina Women’s Center Collection</t>
  </si>
  <si>
    <t>Carolina Women’s Center Collection DVD</t>
  </si>
  <si>
    <t>Carolina Women’s Center Collection Non-Scoped</t>
  </si>
  <si>
    <t>Biology/Chemistry Library Reserve</t>
  </si>
  <si>
    <t>Biology/Chemistry Library Reference</t>
  </si>
  <si>
    <t>Biology/Chemistry Library Folio</t>
  </si>
  <si>
    <t>Biology/Chemistry Library Folio-2</t>
  </si>
  <si>
    <t>Biology/Chemistry Library Hold Shelf</t>
  </si>
  <si>
    <t>Biology/Chemistry Library Office</t>
  </si>
  <si>
    <t>Biology/Chemistry Library Thesis</t>
  </si>
  <si>
    <t>Biology/Chemistry Library Room 311</t>
  </si>
  <si>
    <t>Biology/Chemistry Library Storage</t>
  </si>
  <si>
    <t>Biology/Chemistry Library Closet</t>
  </si>
  <si>
    <t>Biology/Chemistry Library Non-Scoped</t>
  </si>
  <si>
    <t>Stone Center Library Reserve</t>
  </si>
  <si>
    <t>Stone Center Library Reference</t>
  </si>
  <si>
    <t>Stone Center Library Folio</t>
  </si>
  <si>
    <t>Stone Center Library Folio-2</t>
  </si>
  <si>
    <t>Stone Center Library Journals</t>
  </si>
  <si>
    <t>Stone Center Library Thesis</t>
  </si>
  <si>
    <t>Stone Center Library Non-Scoped</t>
  </si>
  <si>
    <t>Library Service Center — Request from Storage</t>
  </si>
  <si>
    <t>Library Service Center Staging Area — Use Request Form</t>
  </si>
  <si>
    <t>Library Service Center Processing</t>
  </si>
  <si>
    <t>Library Service Center -- Request from Storage</t>
  </si>
  <si>
    <t>Undergrad Library CD-ROM</t>
  </si>
  <si>
    <t>Undergrad Library Circulation Desk</t>
  </si>
  <si>
    <t>Undergrad Library Interactive Multimedia</t>
  </si>
  <si>
    <t>Undergrad Library Kit</t>
  </si>
  <si>
    <t>Undergrad Library Microfilm</t>
  </si>
  <si>
    <t>Undergrad Library Record</t>
  </si>
  <si>
    <t>Undergrad Library Sound Cassette</t>
  </si>
  <si>
    <t>Undergrad Library Microfiche</t>
  </si>
  <si>
    <t>Undergrad Library Popular Reading (Entry Level)</t>
  </si>
  <si>
    <t>Undergrad Library non-scoped</t>
  </si>
  <si>
    <t>Undergrad Library Reserves</t>
  </si>
  <si>
    <t>Undergrad Library Reserves Reading Room</t>
  </si>
  <si>
    <t>Undergrad Library Reserves Desk</t>
  </si>
  <si>
    <t>Undergrad Library Reserve Textbooks</t>
  </si>
  <si>
    <t>Undergrad Library Reserves Non-Scoped</t>
  </si>
  <si>
    <t>Undergrad Library Reference</t>
  </si>
  <si>
    <t>Undergrad Library Reference Atlas Case</t>
  </si>
  <si>
    <t>Undergrad Library Reference - Open for re-designation</t>
  </si>
  <si>
    <t>Undergrad Library Reference Dictionaries</t>
  </si>
  <si>
    <t>Undergrad Library Reference Non-Scoped</t>
  </si>
  <si>
    <t>Undergrad Library Folio</t>
  </si>
  <si>
    <t>Undergrad Library Folio-2</t>
  </si>
  <si>
    <t>Undergrad Library Folio Non-Scoped</t>
  </si>
  <si>
    <t>Media Resources Center Reserve</t>
  </si>
  <si>
    <t>Media Resources Center Reserve Videocassette</t>
  </si>
  <si>
    <t>Media Resources Center Reserve Compact Disc</t>
  </si>
  <si>
    <t>Media Resources Center Blu-ray Disc</t>
  </si>
  <si>
    <t>Media Resources Center Reference</t>
  </si>
  <si>
    <t>Media Resources Center Reference CD-ROM</t>
  </si>
  <si>
    <t>Media Resources Center Reference - Open for re-designation</t>
  </si>
  <si>
    <t>Media Resources Center Reference- Open for re-designation</t>
  </si>
  <si>
    <t>Media Resources Center Screenplay</t>
  </si>
  <si>
    <t>Media Resources Center Audiocassette</t>
  </si>
  <si>
    <t>Media Resources Center Cassette</t>
  </si>
  <si>
    <t>Media Resources Center CD-ROM</t>
  </si>
  <si>
    <t>Media Resources Center Compact Disc</t>
  </si>
  <si>
    <t>Media Resources Center DVD-ROM</t>
  </si>
  <si>
    <t>Media Resources Center Digital Videodisc</t>
  </si>
  <si>
    <t>Media Resources Center Electronic Resource</t>
  </si>
  <si>
    <t>Media Resources Center Filmstrip</t>
  </si>
  <si>
    <t>Media Resources Center Interactive Multimedia</t>
  </si>
  <si>
    <t>Media Resources Center Library Use Only</t>
  </si>
  <si>
    <t>Media Resources Center Kit</t>
  </si>
  <si>
    <t>Media Resources Center Laser Disc</t>
  </si>
  <si>
    <t>Media Resources Center Motion Picture</t>
  </si>
  <si>
    <t>Media Resources Center Record</t>
  </si>
  <si>
    <t>Media Resources Center Slides</t>
  </si>
  <si>
    <t>Media Resources Center Sound Cassette</t>
  </si>
  <si>
    <t>Media Resources Center Sound Disc</t>
  </si>
  <si>
    <t>Media Resources Center Sound Filmstrip</t>
  </si>
  <si>
    <t>Media Resources Center Sound Recording</t>
  </si>
  <si>
    <t>Media Resources Center Sound Slide Set</t>
  </si>
  <si>
    <t>Media Resources Center Video CD</t>
  </si>
  <si>
    <t>Media Resources Center Video Digital Disc</t>
  </si>
  <si>
    <t>Media Resources Center Videocamera</t>
  </si>
  <si>
    <t>Media Resources Center Videocassette</t>
  </si>
  <si>
    <t>Media Resources Center Language Resources</t>
  </si>
  <si>
    <t>Media Resources Center Equipment</t>
  </si>
  <si>
    <t>Media Resources Center Audiobooks</t>
  </si>
  <si>
    <t>Media Resources Center Non-Scoped</t>
  </si>
  <si>
    <t>School of Government Library Reference</t>
  </si>
  <si>
    <t>School of Government Library CD-ROM</t>
  </si>
  <si>
    <t>School of Government Library Microcard/fiche</t>
  </si>
  <si>
    <t>School of Government Library - NC State Documents</t>
  </si>
  <si>
    <t>School of Government Library Rare Book Room</t>
  </si>
  <si>
    <t>School of Government--Federal Documents</t>
  </si>
  <si>
    <t>School of Government Library Non-Scoped</t>
  </si>
  <si>
    <t>Archival Materials (Wilson Library)</t>
  </si>
  <si>
    <t>Wilson Library Archival Mat. Ref.</t>
  </si>
  <si>
    <t>Rare Book Literary and Historical Papers</t>
  </si>
  <si>
    <t>Wilson Library Archival Mat. Non-Scoped</t>
  </si>
  <si>
    <t>North Carolina Collection Reading Room</t>
  </si>
  <si>
    <t>North Carolina Collection Reading Room Folio</t>
  </si>
  <si>
    <t>North Carolina Collection Online</t>
  </si>
  <si>
    <t>North Carolina Collection Cassette</t>
  </si>
  <si>
    <t>North Carolina Collection Game</t>
  </si>
  <si>
    <t>North Carolina Collection Map Folio</t>
  </si>
  <si>
    <t>North Carolina Collection Maps</t>
  </si>
  <si>
    <t>North Carolina Collection Microcard</t>
  </si>
  <si>
    <t>North Carolina Collection Microfiche</t>
  </si>
  <si>
    <t>North Carolina Collection Microfilm</t>
  </si>
  <si>
    <t>North Carolina Collection Microform</t>
  </si>
  <si>
    <t>North Carolina Collection Record</t>
  </si>
  <si>
    <t>North Carolina Collection Sheet</t>
  </si>
  <si>
    <t>North Carolina Collection Videocassette</t>
  </si>
  <si>
    <t>North Carolina Collection Folio</t>
  </si>
  <si>
    <t>North Carolina Collection Folio Microfilm</t>
  </si>
  <si>
    <t>North Carolina Collection Folio-2</t>
  </si>
  <si>
    <t>North Carolina Collection Photo Archives</t>
  </si>
  <si>
    <t>North Carolina Collection Hayes</t>
  </si>
  <si>
    <t>North Carolina Collection Hayes Folio</t>
  </si>
  <si>
    <t>North Carolina Collection Gallery</t>
  </si>
  <si>
    <t>North Carolina Collection Thesis</t>
  </si>
  <si>
    <t>North Carolina Collection Thesis Folio</t>
  </si>
  <si>
    <t>North Carolina Collection Thesis Folio-2</t>
  </si>
  <si>
    <t>North Carolina Collection Cotten</t>
  </si>
  <si>
    <t>North Carolina Collection Cotten Map</t>
  </si>
  <si>
    <t>North Carolina Collection Cotten Folio</t>
  </si>
  <si>
    <t>North Carolina Collection Cotten Folio-2</t>
  </si>
  <si>
    <t>North Carolina Collection State Documents Collection</t>
  </si>
  <si>
    <t>North Carolina Collection State Docs Collection Microfiche</t>
  </si>
  <si>
    <t>North Carolina Collection State Docs Collection Online</t>
  </si>
  <si>
    <t>North Carolina Collection Vault</t>
  </si>
  <si>
    <t>North Carolina Collection Vault Folio</t>
  </si>
  <si>
    <t>North Carolina Collection Vault Folio-2</t>
  </si>
  <si>
    <t>North Carolina Collection Raleigh</t>
  </si>
  <si>
    <t>North Carolina Collection Old Library</t>
  </si>
  <si>
    <t>North Carolina Collection Old Library Folio</t>
  </si>
  <si>
    <t>North Carolina Collection Old Library Folio-2</t>
  </si>
  <si>
    <t>North Carolina Collection Wolfe</t>
  </si>
  <si>
    <t>North Carolina Collection Wolfe Microfilm</t>
  </si>
  <si>
    <t>North Carolina Collection Wolfe Folio</t>
  </si>
  <si>
    <t>North Carolina Collection Wolfe Folio-2</t>
  </si>
  <si>
    <t>North Carolina Collection Magi Wolfe</t>
  </si>
  <si>
    <t>North Carolina Collection Magi Wolfe Folio</t>
  </si>
  <si>
    <t>North Carolina Collection Magi Wolfe Folio-2</t>
  </si>
  <si>
    <t>North Carolina Collection Non-Scoped</t>
  </si>
  <si>
    <t>Rare Book Collection Reserve Room</t>
  </si>
  <si>
    <t>Rare Book Collection Carco</t>
  </si>
  <si>
    <t>Rare Book Collection Reference</t>
  </si>
  <si>
    <t>Rare Book Collection Reference Folio</t>
  </si>
  <si>
    <t>Rare Book Collection Reference Folio-2</t>
  </si>
  <si>
    <t>Rare Book Collection Folio</t>
  </si>
  <si>
    <t>Rare Book Collection Folio-2</t>
  </si>
  <si>
    <t>Rare Book Collection Accession</t>
  </si>
  <si>
    <t>Rare Book Collection Accession Folio</t>
  </si>
  <si>
    <t>Rare Book Collection Accession Folio-2</t>
  </si>
  <si>
    <t>Rare Book Collection LP Record</t>
  </si>
  <si>
    <t>Rare Book Collection Audiocassette</t>
  </si>
  <si>
    <t>Rare Book Collection CD</t>
  </si>
  <si>
    <t>Rare Book Collection Photos</t>
  </si>
  <si>
    <t>Rare Book Collection Newspapers</t>
  </si>
  <si>
    <t>Rare Book Collection DVD</t>
  </si>
  <si>
    <t>Rare Book Collection Videocassettes</t>
  </si>
  <si>
    <t>Rare Book Collection Tabloids</t>
  </si>
  <si>
    <t>Rare Book Collection Estienne</t>
  </si>
  <si>
    <t>Rare Book Collection Estienne Folio</t>
  </si>
  <si>
    <t>Rare Book Collection Estienne Folio-2</t>
  </si>
  <si>
    <t>Rare Book Collection Frost</t>
  </si>
  <si>
    <t>Rare Book Collection Frost Folio</t>
  </si>
  <si>
    <t>Rare Book Collection Frost Folio-2</t>
  </si>
  <si>
    <t>Rare Book Collection Flatow</t>
  </si>
  <si>
    <t>Rare Book Collection Flatow Folio</t>
  </si>
  <si>
    <t>Rare Book Collection Flatow Folio-2</t>
  </si>
  <si>
    <t>Rare Book Collection Flatcase Shaw</t>
  </si>
  <si>
    <t>Rare Book Collection Flatcase Beats</t>
  </si>
  <si>
    <t>Rare Book Collection Flatcase Hoyt</t>
  </si>
  <si>
    <t>Rare Book Collection Flatcase Special Collection</t>
  </si>
  <si>
    <t>Rare Book Collection Flatcase LC</t>
  </si>
  <si>
    <t>Rare Book Collection Flatcase Oversize</t>
  </si>
  <si>
    <t>Rare Book Collection Gottschalk</t>
  </si>
  <si>
    <t>Rare Book Collection Gottschalk Folio</t>
  </si>
  <si>
    <t>Rare Book Collection Gottschalk Folio-2</t>
  </si>
  <si>
    <t>Rare Book Collection Grove</t>
  </si>
  <si>
    <t>Rare Book Collection Grove Folio</t>
  </si>
  <si>
    <t>Rare Book Collection Grove Folio-2</t>
  </si>
  <si>
    <t>Rare Book Collection Baer</t>
  </si>
  <si>
    <t>Rare Book Collection Baer Folio</t>
  </si>
  <si>
    <t>Rare Book Collection Baer Folio-2</t>
  </si>
  <si>
    <t>Rare Book Collection Beats</t>
  </si>
  <si>
    <t>Rare Book Collection Beats Folio</t>
  </si>
  <si>
    <t>Rare Book Collection Beats Folio-2</t>
  </si>
  <si>
    <t>Rare Book Collection Beats Newspapers</t>
  </si>
  <si>
    <t>Rare Book Collection Beats Tabloids</t>
  </si>
  <si>
    <t>Rare Book Collection Beats Photos</t>
  </si>
  <si>
    <t>Rare Book Collection Byron</t>
  </si>
  <si>
    <t>Rare Book Collection Byron Folio</t>
  </si>
  <si>
    <t>Rare Book Collection Byron Folio-2</t>
  </si>
  <si>
    <t>Rare Book Collection Carco Folio-2</t>
  </si>
  <si>
    <t>Rare Book Collection Keats</t>
  </si>
  <si>
    <t>Rare Book Collection Keats Folio</t>
  </si>
  <si>
    <t>Rare Book Collection Keats Folio-2</t>
  </si>
  <si>
    <t>Rare Book Collection Lewis</t>
  </si>
  <si>
    <t>Rare Book Collection Lewis Folio</t>
  </si>
  <si>
    <t>Rare Book Collection Lewis Folio-2</t>
  </si>
  <si>
    <t>Rare Book Collection Murray</t>
  </si>
  <si>
    <t>Rare Book Collection Murray Folio</t>
  </si>
  <si>
    <t>Rare Book Collection Murray Folio-2</t>
  </si>
  <si>
    <t>Rare Book Collection Patton</t>
  </si>
  <si>
    <t>Rare Book Collection Patton Folio</t>
  </si>
  <si>
    <t>Rare Book Collection Patton Folio-2</t>
  </si>
  <si>
    <t>Rare Book Collection Patton Tabloids</t>
  </si>
  <si>
    <t>Rare Book Collection Patton Photos</t>
  </si>
  <si>
    <t>Rare Book Collection Patton Newspapers</t>
  </si>
  <si>
    <t>Rare Book Collection Pearson</t>
  </si>
  <si>
    <t>Rare Book Collection Pearson Folio</t>
  </si>
  <si>
    <t>Rare Book Collection Pearson Folio-2</t>
  </si>
  <si>
    <t>Rare Book Collection Pearson Tabloids</t>
  </si>
  <si>
    <t>Rare Book Collection Pearson Newspapers</t>
  </si>
  <si>
    <t>Rare Book Collection Percy</t>
  </si>
  <si>
    <t>Rare Book Collection Percy Folio</t>
  </si>
  <si>
    <t>Rare Book Collection Percy Folio-2</t>
  </si>
  <si>
    <t>Rare Book Collection 45RPMs</t>
  </si>
  <si>
    <t>Rare Book Collection Review</t>
  </si>
  <si>
    <t>Rare Book Collection Processing</t>
  </si>
  <si>
    <t>Rare Book Collection Andre Savine Collection</t>
  </si>
  <si>
    <t>Rare Book Collection Andre Savine Collection Folio</t>
  </si>
  <si>
    <t>Rare Book Collection Andre Savine Collection Folio 2</t>
  </si>
  <si>
    <t>Rare Book Collection Smith-Elder</t>
  </si>
  <si>
    <t>Rare Book Collection Smith-Elder Folio</t>
  </si>
  <si>
    <t>Rare Book Collection Smith-Elder Folio-2</t>
  </si>
  <si>
    <t>Rare Book Collection Stuart</t>
  </si>
  <si>
    <t>Rare Book Collection Stuart Newspapers</t>
  </si>
  <si>
    <t>Rare Book Collection Stuart Tabloids</t>
  </si>
  <si>
    <t>Rare Book Collection Stuart Folio</t>
  </si>
  <si>
    <t>Rare Book Collection Stuart Folio-2</t>
  </si>
  <si>
    <t>Rare Book Collection Southern Pamphlet</t>
  </si>
  <si>
    <t>Rare Book Collection Southern Pamphlet Folio</t>
  </si>
  <si>
    <t>Rare Book Collection Southern Pamphlet Folio-2</t>
  </si>
  <si>
    <t>Rare Book Collection Ticknor</t>
  </si>
  <si>
    <t>Rare Book Collection Ticknor Folio</t>
  </si>
  <si>
    <t>Rare Book Collection Ticknor Folio-2</t>
  </si>
  <si>
    <t>Rare Book Collection Travel</t>
  </si>
  <si>
    <t>Rare Book Collection Travel Folio</t>
  </si>
  <si>
    <t>Rare Book Collection Travel Folio-2</t>
  </si>
  <si>
    <t>Rare Book Collection Victorian Bindings</t>
  </si>
  <si>
    <t>Rare Book Collection Victorian Bindings Folio</t>
  </si>
  <si>
    <t>Rare Book Collection Victorian Bindings Folio-2</t>
  </si>
  <si>
    <t>Rare Book Collection Wordsworth</t>
  </si>
  <si>
    <t>Rare Book Collection Wordsworth Folio</t>
  </si>
  <si>
    <t>Rare Book Collection Wordsworth Folio-2</t>
  </si>
  <si>
    <t>Rare Book Collection Yeats</t>
  </si>
  <si>
    <t>Rare Book Collection Yeats Folio</t>
  </si>
  <si>
    <t>Rare Book Collection Yeats Folio-2</t>
  </si>
  <si>
    <t>Rare Book Collection Non-Scoped</t>
  </si>
  <si>
    <t>Rare Book Collection Carco Folio</t>
  </si>
  <si>
    <t>Marine Sciences Library Folio</t>
  </si>
  <si>
    <t>Marine Sciences Library Folio-2</t>
  </si>
  <si>
    <t>Marine Sciences Library Thesis</t>
  </si>
  <si>
    <t>Marine Sciences Library Thesis Folio</t>
  </si>
  <si>
    <t>Marine Sciences Library Thesis Folio-2</t>
  </si>
  <si>
    <t>Marine Sciences Library Non-Scoped</t>
  </si>
  <si>
    <t>Odum Institute Library Non-Scoped</t>
  </si>
  <si>
    <t>Carolina Population Center Library Electronic Resources Internet CPC</t>
  </si>
  <si>
    <t>Carolina Population Center Library Electronic Resource</t>
  </si>
  <si>
    <t>Carolina Population Center Library Reference</t>
  </si>
  <si>
    <t>Carolina Population Center Library Reserve</t>
  </si>
  <si>
    <t>Carolina Population Center Library Main Stacks</t>
  </si>
  <si>
    <t>Carolina Population Center Library Folio-2</t>
  </si>
  <si>
    <t>Carolina Population Center Library Reports, Offprints, Papers</t>
  </si>
  <si>
    <t>Carolina Population Center Library Area Files Cabinets</t>
  </si>
  <si>
    <t>Carolina Population Center Library Storage 1</t>
  </si>
  <si>
    <t>Carolina Population Center Library Journal Stacks</t>
  </si>
  <si>
    <t>Carolina Population Center Non-scoped</t>
  </si>
  <si>
    <t>UNC Kenan-Flagler (McColl 4502)</t>
  </si>
  <si>
    <t>K-12 International Resource Library Not Yet Determined</t>
  </si>
  <si>
    <t>K-12 International Resource Library Staff Use Only</t>
  </si>
  <si>
    <t>K-12 International Resource Library Videocassettes</t>
  </si>
  <si>
    <t>Global Initiatives K-12 Library Non-Scoped</t>
  </si>
  <si>
    <t>Office of Research Development Non-Scoped</t>
  </si>
  <si>
    <t>Graduate Funding Information Center Reference</t>
  </si>
  <si>
    <t>Graduate Funding Information Center Reference CD-ROM</t>
  </si>
  <si>
    <t>Graduate Funding Information Center Reference Cassette</t>
  </si>
  <si>
    <t>Graduate Funding Information Center Reference Kit</t>
  </si>
  <si>
    <t>Graduate Funding Information Center Reference Video</t>
  </si>
  <si>
    <t>Graduate Funding Information Center Reference Videocassette</t>
  </si>
  <si>
    <t>Graduate Funding Information Center Reference DVD</t>
  </si>
  <si>
    <t>Graduate Funding Information Center Reference Non-Music CD</t>
  </si>
  <si>
    <t>Graduate Funding Information Center Cassette</t>
  </si>
  <si>
    <t>Graduate Funding Information Center Kit</t>
  </si>
  <si>
    <t>Graduate Funding Information Center Video</t>
  </si>
  <si>
    <t>Graduate Funding Information Center Videocassette</t>
  </si>
  <si>
    <t>Graduate Funding Information Center Library CD-Rom</t>
  </si>
  <si>
    <t>Graduate Funding Information Center Library DVD</t>
  </si>
  <si>
    <t>Graduate Funding Information Center Non-Music CD</t>
  </si>
  <si>
    <t>Graduate Funding Information Center Non-Scoped</t>
  </si>
  <si>
    <t>Park Library (School of Media &amp; Journalism) Reserve</t>
  </si>
  <si>
    <t>Park Library (School of Media &amp; Journalism) Reference</t>
  </si>
  <si>
    <t>Park Library (School of Media &amp; Journalism) Maps</t>
  </si>
  <si>
    <t>Park Library (School of Media &amp; Journalism) Case (ask at Circ Desk)</t>
  </si>
  <si>
    <t>Park Library (School of Media &amp; Journalism) Folio</t>
  </si>
  <si>
    <t>Park Library (School of Media &amp; Journalism) Serials</t>
  </si>
  <si>
    <t>Park Library (School of Media &amp; Journalism) Posters</t>
  </si>
  <si>
    <t>Park Library (School of Media &amp; Journalism) Multimedia</t>
  </si>
  <si>
    <t>Park Library (School of Media &amp; Journalism) Spearman Collection</t>
  </si>
  <si>
    <t>Park Library (School of Media &amp; Journalism) Historical Collection</t>
  </si>
  <si>
    <t>Park Library (School of Media &amp; Journalism) Student Papers</t>
  </si>
  <si>
    <t>Park Library (School of Media &amp; Journalism) Electronic Resource</t>
  </si>
  <si>
    <t>Park Library (School of Media &amp; Journalism) Equipment</t>
  </si>
  <si>
    <t>Park Library (School of Media &amp; Journalism)Non-Scoped</t>
  </si>
  <si>
    <t>Scholarship Resource Center Library Non-Scoped</t>
  </si>
  <si>
    <t>Campus Box Delivery</t>
  </si>
  <si>
    <t>North Carolina Botanical Gardens Library</t>
  </si>
  <si>
    <t>North Carolina Botanical Garden Reference</t>
  </si>
  <si>
    <t>North Carolina Botanical Garden Juvenile</t>
  </si>
  <si>
    <t>North Carolina Botanical Garden Archives</t>
  </si>
  <si>
    <t>North Carolina Botanical Garden Rare Books</t>
  </si>
  <si>
    <t>North Carolina Botanical Garden Storage</t>
  </si>
  <si>
    <t>North Carolina Botanical Garden Serials</t>
  </si>
  <si>
    <t>North Carolina Botanical Garden Non-Scoped</t>
  </si>
  <si>
    <t>Latin American Film Library Reference</t>
  </si>
  <si>
    <t>Latin American Film Library nonscoped</t>
  </si>
  <si>
    <t>Highlighting not enabled</t>
  </si>
  <si>
    <t>Library (Ask at Circ Desk)</t>
  </si>
  <si>
    <t>90 Day Loan Period</t>
  </si>
  <si>
    <t>Error</t>
  </si>
  <si>
    <t>Sierra value</t>
  </si>
  <si>
    <t>sierra label</t>
  </si>
  <si>
    <t>location code value</t>
  </si>
  <si>
    <t>Is this right?</t>
  </si>
  <si>
    <t>Fix plural in Sierra?</t>
  </si>
  <si>
    <t>Literary and Historical Papers</t>
  </si>
  <si>
    <t>only 2 items b7924747a, b8329410a</t>
  </si>
  <si>
    <t>1 item b4319240a</t>
  </si>
  <si>
    <t>2 items b4406932a, b6976368a</t>
  </si>
  <si>
    <t>UNC Chapel Hill &gt; Davis Library &gt; Reference</t>
  </si>
  <si>
    <t>51 items; some don't look like e-resources; delegate checking</t>
  </si>
  <si>
    <t>e-resource  - no physical location</t>
  </si>
  <si>
    <t>UNC Chapel Hill &gt; Davis Library &gt; Global Browsing Collection</t>
  </si>
  <si>
    <t>UNC Chapel Hill &gt; Davis Library &gt; Government Documents</t>
  </si>
  <si>
    <t>UNC Chapel Hill &gt; Davis Library &gt; Maps Collection</t>
  </si>
  <si>
    <t>e-resource  - no physical location; no items</t>
  </si>
  <si>
    <t>UNC Chapel Hill &gt; Undergrad Library &gt; Popular Reading Collection</t>
  </si>
  <si>
    <t>TRLN &gt; Shared Print Collection</t>
  </si>
  <si>
    <t>Relais-specific?</t>
  </si>
  <si>
    <t>2 items, both streaming videos</t>
  </si>
  <si>
    <t>Non-English Language Serials</t>
  </si>
  <si>
    <t>sierra location code</t>
  </si>
  <si>
    <t>Remote Storage</t>
  </si>
  <si>
    <t>Unprocessed Storage</t>
  </si>
  <si>
    <t>No items</t>
  </si>
  <si>
    <t>Looks like mishmash of "eresources" on physical carriers, maybe some online -- 751 items</t>
  </si>
  <si>
    <t>Another mishmash of formats; 1233 items</t>
  </si>
  <si>
    <t>1597 items; includes physical formats</t>
  </si>
  <si>
    <t>omission</t>
  </si>
  <si>
    <t>online</t>
  </si>
  <si>
    <t>relais-specific</t>
  </si>
  <si>
    <t>error check</t>
  </si>
  <si>
    <t>16 bibs with items in this location</t>
  </si>
  <si>
    <t>not yet determined</t>
  </si>
  <si>
    <t>exchange specific</t>
  </si>
  <si>
    <t>0 bibs with attached unsuppressed items in this location</t>
  </si>
  <si>
    <t>4 bibs with unsupp items attached, one item is missing</t>
  </si>
  <si>
    <t>Is this stuff actually in Raleigh?</t>
  </si>
  <si>
    <t>1 bib - cdrom - b3267632a</t>
  </si>
  <si>
    <t xml:space="preserve">6 bibs: b4416857a;b4754850a;b3198389a;b7116640a;b2728376a;b2506216a
</t>
  </si>
  <si>
    <t>believed closed</t>
  </si>
  <si>
    <t>0 bibs</t>
  </si>
  <si>
    <t>0 items</t>
  </si>
  <si>
    <t>different from Users Services Desk? 13 bibs</t>
  </si>
  <si>
    <t>different from User Services Center? 0 bibs</t>
  </si>
  <si>
    <t>1 bib, item withdrawn</t>
  </si>
  <si>
    <t>no</t>
  </si>
  <si>
    <t>UNC Chapel Hill &gt; Art Library</t>
  </si>
  <si>
    <t>UNC Chapel Hill &gt; Davis Library</t>
  </si>
  <si>
    <t>UNC Chapel Hill &gt; Davis Library &gt; Circulation Holds Shelf</t>
  </si>
  <si>
    <t>da</t>
  </si>
  <si>
    <t>dcp</t>
  </si>
  <si>
    <t>UNC Chapel Hill &gt; Davis Library &gt; Storage</t>
  </si>
  <si>
    <t>UNC Chapel Hill &gt; Global Initiatives K-12 Library</t>
  </si>
  <si>
    <t>UNC Chapel Hill &gt; Graduate Funding Information Center</t>
  </si>
  <si>
    <t>UNC Chapel Hill &gt; Highway Safety Research Center Library</t>
  </si>
  <si>
    <t>UNC Chapel Hill &gt; Information &amp; Library Science Library</t>
  </si>
  <si>
    <t>UNC Chapel Hill &gt; Kenan Flagler Library</t>
  </si>
  <si>
    <t>UNC Chapel Hill &gt; Kenan Science Library</t>
  </si>
  <si>
    <t>UNC Chapel Hill &gt; Latin American Film Library</t>
  </si>
  <si>
    <t>UNC Chapel Hill &gt; LGBTQ Center Library</t>
  </si>
  <si>
    <t>UNC Chapel Hill &gt; Library Service Center</t>
  </si>
  <si>
    <t>UNC Chapel Hill &gt; Marine Sciences Library</t>
  </si>
  <si>
    <t>UNC Chapel Hill &gt; Media Resources Center</t>
  </si>
  <si>
    <t>UNC Chapel Hill &gt; Media Resources Center &gt; Media Resources Center Audiobooks</t>
  </si>
  <si>
    <t>UNC Chapel Hill &gt; Media Resources Center &gt; Media Resources Center Language Learning Kits</t>
  </si>
  <si>
    <t>UNC Chapel Hill &gt; Music Library</t>
  </si>
  <si>
    <t>UNC Chapel Hill &gt; Music Library &gt; Music Library Vault</t>
  </si>
  <si>
    <t>UNC Chapel Hill &gt; North Carolina Botanical Garden Library</t>
  </si>
  <si>
    <t>UNC Chapel Hill &gt; Odum Institute Library</t>
  </si>
  <si>
    <t>UNC Chapel Hill &gt; Office of Research Development</t>
  </si>
  <si>
    <t>UNC Chapel Hill &gt; Park Library (School of Media &amp; Journalism)</t>
  </si>
  <si>
    <t>UNC Chapel Hill &gt; School of Government Library</t>
  </si>
  <si>
    <t>UNC Chapel Hill &gt; Science Library Annex</t>
  </si>
  <si>
    <t>UNC Chapel Hill &gt; Stone Center Library</t>
  </si>
  <si>
    <t>UNC Chapel Hill &gt; Undergrad Library</t>
  </si>
  <si>
    <t>UNC Chapel Hill &gt; Wilson Library</t>
  </si>
  <si>
    <t>w</t>
  </si>
  <si>
    <t>UNC Chapel Hill &gt; Herbarium</t>
  </si>
  <si>
    <t>ls</t>
  </si>
  <si>
    <t>ur</t>
  </si>
  <si>
    <t>hierarchy code</t>
  </si>
  <si>
    <t>hierarchy display</t>
  </si>
  <si>
    <t>synonym</t>
  </si>
  <si>
    <t>UNC Chapel Hill &gt; Carolina Population Center Library</t>
  </si>
  <si>
    <t>UNC Chapel Hill &gt; Carolina Women's Center Collection</t>
  </si>
  <si>
    <t>trln:trlnsp</t>
  </si>
  <si>
    <t>unc:uncarty</t>
  </si>
  <si>
    <t>unc:unccarr</t>
  </si>
  <si>
    <t>unc:unccarn</t>
  </si>
  <si>
    <t>unc:uncdavy</t>
  </si>
  <si>
    <t>unc:uncdavy:uncdavf</t>
  </si>
  <si>
    <t>unc:uncdavy:uncdavglo</t>
  </si>
  <si>
    <t>unc:uncdavy:uncdavdoc</t>
  </si>
  <si>
    <t>unc:uncdavy:uncdavmap</t>
  </si>
  <si>
    <t>unc:uncdavy:uncdavref</t>
  </si>
  <si>
    <t>unc:uncdavy:uncstor</t>
  </si>
  <si>
    <t>unc:uncgloy</t>
  </si>
  <si>
    <t>unc:uncgrar</t>
  </si>
  <si>
    <t>unc:unchigy</t>
  </si>
  <si>
    <t>unc:uncinfy</t>
  </si>
  <si>
    <t>unc:unckefl</t>
  </si>
  <si>
    <t>unc:unckeny</t>
  </si>
  <si>
    <t>unc:unclaty</t>
  </si>
  <si>
    <t>unc:unclgby</t>
  </si>
  <si>
    <t>unc:unclibr</t>
  </si>
  <si>
    <t>unc:uncmary</t>
  </si>
  <si>
    <t>unc:uncmedr</t>
  </si>
  <si>
    <t>unc:uncmedr:uncmedrmeks</t>
  </si>
  <si>
    <t>unc:uncmedr:uncmedrmets</t>
  </si>
  <si>
    <t>unc:uncmusy</t>
  </si>
  <si>
    <t>unc:uncmusy:uncmusymult</t>
  </si>
  <si>
    <t>unc:uncnory</t>
  </si>
  <si>
    <t>unc:uncodum</t>
  </si>
  <si>
    <t>unc:uncofft</t>
  </si>
  <si>
    <t>unc:uncpark</t>
  </si>
  <si>
    <t>unc:uncschy</t>
  </si>
  <si>
    <t>unc:uncscix</t>
  </si>
  <si>
    <t>unc:uncstoy</t>
  </si>
  <si>
    <t>unc:uncul</t>
  </si>
  <si>
    <t>unc:uncul:unculpop</t>
  </si>
  <si>
    <t>unc:uncwil</t>
  </si>
  <si>
    <t>unc:uncherb</t>
  </si>
  <si>
    <t>unc:unclawy,law:lawuncw</t>
  </si>
  <si>
    <t>unc:unchsl,hsl:hsluncy</t>
  </si>
  <si>
    <t>UNC Chapel Hill &gt; Health Sciences Library ;;; Health Sciences Libraries &gt; UNC Health Sciences Library</t>
  </si>
  <si>
    <t>unc:uncmant,unc:uncwil:uncwilman</t>
  </si>
  <si>
    <t>UNC Chapel Hill &gt; Manuscripts Department ;;; UNC Chapel Hill &gt; Wilson Library &gt; Manuscripts Department</t>
  </si>
  <si>
    <t>unc:uncsouz,unc:uncwil:uncwilsfc</t>
  </si>
  <si>
    <t>UNC Chapel Hill &gt; Southern Folklife Collection ;;; UNC Chapel Hill &gt; Wilson Library &gt; Southern Folklife Collection</t>
  </si>
  <si>
    <t>unc:uncsoun,unc:uncwil:uncwilshc</t>
  </si>
  <si>
    <t>UNC Chapel Hill &gt; Southern Historical Collection ;;; UNC Chapel Hill &gt; Wilson Library &gt; Southern Historical Collection</t>
  </si>
  <si>
    <t>unc:uncarchives,unc:uncwil:uncwilar</t>
  </si>
  <si>
    <t>UNC Chapel Hill &gt; University Archives ;;; UNC Chapel Hill &gt; Wilson Library &gt; University Archives</t>
  </si>
  <si>
    <t>unc:uncnorn,unc:uncwil:uncwilncc</t>
  </si>
  <si>
    <t>UNC Chapel Hill &gt; North Carolina Collection ;;; UNC Chapel Hill &gt; Wilson Library &gt; North Carolina Collection</t>
  </si>
  <si>
    <t>unc:uncrarn,unc:uncwil:uncwilrbc</t>
  </si>
  <si>
    <t>UNC Chapel Hill &gt; Rare Book Collection ;;; UNC Chapel Hill &gt; Wilson Library &gt; Rare Book Collection</t>
  </si>
  <si>
    <t>trul</t>
  </si>
  <si>
    <t>mapping synonym</t>
  </si>
  <si>
    <t>TD facet value code(s)</t>
  </si>
  <si>
    <t>TD loc_b display</t>
  </si>
  <si>
    <t>TD loc_n display</t>
  </si>
  <si>
    <t>TD Facet value display</t>
  </si>
  <si>
    <t>no bibs</t>
  </si>
  <si>
    <t>UNC Chapel Hill &gt; Law Library ;;; Law Libraries &gt; UNC Law Library</t>
  </si>
  <si>
    <t>aarf</t>
  </si>
  <si>
    <t>Art Library Zines Collection</t>
  </si>
  <si>
    <t>Science Library Annex Overflow Area</t>
  </si>
  <si>
    <t>kwrco</t>
  </si>
  <si>
    <t>Law Library Special Collections online</t>
  </si>
  <si>
    <t>Undergrad Library Service Desk</t>
  </si>
  <si>
    <t>code</t>
  </si>
  <si>
    <t>label</t>
  </si>
  <si>
    <t>existing?</t>
  </si>
  <si>
    <t>Zines Collection</t>
  </si>
  <si>
    <t>broad/narrow same</t>
  </si>
  <si>
    <t>nohzs</t>
  </si>
  <si>
    <t>Rare Book Collection Reserves</t>
  </si>
  <si>
    <t>Rare Book Library Office</t>
  </si>
  <si>
    <t>Rare Book Collection Ephemera</t>
  </si>
  <si>
    <t>Rare Book Collection Serials</t>
  </si>
  <si>
    <t>Rare Book Collection Serials Folio</t>
  </si>
  <si>
    <t>Rare Book Collection Serials Folio-2</t>
  </si>
  <si>
    <t>Rare Book Collection Maps</t>
  </si>
  <si>
    <t>Rare Book Collection Flatcase</t>
  </si>
  <si>
    <t>Rare Book Collection Postcards</t>
  </si>
  <si>
    <t>Rare Book Collection Rare</t>
  </si>
  <si>
    <t>Rare Book Collection Rare Folio</t>
  </si>
  <si>
    <t>Rare Book Collection Rare Folio-2</t>
  </si>
  <si>
    <t>Rare Book Collection Vault</t>
  </si>
  <si>
    <t>Health Sciences Library Offsite Books - Use request form</t>
  </si>
  <si>
    <t>Health Sciences Library Offsite Journals - Use request form</t>
  </si>
  <si>
    <t>label_change</t>
  </si>
  <si>
    <t>Updated</t>
  </si>
  <si>
    <t>y</t>
  </si>
  <si>
    <t>Offsite Books -- Use Request Form</t>
  </si>
  <si>
    <t>Offsite Journals -- Use Request Form</t>
  </si>
  <si>
    <t>Rare Book Collection (Wilson Library)</t>
  </si>
  <si>
    <t>Ephemera</t>
  </si>
  <si>
    <t>Serials Folio</t>
  </si>
  <si>
    <t>Serials Folio-2</t>
  </si>
  <si>
    <t>Flatcase</t>
  </si>
  <si>
    <t>Postcards</t>
  </si>
  <si>
    <t>Rare</t>
  </si>
  <si>
    <t>Rare Folio</t>
  </si>
  <si>
    <t>Rare Folio-2</t>
  </si>
  <si>
    <t>Triangle Research Libraries</t>
  </si>
  <si>
    <t>North Carolina Collection (Wilson Library)</t>
  </si>
  <si>
    <t>Southern Folklife Collection (Wilson Library)</t>
  </si>
  <si>
    <t>Southern Historical Collection (Wilson Library)</t>
  </si>
  <si>
    <t>University Archives (Wilson Library)</t>
  </si>
  <si>
    <t>loc_b value</t>
  </si>
  <si>
    <t>loc_n value</t>
  </si>
  <si>
    <t>Overflow Area</t>
  </si>
  <si>
    <t>Staging Area -- Use Request Form</t>
  </si>
  <si>
    <t>Shared Print Collection -- Use Request Form</t>
  </si>
  <si>
    <t>check?</t>
  </si>
  <si>
    <t>value in main tab</t>
  </si>
  <si>
    <t>Paste in loc_b code/value pairs from JSON mapping file in columns A &amp; B. Will compare against main tab.</t>
  </si>
  <si>
    <t>Paste in loc_n code/value pairs from JSON mapping file in columns A &amp; B. Will compare against main tab.</t>
  </si>
  <si>
    <t>Paste code/label in from https://internal.lib.unc.edu/sierra-locations/</t>
  </si>
  <si>
    <t>existing? column says whether that code exists in main tab now</t>
  </si>
  <si>
    <t>label_change column indicates whether the label is different than what's in the main tab</t>
  </si>
  <si>
    <t>wcnb</t>
  </si>
  <si>
    <t>wcnc</t>
  </si>
  <si>
    <t>wcnf</t>
  </si>
  <si>
    <t>wcng</t>
  </si>
  <si>
    <t>wcnr</t>
  </si>
  <si>
    <t>Health Sciences History Folio</t>
  </si>
  <si>
    <t>Health Sciences History Folio 2</t>
  </si>
  <si>
    <t>Health Sciences History Flat File</t>
  </si>
  <si>
    <t>Health Sciences History</t>
  </si>
  <si>
    <t>Health Sciences History Reference</t>
  </si>
  <si>
    <t>in main sheet?</t>
  </si>
  <si>
    <t>mainsheet hier val</t>
  </si>
  <si>
    <t>mta_hier_map?</t>
  </si>
  <si>
    <t>wcna</t>
  </si>
  <si>
    <t>Health Sciences History Artifacts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</si>
</sst>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</border>
    </dxf>
    <dxf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ainsheet" displayName="mainsheet" ref="A1:K1049" totalsRowShown="0">
  <autoFilter ref="A1:K1049"/>
  <tableColumns count="11">
    <tableColumn id="1" name="sierra location code"/>
    <tableColumn id="6" name="sierra label" dataDxfId="21">
      <calculatedColumnFormula>INDEX(sierra[Sierra value],MATCH(mainsheet[sierra location code],sierra[location code value],0))</calculatedColumnFormula>
    </tableColumn>
    <tableColumn id="10" name="mapping synonym" dataDxfId="20"/>
    <tableColumn id="13" name="TD facet value code(s)" dataDxfId="19">
      <calculatedColumnFormula>IF(ISBLANK(mainsheet[omission]),VLOOKUP(mainsheet[mapping synonym],synlookup[],2,FALSE),"")</calculatedColumnFormula>
    </tableColumn>
    <tableColumn id="2" name="TD loc_b display"/>
    <tableColumn id="3" name="TD loc_n display"/>
    <tableColumn id="15" name="TD Facet value display" dataDxfId="18"/>
    <tableColumn id="9" name="omission"/>
    <tableColumn id="5" name="Notes/questions"/>
    <tableColumn id="4" name="broad/narrow same" dataDxfId="17">
      <calculatedColumnFormula>IF(mainsheet[TD loc_b display]=mainsheet[TD loc_n display],"y","n")</calculatedColumnFormula>
    </tableColumn>
    <tableColumn id="7" name="mta_hier_map?" dataDxfId="16">
      <calculatedColumnFormula>IF(ISNUMBER(MATCH(mainsheet[sierra location code],mta_mapped_codes[code],0)),"y","n")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mta_mapped_codes" displayName="mta_mapped_codes" ref="A1:C850" totalsRowShown="0">
  <autoFilter ref="A1:C850"/>
  <sortState ref="A2:C856">
    <sortCondition ref="C1:C856"/>
  </sortState>
  <tableColumns count="3">
    <tableColumn id="1" name="code"/>
    <tableColumn id="2" name="in main sheet?" dataDxfId="15">
      <calculatedColumnFormula>IF(ISNUMBER(MATCH(mta_mapped_codes[code],mainsheet[sierra location code],0)),"y","n")</calculatedColumnFormula>
    </tableColumn>
    <tableColumn id="3" name="mainsheet hier val" dataDxfId="14">
      <calculatedColumnFormula>INDEX(mainsheet[TD facet value code(s)],MATCH(mta_mapped_codes[code],mainsheet[sierra location code],0))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ynlookup" displayName="synlookup" ref="A1:C71" totalsRowShown="0">
  <autoFilter ref="A1:C71"/>
  <sortState ref="A2:C71">
    <sortCondition ref="A1:A71"/>
  </sortState>
  <tableColumns count="3">
    <tableColumn id="3" name="synonym"/>
    <tableColumn id="1" name="hierarchy code"/>
    <tableColumn id="2" name="hierarchy displ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sierra" displayName="sierra" ref="A1:C1043" totalsRowShown="0" headerRowDxfId="13" dataDxfId="12" tableBorderDxfId="11">
  <autoFilter ref="A1:C1043"/>
  <sortState ref="A2:C1043">
    <sortCondition ref="A1:A1043"/>
  </sortState>
  <tableColumns count="3">
    <tableColumn id="1" name="location code value" dataDxfId="10"/>
    <tableColumn id="2" name="Sierra value" dataDxfId="9"/>
    <tableColumn id="3" name="Updated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sierranew" displayName="sierranew" ref="A5:D10" totalsRowShown="0">
  <autoFilter ref="A5:D10"/>
  <tableColumns count="4">
    <tableColumn id="1" name="code"/>
    <tableColumn id="2" name="label"/>
    <tableColumn id="3" name="existing?" dataDxfId="7">
      <calculatedColumnFormula>IF(ISNUMBER(MATCH(sierranew[code],sierra[location code value],0)),"y","n")</calculatedColumnFormula>
    </tableColumn>
    <tableColumn id="4" name="label_change" dataDxfId="6">
      <calculatedColumnFormula>IF(sierranew[existing?]="y",IF(INDEX(sierra[Sierra value],MATCH(sierranew[code],sierra[location code value],0))=sierranew[label],"","y"),"")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locb" displayName="locb" ref="A3:D6" totalsRowShown="0">
  <autoFilter ref="A3:D6"/>
  <tableColumns count="4">
    <tableColumn id="1" name="code"/>
    <tableColumn id="2" name="loc_b value"/>
    <tableColumn id="3" name="value in main tab" dataDxfId="5">
      <calculatedColumnFormula>INDEX(mainsheet[TD loc_b display],MATCH(locb[code],mainsheet[sierra location code],0))</calculatedColumnFormula>
    </tableColumn>
    <tableColumn id="4" name="check?" dataDxfId="4">
      <calculatedColumnFormula>IF(locb[loc_b value]=locb[value in main tab],"","y")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locn" displayName="locn" ref="A3:D8" totalsRowShown="0">
  <autoFilter ref="A3:D8"/>
  <tableColumns count="4">
    <tableColumn id="1" name="code"/>
    <tableColumn id="2" name="loc_n value"/>
    <tableColumn id="3" name="value in main tab" dataDxfId="3">
      <calculatedColumnFormula>INDEX(mainsheet[TD loc_n display],MATCH(locn[code],mainsheet[sierra location code],0))</calculatedColumnFormula>
    </tableColumn>
    <tableColumn id="4" name="check?" dataDxfId="2">
      <calculatedColumnFormula>IF(locn[loc_n value]=locn[value in main tab],"","y")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0"/>
  <sheetViews>
    <sheetView tabSelected="1" workbookViewId="0"/>
  </sheetViews>
  <sheetFormatPr defaultRowHeight="15" x14ac:dyDescent="0.25"/>
  <cols>
    <col min="1" max="1" width="15" customWidth="1"/>
    <col min="2" max="2" width="18.85546875" customWidth="1"/>
    <col min="3" max="3" width="15" customWidth="1"/>
    <col min="4" max="4" width="80.28515625" customWidth="1"/>
    <col min="5" max="5" width="25.85546875" customWidth="1"/>
    <col min="6" max="6" width="75.28515625" customWidth="1"/>
    <col min="7" max="7" width="11.7109375" customWidth="1"/>
    <col min="8" max="8" width="40.140625" customWidth="1"/>
    <col min="10" max="10" width="66" customWidth="1"/>
    <col min="11" max="11" width="12" customWidth="1"/>
    <col min="12" max="12" width="9.42578125" customWidth="1"/>
  </cols>
  <sheetData>
    <row r="1" spans="1:11" x14ac:dyDescent="0.25">
      <c r="A1" t="s">
        <v>2446</v>
      </c>
      <c r="B1" t="s">
        <v>2426</v>
      </c>
      <c r="C1" t="s">
        <v>2564</v>
      </c>
      <c r="D1" t="s">
        <v>2565</v>
      </c>
      <c r="E1" t="s">
        <v>2566</v>
      </c>
      <c r="F1" t="s">
        <v>2567</v>
      </c>
      <c r="G1" t="s">
        <v>2568</v>
      </c>
      <c r="H1" t="s">
        <v>2453</v>
      </c>
      <c r="I1" t="s">
        <v>1648</v>
      </c>
      <c r="J1" t="s">
        <v>2581</v>
      </c>
      <c r="K1" t="s">
        <v>2641</v>
      </c>
    </row>
    <row r="2" spans="1:11" x14ac:dyDescent="0.25">
      <c r="A2" s="7" t="s">
        <v>0</v>
      </c>
      <c r="B2" s="7" t="str">
        <f>INDEX(sierra[Sierra value],MATCH(mainsheet[sierra location code],sierra[location code value],0))</f>
        <v>Art Library</v>
      </c>
      <c r="C2" s="7" t="s">
        <v>0</v>
      </c>
      <c r="D2" s="7" t="str">
        <f>IF(ISBLANK(mainsheet[omission]),VLOOKUP(mainsheet[mapping synonym],synlookup[],2,FALSE),"")</f>
        <v>unc:uncarty</v>
      </c>
      <c r="E2" s="7" t="s">
        <v>1</v>
      </c>
      <c r="F2" s="7" t="s">
        <v>1</v>
      </c>
      <c r="G2" s="7" t="str">
        <f>IF(ISBLANK(mainsheet[omission]),VLOOKUP(mainsheet[mapping synonym],synlookup[],3,FALSE),"")</f>
        <v>UNC Chapel Hill &gt; Art Library</v>
      </c>
      <c r="H2" s="7"/>
      <c r="I2" s="7"/>
      <c r="J2" t="str">
        <f>IF(mainsheet[TD loc_b display]=mainsheet[TD loc_n display],"y","n")</f>
        <v>y</v>
      </c>
      <c r="K2" t="str">
        <f>IF(ISNUMBER(MATCH(mainsheet[sierra location code],mta_mapped_codes[code],0)),"y","n")</f>
        <v>y</v>
      </c>
    </row>
    <row r="3" spans="1:11" x14ac:dyDescent="0.25">
      <c r="A3" s="7" t="s">
        <v>4</v>
      </c>
      <c r="B3" s="7" t="str">
        <f>INDEX(sierra[Sierra value],MATCH(mainsheet[sierra location code],sierra[location code value],0))</f>
        <v>Staff Use Only</v>
      </c>
      <c r="C3" s="7" t="s">
        <v>0</v>
      </c>
      <c r="D3" s="7" t="str">
        <f>IF(ISBLANK(mainsheet[omission]),VLOOKUP(mainsheet[mapping synonym],synlookup[],2,FALSE),"")</f>
        <v>unc:uncarty</v>
      </c>
      <c r="E3" s="7" t="s">
        <v>1</v>
      </c>
      <c r="F3" s="7" t="s">
        <v>5</v>
      </c>
      <c r="G3" s="7" t="str">
        <f>IF(ISBLANK(mainsheet[omission]),VLOOKUP(mainsheet[mapping synonym],synlookup[],3,FALSE),"")</f>
        <v>UNC Chapel Hill &gt; Art Library</v>
      </c>
      <c r="H3" s="7"/>
      <c r="I3" s="7"/>
      <c r="J3" t="str">
        <f>IF(mainsheet[TD loc_b display]=mainsheet[TD loc_n display],"y","n")</f>
        <v>n</v>
      </c>
      <c r="K3" t="str">
        <f>IF(ISNUMBER(MATCH(mainsheet[sierra location code],mta_mapped_codes[code],0)),"y","n")</f>
        <v>y</v>
      </c>
    </row>
    <row r="4" spans="1:11" x14ac:dyDescent="0.25">
      <c r="A4" t="s">
        <v>2</v>
      </c>
      <c r="B4" t="str">
        <f>INDEX(sierra[Sierra value],MATCH(mainsheet[sierra location code],sierra[location code value],0))</f>
        <v>Not Yet Determined</v>
      </c>
      <c r="D4" t="str">
        <f>IF(ISBLANK(mainsheet[omission]),VLOOKUP(mainsheet[mapping synonym],synlookup[],2,FALSE),"")</f>
        <v/>
      </c>
      <c r="H4" t="s">
        <v>2458</v>
      </c>
      <c r="J4" t="str">
        <f>IF(mainsheet[TD loc_b display]=mainsheet[TD loc_n display],"y","n")</f>
        <v>y</v>
      </c>
      <c r="K4" t="str">
        <f>IF(ISNUMBER(MATCH(mainsheet[sierra location code],mta_mapped_codes[code],0)),"y","n")</f>
        <v>n</v>
      </c>
    </row>
    <row r="5" spans="1:11" x14ac:dyDescent="0.25">
      <c r="A5" s="7" t="s">
        <v>6</v>
      </c>
      <c r="B5" s="7" t="str">
        <f>INDEX(sierra[Sierra value],MATCH(mainsheet[sierra location code],sierra[location code value],0))</f>
        <v>Art Library Reserve</v>
      </c>
      <c r="C5" s="7" t="s">
        <v>0</v>
      </c>
      <c r="D5" s="7" t="str">
        <f>IF(ISBLANK(mainsheet[omission]),VLOOKUP(mainsheet[mapping synonym],synlookup[],2,FALSE),"")</f>
        <v>unc:uncarty</v>
      </c>
      <c r="E5" s="7" t="s">
        <v>1</v>
      </c>
      <c r="F5" s="7" t="s">
        <v>7</v>
      </c>
      <c r="G5" s="7" t="str">
        <f>IF(ISBLANK(mainsheet[omission]),VLOOKUP(mainsheet[mapping synonym],synlookup[],3,FALSE),"")</f>
        <v>UNC Chapel Hill &gt; Art Library</v>
      </c>
      <c r="H5" s="7"/>
      <c r="I5" s="7"/>
      <c r="J5" t="str">
        <f>IF(mainsheet[TD loc_b display]=mainsheet[TD loc_n display],"y","n")</f>
        <v>n</v>
      </c>
      <c r="K5" t="str">
        <f>IF(ISNUMBER(MATCH(mainsheet[sierra location code],mta_mapped_codes[code],0)),"y","n")</f>
        <v>y</v>
      </c>
    </row>
    <row r="6" spans="1:11" x14ac:dyDescent="0.25">
      <c r="A6" s="7" t="s">
        <v>8</v>
      </c>
      <c r="B6" s="7" t="str">
        <f>INDEX(sierra[Sierra value],MATCH(mainsheet[sierra location code],sierra[location code value],0))</f>
        <v>Art Library Reserve</v>
      </c>
      <c r="C6" s="7" t="s">
        <v>0</v>
      </c>
      <c r="D6" s="7" t="str">
        <f>IF(ISBLANK(mainsheet[omission]),VLOOKUP(mainsheet[mapping synonym],synlookup[],2,FALSE),"")</f>
        <v>unc:uncarty</v>
      </c>
      <c r="E6" s="7" t="s">
        <v>1</v>
      </c>
      <c r="F6" s="7" t="s">
        <v>7</v>
      </c>
      <c r="G6" s="7" t="str">
        <f>IF(ISBLANK(mainsheet[omission]),VLOOKUP(mainsheet[mapping synonym],synlookup[],3,FALSE),"")</f>
        <v>UNC Chapel Hill &gt; Art Library</v>
      </c>
      <c r="H6" s="7"/>
      <c r="I6" s="7"/>
      <c r="J6" t="str">
        <f>IF(mainsheet[TD loc_b display]=mainsheet[TD loc_n display],"y","n")</f>
        <v>n</v>
      </c>
      <c r="K6" t="str">
        <f>IF(ISNUMBER(MATCH(mainsheet[sierra location code],mta_mapped_codes[code],0)),"y","n")</f>
        <v>y</v>
      </c>
    </row>
    <row r="7" spans="1:11" x14ac:dyDescent="0.25">
      <c r="A7" s="7" t="s">
        <v>9</v>
      </c>
      <c r="B7" s="7" t="str">
        <f>INDEX(sierra[Sierra value],MATCH(mainsheet[sierra location code],sierra[location code value],0))</f>
        <v>Art Library Reference</v>
      </c>
      <c r="C7" s="7" t="s">
        <v>0</v>
      </c>
      <c r="D7" s="7" t="str">
        <f>IF(ISBLANK(mainsheet[omission]),VLOOKUP(mainsheet[mapping synonym],synlookup[],2,FALSE),"")</f>
        <v>unc:uncarty</v>
      </c>
      <c r="E7" s="7" t="s">
        <v>1</v>
      </c>
      <c r="F7" s="7" t="s">
        <v>10</v>
      </c>
      <c r="G7" s="7" t="str">
        <f>IF(ISBLANK(mainsheet[omission]),VLOOKUP(mainsheet[mapping synonym],synlookup[],3,FALSE),"")</f>
        <v>UNC Chapel Hill &gt; Art Library</v>
      </c>
      <c r="H7" s="7"/>
      <c r="I7" s="7"/>
      <c r="J7" t="str">
        <f>IF(mainsheet[TD loc_b display]=mainsheet[TD loc_n display],"y","n")</f>
        <v>n</v>
      </c>
      <c r="K7" t="str">
        <f>IF(ISNUMBER(MATCH(mainsheet[sierra location code],mta_mapped_codes[code],0)),"y","n")</f>
        <v>y</v>
      </c>
    </row>
    <row r="8" spans="1:11" x14ac:dyDescent="0.25">
      <c r="A8" s="7" t="s">
        <v>11</v>
      </c>
      <c r="B8" s="7" t="str">
        <f>INDEX(sierra[Sierra value],MATCH(mainsheet[sierra location code],sierra[location code value],0))</f>
        <v>Art Library Ready Reference</v>
      </c>
      <c r="C8" s="7" t="s">
        <v>0</v>
      </c>
      <c r="D8" s="7" t="str">
        <f>IF(ISBLANK(mainsheet[omission]),VLOOKUP(mainsheet[mapping synonym],synlookup[],2,FALSE),"")</f>
        <v>unc:uncarty</v>
      </c>
      <c r="E8" s="7" t="s">
        <v>1</v>
      </c>
      <c r="F8" s="7" t="s">
        <v>12</v>
      </c>
      <c r="G8" s="7" t="str">
        <f>IF(ISBLANK(mainsheet[omission]),VLOOKUP(mainsheet[mapping synonym],synlookup[],3,FALSE),"")</f>
        <v>UNC Chapel Hill &gt; Art Library</v>
      </c>
      <c r="H8" s="7"/>
      <c r="I8" s="7"/>
      <c r="J8" t="str">
        <f>IF(mainsheet[TD loc_b display]=mainsheet[TD loc_n display],"y","n")</f>
        <v>n</v>
      </c>
      <c r="K8" t="str">
        <f>IF(ISNUMBER(MATCH(mainsheet[sierra location code],mta_mapped_codes[code],0)),"y","n")</f>
        <v>y</v>
      </c>
    </row>
    <row r="9" spans="1:11" x14ac:dyDescent="0.25">
      <c r="A9" s="7" t="s">
        <v>13</v>
      </c>
      <c r="B9" s="7" t="str">
        <f>INDEX(sierra[Sierra value],MATCH(mainsheet[sierra location code],sierra[location code value],0))</f>
        <v>Art Library</v>
      </c>
      <c r="C9" s="7" t="s">
        <v>0</v>
      </c>
      <c r="D9" s="7" t="str">
        <f>IF(ISBLANK(mainsheet[omission]),VLOOKUP(mainsheet[mapping synonym],synlookup[],2,FALSE),"")</f>
        <v>unc:uncarty</v>
      </c>
      <c r="E9" s="7" t="s">
        <v>1</v>
      </c>
      <c r="F9" s="7" t="s">
        <v>1</v>
      </c>
      <c r="G9" s="7" t="str">
        <f>IF(ISBLANK(mainsheet[omission]),VLOOKUP(mainsheet[mapping synonym],synlookup[],3,FALSE),"")</f>
        <v>UNC Chapel Hill &gt; Art Library</v>
      </c>
      <c r="H9" s="7"/>
      <c r="I9" s="7"/>
      <c r="J9" t="str">
        <f>IF(mainsheet[TD loc_b display]=mainsheet[TD loc_n display],"y","n")</f>
        <v>y</v>
      </c>
      <c r="K9" t="str">
        <f>IF(ISNUMBER(MATCH(mainsheet[sierra location code],mta_mapped_codes[code],0)),"y","n")</f>
        <v>y</v>
      </c>
    </row>
    <row r="10" spans="1:11" x14ac:dyDescent="0.25">
      <c r="A10" s="7" t="s">
        <v>14</v>
      </c>
      <c r="B10" s="7" t="str">
        <f>INDEX(sierra[Sierra value],MATCH(mainsheet[sierra location code],sierra[location code value],0))</f>
        <v>Art Library CD-ROM</v>
      </c>
      <c r="C10" s="7" t="s">
        <v>0</v>
      </c>
      <c r="D10" s="7" t="str">
        <f>IF(ISBLANK(mainsheet[omission]),VLOOKUP(mainsheet[mapping synonym],synlookup[],2,FALSE),"")</f>
        <v>unc:uncarty</v>
      </c>
      <c r="E10" s="7" t="s">
        <v>1</v>
      </c>
      <c r="F10" s="7" t="s">
        <v>15</v>
      </c>
      <c r="G10" s="7" t="str">
        <f>IF(ISBLANK(mainsheet[omission]),VLOOKUP(mainsheet[mapping synonym],synlookup[],3,FALSE),"")</f>
        <v>UNC Chapel Hill &gt; Art Library</v>
      </c>
      <c r="H10" s="7"/>
      <c r="I10" s="7"/>
      <c r="J10" t="str">
        <f>IF(mainsheet[TD loc_b display]=mainsheet[TD loc_n display],"y","n")</f>
        <v>n</v>
      </c>
      <c r="K10" t="str">
        <f>IF(ISNUMBER(MATCH(mainsheet[sierra location code],mta_mapped_codes[code],0)),"y","n")</f>
        <v>y</v>
      </c>
    </row>
    <row r="11" spans="1:11" x14ac:dyDescent="0.25">
      <c r="A11" s="7" t="s">
        <v>16</v>
      </c>
      <c r="B11" s="7" t="str">
        <f>INDEX(sierra[Sierra value],MATCH(mainsheet[sierra location code],sierra[location code value],0))</f>
        <v>Art Library Compact Disc</v>
      </c>
      <c r="C11" s="7" t="s">
        <v>0</v>
      </c>
      <c r="D11" s="7" t="str">
        <f>IF(ISBLANK(mainsheet[omission]),VLOOKUP(mainsheet[mapping synonym],synlookup[],2,FALSE),"")</f>
        <v>unc:uncarty</v>
      </c>
      <c r="E11" s="7" t="s">
        <v>1</v>
      </c>
      <c r="F11" s="7" t="s">
        <v>17</v>
      </c>
      <c r="G11" s="7" t="str">
        <f>IF(ISBLANK(mainsheet[omission]),VLOOKUP(mainsheet[mapping synonym],synlookup[],3,FALSE),"")</f>
        <v>UNC Chapel Hill &gt; Art Library</v>
      </c>
      <c r="H11" s="7"/>
      <c r="I11" s="7"/>
      <c r="J11" t="str">
        <f>IF(mainsheet[TD loc_b display]=mainsheet[TD loc_n display],"y","n")</f>
        <v>n</v>
      </c>
      <c r="K11" t="str">
        <f>IF(ISNUMBER(MATCH(mainsheet[sierra location code],mta_mapped_codes[code],0)),"y","n")</f>
        <v>y</v>
      </c>
    </row>
    <row r="12" spans="1:11" x14ac:dyDescent="0.25">
      <c r="A12" s="7" t="s">
        <v>18</v>
      </c>
      <c r="B12" s="7" t="str">
        <f>INDEX(sierra[Sierra value],MATCH(mainsheet[sierra location code],sierra[location code value],0))</f>
        <v>Art Library Computer Disk 3 1/2</v>
      </c>
      <c r="C12" s="7" t="s">
        <v>0</v>
      </c>
      <c r="D12" s="7" t="str">
        <f>IF(ISBLANK(mainsheet[omission]),VLOOKUP(mainsheet[mapping synonym],synlookup[],2,FALSE),"")</f>
        <v>unc:uncarty</v>
      </c>
      <c r="E12" s="7" t="s">
        <v>1</v>
      </c>
      <c r="F12" s="7" t="s">
        <v>19</v>
      </c>
      <c r="G12" s="7" t="str">
        <f>IF(ISBLANK(mainsheet[omission]),VLOOKUP(mainsheet[mapping synonym],synlookup[],3,FALSE),"")</f>
        <v>UNC Chapel Hill &gt; Art Library</v>
      </c>
      <c r="H12" s="7"/>
      <c r="I12" s="7"/>
      <c r="J12" t="str">
        <f>IF(mainsheet[TD loc_b display]=mainsheet[TD loc_n display],"y","n")</f>
        <v>n</v>
      </c>
      <c r="K12" t="str">
        <f>IF(ISNUMBER(MATCH(mainsheet[sierra location code],mta_mapped_codes[code],0)),"y","n")</f>
        <v>y</v>
      </c>
    </row>
    <row r="13" spans="1:11" x14ac:dyDescent="0.25">
      <c r="A13" s="7" t="s">
        <v>20</v>
      </c>
      <c r="B13" s="7" t="str">
        <f>INDEX(sierra[Sierra value],MATCH(mainsheet[sierra location code],sierra[location code value],0))</f>
        <v>Art Library Digital Video Disc</v>
      </c>
      <c r="C13" s="7" t="s">
        <v>0</v>
      </c>
      <c r="D13" s="7" t="str">
        <f>IF(ISBLANK(mainsheet[omission]),VLOOKUP(mainsheet[mapping synonym],synlookup[],2,FALSE),"")</f>
        <v>unc:uncarty</v>
      </c>
      <c r="E13" s="7" t="s">
        <v>1</v>
      </c>
      <c r="F13" s="7" t="s">
        <v>21</v>
      </c>
      <c r="G13" s="7" t="str">
        <f>IF(ISBLANK(mainsheet[omission]),VLOOKUP(mainsheet[mapping synonym],synlookup[],3,FALSE),"")</f>
        <v>UNC Chapel Hill &gt; Art Library</v>
      </c>
      <c r="H13" s="7"/>
      <c r="I13" s="7"/>
      <c r="J13" t="str">
        <f>IF(mainsheet[TD loc_b display]=mainsheet[TD loc_n display],"y","n")</f>
        <v>n</v>
      </c>
      <c r="K13" t="str">
        <f>IF(ISNUMBER(MATCH(mainsheet[sierra location code],mta_mapped_codes[code],0)),"y","n")</f>
        <v>y</v>
      </c>
    </row>
    <row r="14" spans="1:11" x14ac:dyDescent="0.25">
      <c r="A14" s="7" t="s">
        <v>22</v>
      </c>
      <c r="B14" s="7" t="str">
        <f>INDEX(sierra[Sierra value],MATCH(mainsheet[sierra location code],sierra[location code value],0))</f>
        <v>Art Library Interactive Multimedia</v>
      </c>
      <c r="C14" s="7" t="s">
        <v>0</v>
      </c>
      <c r="D14" s="7" t="str">
        <f>IF(ISBLANK(mainsheet[omission]),VLOOKUP(mainsheet[mapping synonym],synlookup[],2,FALSE),"")</f>
        <v>unc:uncarty</v>
      </c>
      <c r="E14" s="7" t="s">
        <v>1</v>
      </c>
      <c r="F14" s="7" t="s">
        <v>23</v>
      </c>
      <c r="G14" s="7" t="str">
        <f>IF(ISBLANK(mainsheet[omission]),VLOOKUP(mainsheet[mapping synonym],synlookup[],3,FALSE),"")</f>
        <v>UNC Chapel Hill &gt; Art Library</v>
      </c>
      <c r="H14" s="7"/>
      <c r="I14" s="7"/>
      <c r="J14" t="str">
        <f>IF(mainsheet[TD loc_b display]=mainsheet[TD loc_n display],"y","n")</f>
        <v>n</v>
      </c>
      <c r="K14" t="str">
        <f>IF(ISNUMBER(MATCH(mainsheet[sierra location code],mta_mapped_codes[code],0)),"y","n")</f>
        <v>y</v>
      </c>
    </row>
    <row r="15" spans="1:11" x14ac:dyDescent="0.25">
      <c r="A15" s="7" t="s">
        <v>24</v>
      </c>
      <c r="B15" s="7" t="str">
        <f>INDEX(sierra[Sierra value],MATCH(mainsheet[sierra location code],sierra[location code value],0))</f>
        <v>Art Library Microfiche</v>
      </c>
      <c r="C15" s="7" t="s">
        <v>0</v>
      </c>
      <c r="D15" s="7" t="str">
        <f>IF(ISBLANK(mainsheet[omission]),VLOOKUP(mainsheet[mapping synonym],synlookup[],2,FALSE),"")</f>
        <v>unc:uncarty</v>
      </c>
      <c r="E15" s="7" t="s">
        <v>1</v>
      </c>
      <c r="F15" s="7" t="s">
        <v>25</v>
      </c>
      <c r="G15" s="7" t="str">
        <f>IF(ISBLANK(mainsheet[omission]),VLOOKUP(mainsheet[mapping synonym],synlookup[],3,FALSE),"")</f>
        <v>UNC Chapel Hill &gt; Art Library</v>
      </c>
      <c r="H15" s="7"/>
      <c r="I15" s="7"/>
      <c r="J15" t="str">
        <f>IF(mainsheet[TD loc_b display]=mainsheet[TD loc_n display],"y","n")</f>
        <v>n</v>
      </c>
      <c r="K15" t="str">
        <f>IF(ISNUMBER(MATCH(mainsheet[sierra location code],mta_mapped_codes[code],0)),"y","n")</f>
        <v>y</v>
      </c>
    </row>
    <row r="16" spans="1:11" x14ac:dyDescent="0.25">
      <c r="A16" s="7" t="s">
        <v>26</v>
      </c>
      <c r="B16" s="7" t="str">
        <f>INDEX(sierra[Sierra value],MATCH(mainsheet[sierra location code],sierra[location code value],0))</f>
        <v>Art Library Microfilm</v>
      </c>
      <c r="C16" s="7" t="s">
        <v>0</v>
      </c>
      <c r="D16" s="7" t="str">
        <f>IF(ISBLANK(mainsheet[omission]),VLOOKUP(mainsheet[mapping synonym],synlookup[],2,FALSE),"")</f>
        <v>unc:uncarty</v>
      </c>
      <c r="E16" s="7" t="s">
        <v>1</v>
      </c>
      <c r="F16" s="7" t="s">
        <v>27</v>
      </c>
      <c r="G16" s="7" t="str">
        <f>IF(ISBLANK(mainsheet[omission]),VLOOKUP(mainsheet[mapping synonym],synlookup[],3,FALSE),"")</f>
        <v>UNC Chapel Hill &gt; Art Library</v>
      </c>
      <c r="H16" s="7"/>
      <c r="I16" s="7"/>
      <c r="J16" t="str">
        <f>IF(mainsheet[TD loc_b display]=mainsheet[TD loc_n display],"y","n")</f>
        <v>n</v>
      </c>
      <c r="K16" t="str">
        <f>IF(ISNUMBER(MATCH(mainsheet[sierra location code],mta_mapped_codes[code],0)),"y","n")</f>
        <v>y</v>
      </c>
    </row>
    <row r="17" spans="1:11" x14ac:dyDescent="0.25">
      <c r="A17" s="7" t="s">
        <v>28</v>
      </c>
      <c r="B17" s="7" t="str">
        <f>INDEX(sierra[Sierra value],MATCH(mainsheet[sierra location code],sierra[location code value],0))</f>
        <v>Art Library Videocassette</v>
      </c>
      <c r="C17" s="7" t="s">
        <v>0</v>
      </c>
      <c r="D17" s="7" t="str">
        <f>IF(ISBLANK(mainsheet[omission]),VLOOKUP(mainsheet[mapping synonym],synlookup[],2,FALSE),"")</f>
        <v>unc:uncarty</v>
      </c>
      <c r="E17" s="7" t="s">
        <v>1</v>
      </c>
      <c r="F17" s="7" t="s">
        <v>29</v>
      </c>
      <c r="G17" s="7" t="str">
        <f>IF(ISBLANK(mainsheet[omission]),VLOOKUP(mainsheet[mapping synonym],synlookup[],3,FALSE),"")</f>
        <v>UNC Chapel Hill &gt; Art Library</v>
      </c>
      <c r="H17" s="7"/>
      <c r="I17" s="7"/>
      <c r="J17" t="str">
        <f>IF(mainsheet[TD loc_b display]=mainsheet[TD loc_n display],"y","n")</f>
        <v>n</v>
      </c>
      <c r="K17" t="str">
        <f>IF(ISNUMBER(MATCH(mainsheet[sierra location code],mta_mapped_codes[code],0)),"y","n")</f>
        <v>y</v>
      </c>
    </row>
    <row r="18" spans="1:11" x14ac:dyDescent="0.25">
      <c r="A18" s="7" t="s">
        <v>30</v>
      </c>
      <c r="B18" s="7" t="str">
        <f>INDEX(sierra[Sierra value],MATCH(mainsheet[sierra location code],sierra[location code value],0))</f>
        <v>Art Library Oversize</v>
      </c>
      <c r="C18" s="7" t="s">
        <v>0</v>
      </c>
      <c r="D18" s="7" t="str">
        <f>IF(ISBLANK(mainsheet[omission]),VLOOKUP(mainsheet[mapping synonym],synlookup[],2,FALSE),"")</f>
        <v>unc:uncarty</v>
      </c>
      <c r="E18" s="7" t="s">
        <v>1</v>
      </c>
      <c r="F18" s="7" t="s">
        <v>31</v>
      </c>
      <c r="G18" s="7" t="str">
        <f>IF(ISBLANK(mainsheet[omission]),VLOOKUP(mainsheet[mapping synonym],synlookup[],3,FALSE),"")</f>
        <v>UNC Chapel Hill &gt; Art Library</v>
      </c>
      <c r="H18" s="7"/>
      <c r="I18" s="7"/>
      <c r="J18" t="str">
        <f>IF(mainsheet[TD loc_b display]=mainsheet[TD loc_n display],"y","n")</f>
        <v>n</v>
      </c>
      <c r="K18" t="str">
        <f>IF(ISNUMBER(MATCH(mainsheet[sierra location code],mta_mapped_codes[code],0)),"y","n")</f>
        <v>y</v>
      </c>
    </row>
    <row r="19" spans="1:11" x14ac:dyDescent="0.25">
      <c r="A19" s="7" t="s">
        <v>32</v>
      </c>
      <c r="B19" s="7" t="str">
        <f>INDEX(sierra[Sierra value],MATCH(mainsheet[sierra location code],sierra[location code value],0))</f>
        <v>Art Library Shelved Flat</v>
      </c>
      <c r="C19" s="7" t="s">
        <v>0</v>
      </c>
      <c r="D19" s="7" t="str">
        <f>IF(ISBLANK(mainsheet[omission]),VLOOKUP(mainsheet[mapping synonym],synlookup[],2,FALSE),"")</f>
        <v>unc:uncarty</v>
      </c>
      <c r="E19" s="7" t="s">
        <v>1</v>
      </c>
      <c r="F19" s="7" t="s">
        <v>33</v>
      </c>
      <c r="G19" s="7" t="str">
        <f>IF(ISBLANK(mainsheet[omission]),VLOOKUP(mainsheet[mapping synonym],synlookup[],3,FALSE),"")</f>
        <v>UNC Chapel Hill &gt; Art Library</v>
      </c>
      <c r="H19" s="7"/>
      <c r="I19" s="7"/>
      <c r="J19" t="str">
        <f>IF(mainsheet[TD loc_b display]=mainsheet[TD loc_n display],"y","n")</f>
        <v>n</v>
      </c>
      <c r="K19" t="str">
        <f>IF(ISNUMBER(MATCH(mainsheet[sierra location code],mta_mapped_codes[code],0)),"y","n")</f>
        <v>y</v>
      </c>
    </row>
    <row r="20" spans="1:11" x14ac:dyDescent="0.25">
      <c r="A20" s="7" t="s">
        <v>34</v>
      </c>
      <c r="B20" s="7" t="str">
        <f>INDEX(sierra[Sierra value],MATCH(mainsheet[sierra location code],sierra[location code value],0))</f>
        <v>Art Library Bound Serials</v>
      </c>
      <c r="C20" s="7" t="s">
        <v>0</v>
      </c>
      <c r="D20" s="7" t="str">
        <f>IF(ISBLANK(mainsheet[omission]),VLOOKUP(mainsheet[mapping synonym],synlookup[],2,FALSE),"")</f>
        <v>unc:uncarty</v>
      </c>
      <c r="E20" s="7" t="s">
        <v>1</v>
      </c>
      <c r="F20" s="7" t="s">
        <v>35</v>
      </c>
      <c r="G20" s="7" t="str">
        <f>IF(ISBLANK(mainsheet[omission]),VLOOKUP(mainsheet[mapping synonym],synlookup[],3,FALSE),"")</f>
        <v>UNC Chapel Hill &gt; Art Library</v>
      </c>
      <c r="H20" s="7"/>
      <c r="I20" s="7"/>
      <c r="J20" t="str">
        <f>IF(mainsheet[TD loc_b display]=mainsheet[TD loc_n display],"y","n")</f>
        <v>n</v>
      </c>
      <c r="K20" t="str">
        <f>IF(ISNUMBER(MATCH(mainsheet[sierra location code],mta_mapped_codes[code],0)),"y","n")</f>
        <v>y</v>
      </c>
    </row>
    <row r="21" spans="1:11" x14ac:dyDescent="0.25">
      <c r="A21" s="7" t="s">
        <v>36</v>
      </c>
      <c r="B21" s="7" t="str">
        <f>INDEX(sierra[Sierra value],MATCH(mainsheet[sierra location code],sierra[location code value],0))</f>
        <v>Art Library Ackland Print Room</v>
      </c>
      <c r="C21" s="7" t="s">
        <v>0</v>
      </c>
      <c r="D21" s="7" t="str">
        <f>IF(ISBLANK(mainsheet[omission]),VLOOKUP(mainsheet[mapping synonym],synlookup[],2,FALSE),"")</f>
        <v>unc:uncarty</v>
      </c>
      <c r="E21" s="7" t="s">
        <v>1</v>
      </c>
      <c r="F21" s="7" t="s">
        <v>37</v>
      </c>
      <c r="G21" s="7" t="str">
        <f>IF(ISBLANK(mainsheet[omission]),VLOOKUP(mainsheet[mapping synonym],synlookup[],3,FALSE),"")</f>
        <v>UNC Chapel Hill &gt; Art Library</v>
      </c>
      <c r="H21" s="7"/>
      <c r="I21" s="7"/>
      <c r="J21" t="str">
        <f>IF(mainsheet[TD loc_b display]=mainsheet[TD loc_n display],"y","n")</f>
        <v>n</v>
      </c>
      <c r="K21" t="str">
        <f>IF(ISNUMBER(MATCH(mainsheet[sierra location code],mta_mapped_codes[code],0)),"y","n")</f>
        <v>y</v>
      </c>
    </row>
    <row r="22" spans="1:11" x14ac:dyDescent="0.25">
      <c r="A22" s="7" t="s">
        <v>38</v>
      </c>
      <c r="B22" s="7" t="str">
        <f>INDEX(sierra[Sierra value],MATCH(mainsheet[sierra location code],sierra[location code value],0))</f>
        <v>Art Library Theses</v>
      </c>
      <c r="C22" s="7" t="s">
        <v>0</v>
      </c>
      <c r="D22" s="7" t="str">
        <f>IF(ISBLANK(mainsheet[omission]),VLOOKUP(mainsheet[mapping synonym],synlookup[],2,FALSE),"")</f>
        <v>unc:uncarty</v>
      </c>
      <c r="E22" s="7" t="s">
        <v>1</v>
      </c>
      <c r="F22" s="7" t="s">
        <v>39</v>
      </c>
      <c r="G22" s="7" t="str">
        <f>IF(ISBLANK(mainsheet[omission]),VLOOKUP(mainsheet[mapping synonym],synlookup[],3,FALSE),"")</f>
        <v>UNC Chapel Hill &gt; Art Library</v>
      </c>
      <c r="H22" s="7"/>
      <c r="I22" s="7"/>
      <c r="J22" t="str">
        <f>IF(mainsheet[TD loc_b display]=mainsheet[TD loc_n display],"y","n")</f>
        <v>n</v>
      </c>
      <c r="K22" t="str">
        <f>IF(ISNUMBER(MATCH(mainsheet[sierra location code],mta_mapped_codes[code],0)),"y","n")</f>
        <v>y</v>
      </c>
    </row>
    <row r="23" spans="1:11" x14ac:dyDescent="0.25">
      <c r="A23" s="7" t="s">
        <v>40</v>
      </c>
      <c r="B23" s="7" t="str">
        <f>INDEX(sierra[Sierra value],MATCH(mainsheet[sierra location code],sierra[location code value],0))</f>
        <v>Art Library Vase Room</v>
      </c>
      <c r="C23" s="7" t="s">
        <v>0</v>
      </c>
      <c r="D23" s="7" t="str">
        <f>IF(ISBLANK(mainsheet[omission]),VLOOKUP(mainsheet[mapping synonym],synlookup[],2,FALSE),"")</f>
        <v>unc:uncarty</v>
      </c>
      <c r="E23" s="7" t="s">
        <v>1</v>
      </c>
      <c r="F23" s="7" t="s">
        <v>41</v>
      </c>
      <c r="G23" s="7" t="str">
        <f>IF(ISBLANK(mainsheet[omission]),VLOOKUP(mainsheet[mapping synonym],synlookup[],3,FALSE),"")</f>
        <v>UNC Chapel Hill &gt; Art Library</v>
      </c>
      <c r="H23" s="7"/>
      <c r="I23" s="7"/>
      <c r="J23" t="str">
        <f>IF(mainsheet[TD loc_b display]=mainsheet[TD loc_n display],"y","n")</f>
        <v>n</v>
      </c>
      <c r="K23" t="str">
        <f>IF(ISNUMBER(MATCH(mainsheet[sierra location code],mta_mapped_codes[code],0)),"y","n")</f>
        <v>y</v>
      </c>
    </row>
    <row r="24" spans="1:11" x14ac:dyDescent="0.25">
      <c r="A24" s="7" t="s">
        <v>42</v>
      </c>
      <c r="B24" s="7" t="str">
        <f>INDEX(sierra[Sierra value],MATCH(mainsheet[sierra location code],sierra[location code value],0))</f>
        <v>Art Library Overflow</v>
      </c>
      <c r="C24" s="7" t="s">
        <v>0</v>
      </c>
      <c r="D24" s="7" t="str">
        <f>IF(ISBLANK(mainsheet[omission]),VLOOKUP(mainsheet[mapping synonym],synlookup[],2,FALSE),"")</f>
        <v>unc:uncarty</v>
      </c>
      <c r="E24" s="7" t="s">
        <v>1</v>
      </c>
      <c r="F24" s="7" t="s">
        <v>43</v>
      </c>
      <c r="G24" s="7" t="str">
        <f>IF(ISBLANK(mainsheet[omission]),VLOOKUP(mainsheet[mapping synonym],synlookup[],3,FALSE),"")</f>
        <v>UNC Chapel Hill &gt; Art Library</v>
      </c>
      <c r="H24" s="7"/>
      <c r="I24" s="7"/>
      <c r="J24" t="str">
        <f>IF(mainsheet[TD loc_b display]=mainsheet[TD loc_n display],"y","n")</f>
        <v>n</v>
      </c>
      <c r="K24" t="str">
        <f>IF(ISNUMBER(MATCH(mainsheet[sierra location code],mta_mapped_codes[code],0)),"y","n")</f>
        <v>y</v>
      </c>
    </row>
    <row r="25" spans="1:11" x14ac:dyDescent="0.25">
      <c r="A25" s="7" t="s">
        <v>44</v>
      </c>
      <c r="B25" s="7" t="str">
        <f>INDEX(sierra[Sierra value],MATCH(mainsheet[sierra location code],sierra[location code value],0))</f>
        <v>Art Library Cage</v>
      </c>
      <c r="C25" s="7" t="s">
        <v>0</v>
      </c>
      <c r="D25" s="7" t="str">
        <f>IF(ISBLANK(mainsheet[omission]),VLOOKUP(mainsheet[mapping synonym],synlookup[],2,FALSE),"")</f>
        <v>unc:uncarty</v>
      </c>
      <c r="E25" s="7" t="s">
        <v>1</v>
      </c>
      <c r="F25" s="7" t="s">
        <v>45</v>
      </c>
      <c r="G25" s="7" t="str">
        <f>IF(ISBLANK(mainsheet[omission]),VLOOKUP(mainsheet[mapping synonym],synlookup[],3,FALSE),"")</f>
        <v>UNC Chapel Hill &gt; Art Library</v>
      </c>
      <c r="H25" s="7"/>
      <c r="I25" s="7"/>
      <c r="J25" t="str">
        <f>IF(mainsheet[TD loc_b display]=mainsheet[TD loc_n display],"y","n")</f>
        <v>n</v>
      </c>
      <c r="K25" t="str">
        <f>IF(ISNUMBER(MATCH(mainsheet[sierra location code],mta_mapped_codes[code],0)),"y","n")</f>
        <v>y</v>
      </c>
    </row>
    <row r="26" spans="1:11" x14ac:dyDescent="0.25">
      <c r="A26" s="7" t="s">
        <v>46</v>
      </c>
      <c r="B26" s="7" t="str">
        <f>INDEX(sierra[Sierra value],MATCH(mainsheet[sierra location code],sierra[location code value],0))</f>
        <v>Art Library Cage Kit</v>
      </c>
      <c r="C26" s="7" t="s">
        <v>0</v>
      </c>
      <c r="D26" s="7" t="str">
        <f>IF(ISBLANK(mainsheet[omission]),VLOOKUP(mainsheet[mapping synonym],synlookup[],2,FALSE),"")</f>
        <v>unc:uncarty</v>
      </c>
      <c r="E26" s="7" t="s">
        <v>1</v>
      </c>
      <c r="F26" s="7" t="s">
        <v>47</v>
      </c>
      <c r="G26" s="7" t="str">
        <f>IF(ISBLANK(mainsheet[omission]),VLOOKUP(mainsheet[mapping synonym],synlookup[],3,FALSE),"")</f>
        <v>UNC Chapel Hill &gt; Art Library</v>
      </c>
      <c r="H26" s="7"/>
      <c r="I26" s="7"/>
      <c r="J26" t="str">
        <f>IF(mainsheet[TD loc_b display]=mainsheet[TD loc_n display],"y","n")</f>
        <v>n</v>
      </c>
      <c r="K26" t="str">
        <f>IF(ISNUMBER(MATCH(mainsheet[sierra location code],mta_mapped_codes[code],0)),"y","n")</f>
        <v>y</v>
      </c>
    </row>
    <row r="27" spans="1:11" x14ac:dyDescent="0.25">
      <c r="A27" s="7" t="s">
        <v>48</v>
      </c>
      <c r="B27" s="7" t="str">
        <f>INDEX(sierra[Sierra value],MATCH(mainsheet[sierra location code],sierra[location code value],0))</f>
        <v>Art Library Cage Undersize</v>
      </c>
      <c r="C27" s="7" t="s">
        <v>0</v>
      </c>
      <c r="D27" s="7" t="str">
        <f>IF(ISBLANK(mainsheet[omission]),VLOOKUP(mainsheet[mapping synonym],synlookup[],2,FALSE),"")</f>
        <v>unc:uncarty</v>
      </c>
      <c r="E27" s="7" t="s">
        <v>1</v>
      </c>
      <c r="F27" s="7" t="s">
        <v>49</v>
      </c>
      <c r="G27" s="7" t="str">
        <f>IF(ISBLANK(mainsheet[omission]),VLOOKUP(mainsheet[mapping synonym],synlookup[],3,FALSE),"")</f>
        <v>UNC Chapel Hill &gt; Art Library</v>
      </c>
      <c r="H27" s="7"/>
      <c r="I27" s="7"/>
      <c r="J27" t="str">
        <f>IF(mainsheet[TD loc_b display]=mainsheet[TD loc_n display],"y","n")</f>
        <v>n</v>
      </c>
      <c r="K27" t="str">
        <f>IF(ISNUMBER(MATCH(mainsheet[sierra location code],mta_mapped_codes[code],0)),"y","n")</f>
        <v>y</v>
      </c>
    </row>
    <row r="28" spans="1:11" x14ac:dyDescent="0.25">
      <c r="A28" s="7" t="s">
        <v>50</v>
      </c>
      <c r="B28" s="7" t="str">
        <f>INDEX(sierra[Sierra value],MATCH(mainsheet[sierra location code],sierra[location code value],0))</f>
        <v>Art Library Cage Oversize</v>
      </c>
      <c r="C28" s="7" t="s">
        <v>0</v>
      </c>
      <c r="D28" s="7" t="str">
        <f>IF(ISBLANK(mainsheet[omission]),VLOOKUP(mainsheet[mapping synonym],synlookup[],2,FALSE),"")</f>
        <v>unc:uncarty</v>
      </c>
      <c r="E28" s="7" t="s">
        <v>1</v>
      </c>
      <c r="F28" s="7" t="s">
        <v>51</v>
      </c>
      <c r="G28" s="7" t="str">
        <f>IF(ISBLANK(mainsheet[omission]),VLOOKUP(mainsheet[mapping synonym],synlookup[],3,FALSE),"")</f>
        <v>UNC Chapel Hill &gt; Art Library</v>
      </c>
      <c r="H28" s="7"/>
      <c r="I28" s="7"/>
      <c r="J28" t="str">
        <f>IF(mainsheet[TD loc_b display]=mainsheet[TD loc_n display],"y","n")</f>
        <v>n</v>
      </c>
      <c r="K28" t="str">
        <f>IF(ISNUMBER(MATCH(mainsheet[sierra location code],mta_mapped_codes[code],0)),"y","n")</f>
        <v>y</v>
      </c>
    </row>
    <row r="29" spans="1:11" x14ac:dyDescent="0.25">
      <c r="A29" s="7" t="s">
        <v>52</v>
      </c>
      <c r="B29" s="7" t="str">
        <f>INDEX(sierra[Sierra value],MATCH(mainsheet[sierra location code],sierra[location code value],0))</f>
        <v>Art Library Cage Shelved Flat</v>
      </c>
      <c r="C29" s="7" t="s">
        <v>0</v>
      </c>
      <c r="D29" s="7" t="str">
        <f>IF(ISBLANK(mainsheet[omission]),VLOOKUP(mainsheet[mapping synonym],synlookup[],2,FALSE),"")</f>
        <v>unc:uncarty</v>
      </c>
      <c r="E29" s="7" t="s">
        <v>1</v>
      </c>
      <c r="F29" s="7" t="s">
        <v>53</v>
      </c>
      <c r="G29" s="7" t="str">
        <f>IF(ISBLANK(mainsheet[omission]),VLOOKUP(mainsheet[mapping synonym],synlookup[],3,FALSE),"")</f>
        <v>UNC Chapel Hill &gt; Art Library</v>
      </c>
      <c r="H29" s="7"/>
      <c r="I29" s="7"/>
      <c r="J29" t="str">
        <f>IF(mainsheet[TD loc_b display]=mainsheet[TD loc_n display],"y","n")</f>
        <v>n</v>
      </c>
      <c r="K29" t="str">
        <f>IF(ISNUMBER(MATCH(mainsheet[sierra location code],mta_mapped_codes[code],0)),"y","n")</f>
        <v>y</v>
      </c>
    </row>
    <row r="30" spans="1:11" x14ac:dyDescent="0.25">
      <c r="A30" s="7" t="s">
        <v>54</v>
      </c>
      <c r="B30" s="7" t="str">
        <f>INDEX(sierra[Sierra value],MATCH(mainsheet[sierra location code],sierra[location code value],0))</f>
        <v>Art Library Cage Annex</v>
      </c>
      <c r="C30" s="7" t="s">
        <v>0</v>
      </c>
      <c r="D30" s="7" t="str">
        <f>IF(ISBLANK(mainsheet[omission]),VLOOKUP(mainsheet[mapping synonym],synlookup[],2,FALSE),"")</f>
        <v>unc:uncarty</v>
      </c>
      <c r="E30" s="7" t="s">
        <v>1</v>
      </c>
      <c r="F30" s="7" t="s">
        <v>55</v>
      </c>
      <c r="G30" s="7" t="str">
        <f>IF(ISBLANK(mainsheet[omission]),VLOOKUP(mainsheet[mapping synonym],synlookup[],3,FALSE),"")</f>
        <v>UNC Chapel Hill &gt; Art Library</v>
      </c>
      <c r="H30" s="7"/>
      <c r="I30" s="7"/>
      <c r="J30" t="str">
        <f>IF(mainsheet[TD loc_b display]=mainsheet[TD loc_n display],"y","n")</f>
        <v>n</v>
      </c>
      <c r="K30" t="str">
        <f>IF(ISNUMBER(MATCH(mainsheet[sierra location code],mta_mapped_codes[code],0)),"y","n")</f>
        <v>y</v>
      </c>
    </row>
    <row r="31" spans="1:11" x14ac:dyDescent="0.25">
      <c r="A31" s="7" t="s">
        <v>56</v>
      </c>
      <c r="B31" s="7" t="str">
        <f>INDEX(sierra[Sierra value],MATCH(mainsheet[sierra location code],sierra[location code value],0))</f>
        <v>Art Cage Annex 2</v>
      </c>
      <c r="C31" s="7" t="s">
        <v>0</v>
      </c>
      <c r="D31" s="7" t="str">
        <f>IF(ISBLANK(mainsheet[omission]),VLOOKUP(mainsheet[mapping synonym],synlookup[],2,FALSE),"")</f>
        <v>unc:uncarty</v>
      </c>
      <c r="E31" s="7" t="s">
        <v>1</v>
      </c>
      <c r="F31" s="7" t="s">
        <v>57</v>
      </c>
      <c r="G31" s="7" t="str">
        <f>IF(ISBLANK(mainsheet[omission]),VLOOKUP(mainsheet[mapping synonym],synlookup[],3,FALSE),"")</f>
        <v>UNC Chapel Hill &gt; Art Library</v>
      </c>
      <c r="H31" s="7"/>
      <c r="I31" s="7"/>
      <c r="J31" t="str">
        <f>IF(mainsheet[TD loc_b display]=mainsheet[TD loc_n display],"y","n")</f>
        <v>n</v>
      </c>
      <c r="K31" t="str">
        <f>IF(ISNUMBER(MATCH(mainsheet[sierra location code],mta_mapped_codes[code],0)),"y","n")</f>
        <v>y</v>
      </c>
    </row>
    <row r="32" spans="1:11" x14ac:dyDescent="0.25">
      <c r="A32" s="7" t="s">
        <v>2571</v>
      </c>
      <c r="B32" s="8" t="str">
        <f>INDEX(sierra[Sierra value],MATCH(mainsheet[sierra location code],sierra[location code value],0))</f>
        <v>Art Library Zines Collection</v>
      </c>
      <c r="C32" s="8" t="s">
        <v>0</v>
      </c>
      <c r="D32" s="8" t="str">
        <f>IF(ISBLANK(mainsheet[omission]),VLOOKUP(mainsheet[mapping synonym],synlookup[],2,FALSE),"")</f>
        <v>unc:uncarty</v>
      </c>
      <c r="E32" s="7" t="s">
        <v>1</v>
      </c>
      <c r="F32" s="7" t="s">
        <v>2580</v>
      </c>
      <c r="G32" s="7" t="str">
        <f>IF(ISBLANK(mainsheet[omission]),VLOOKUP(mainsheet[mapping synonym],synlookup[],3,FALSE),"")</f>
        <v>UNC Chapel Hill &gt; Art Library</v>
      </c>
      <c r="H32" s="7"/>
      <c r="I32" s="7"/>
      <c r="J32" t="str">
        <f>IF(mainsheet[TD loc_b display]=mainsheet[TD loc_n display],"y","n")</f>
        <v>n</v>
      </c>
      <c r="K32" t="str">
        <f>IF(ISNUMBER(MATCH(mainsheet[sierra location code],mta_mapped_codes[code],0)),"y","n")</f>
        <v>n</v>
      </c>
    </row>
    <row r="33" spans="1:11" x14ac:dyDescent="0.25">
      <c r="A33" s="7" t="s">
        <v>58</v>
      </c>
      <c r="B33" s="7" t="str">
        <f>INDEX(sierra[Sierra value],MATCH(mainsheet[sierra location code],sierra[location code value],0))</f>
        <v>Art Library Artists' Book Collection</v>
      </c>
      <c r="C33" s="7" t="s">
        <v>0</v>
      </c>
      <c r="D33" s="7" t="str">
        <f>IF(ISBLANK(mainsheet[omission]),VLOOKUP(mainsheet[mapping synonym],synlookup[],2,FALSE),"")</f>
        <v>unc:uncarty</v>
      </c>
      <c r="E33" s="7" t="s">
        <v>1</v>
      </c>
      <c r="F33" s="7" t="s">
        <v>59</v>
      </c>
      <c r="G33" s="7" t="str">
        <f>IF(ISBLANK(mainsheet[omission]),VLOOKUP(mainsheet[mapping synonym],synlookup[],3,FALSE),"")</f>
        <v>UNC Chapel Hill &gt; Art Library</v>
      </c>
      <c r="H33" s="7"/>
      <c r="I33" s="7"/>
      <c r="J33" t="str">
        <f>IF(mainsheet[TD loc_b display]=mainsheet[TD loc_n display],"y","n")</f>
        <v>n</v>
      </c>
      <c r="K33" t="str">
        <f>IF(ISNUMBER(MATCH(mainsheet[sierra location code],mta_mapped_codes[code],0)),"y","n")</f>
        <v>y</v>
      </c>
    </row>
    <row r="34" spans="1:11" x14ac:dyDescent="0.25">
      <c r="A34" s="7" t="s">
        <v>60</v>
      </c>
      <c r="B34" s="7" t="str">
        <f>INDEX(sierra[Sierra value],MATCH(mainsheet[sierra location code],sierra[location code value],0))</f>
        <v>Art Library Artists’ Book Collection Undersize</v>
      </c>
      <c r="C34" s="7" t="s">
        <v>0</v>
      </c>
      <c r="D34" s="7" t="str">
        <f>IF(ISBLANK(mainsheet[omission]),VLOOKUP(mainsheet[mapping synonym],synlookup[],2,FALSE),"")</f>
        <v>unc:uncarty</v>
      </c>
      <c r="E34" s="7" t="s">
        <v>1</v>
      </c>
      <c r="F34" s="7" t="s">
        <v>61</v>
      </c>
      <c r="G34" s="7" t="str">
        <f>IF(ISBLANK(mainsheet[omission]),VLOOKUP(mainsheet[mapping synonym],synlookup[],3,FALSE),"")</f>
        <v>UNC Chapel Hill &gt; Art Library</v>
      </c>
      <c r="H34" s="7"/>
      <c r="I34" s="7"/>
      <c r="J34" t="str">
        <f>IF(mainsheet[TD loc_b display]=mainsheet[TD loc_n display],"y","n")</f>
        <v>n</v>
      </c>
      <c r="K34" t="str">
        <f>IF(ISNUMBER(MATCH(mainsheet[sierra location code],mta_mapped_codes[code],0)),"y","n")</f>
        <v>y</v>
      </c>
    </row>
    <row r="35" spans="1:11" x14ac:dyDescent="0.25">
      <c r="A35" s="7" t="s">
        <v>62</v>
      </c>
      <c r="B35" s="7" t="str">
        <f>INDEX(sierra[Sierra value],MATCH(mainsheet[sierra location code],sierra[location code value],0))</f>
        <v>Art Library Artists’ Book Collection Oversize</v>
      </c>
      <c r="C35" s="7" t="s">
        <v>0</v>
      </c>
      <c r="D35" s="7" t="str">
        <f>IF(ISBLANK(mainsheet[omission]),VLOOKUP(mainsheet[mapping synonym],synlookup[],2,FALSE),"")</f>
        <v>unc:uncarty</v>
      </c>
      <c r="E35" s="7" t="s">
        <v>1</v>
      </c>
      <c r="F35" s="7" t="s">
        <v>63</v>
      </c>
      <c r="G35" s="7" t="str">
        <f>IF(ISBLANK(mainsheet[omission]),VLOOKUP(mainsheet[mapping synonym],synlookup[],3,FALSE),"")</f>
        <v>UNC Chapel Hill &gt; Art Library</v>
      </c>
      <c r="H35" s="7"/>
      <c r="I35" s="7"/>
      <c r="J35" t="str">
        <f>IF(mainsheet[TD loc_b display]=mainsheet[TD loc_n display],"y","n")</f>
        <v>n</v>
      </c>
      <c r="K35" t="str">
        <f>IF(ISNUMBER(MATCH(mainsheet[sierra location code],mta_mapped_codes[code],0)),"y","n")</f>
        <v>y</v>
      </c>
    </row>
    <row r="36" spans="1:11" x14ac:dyDescent="0.25">
      <c r="A36" s="7" t="s">
        <v>64</v>
      </c>
      <c r="B36" s="7" t="str">
        <f>INDEX(sierra[Sierra value],MATCH(mainsheet[sierra location code],sierra[location code value],0))</f>
        <v>Art Library Artists’ Book Collection Shelved Flat</v>
      </c>
      <c r="C36" s="7" t="s">
        <v>0</v>
      </c>
      <c r="D36" s="7" t="str">
        <f>IF(ISBLANK(mainsheet[omission]),VLOOKUP(mainsheet[mapping synonym],synlookup[],2,FALSE),"")</f>
        <v>unc:uncarty</v>
      </c>
      <c r="E36" s="7" t="s">
        <v>1</v>
      </c>
      <c r="F36" s="7" t="s">
        <v>65</v>
      </c>
      <c r="G36" s="7" t="str">
        <f>IF(ISBLANK(mainsheet[omission]),VLOOKUP(mainsheet[mapping synonym],synlookup[],3,FALSE),"")</f>
        <v>UNC Chapel Hill &gt; Art Library</v>
      </c>
      <c r="H36" s="7"/>
      <c r="I36" s="7"/>
      <c r="J36" t="str">
        <f>IF(mainsheet[TD loc_b display]=mainsheet[TD loc_n display],"y","n")</f>
        <v>n</v>
      </c>
      <c r="K36" t="str">
        <f>IF(ISNUMBER(MATCH(mainsheet[sierra location code],mta_mapped_codes[code],0)),"y","n")</f>
        <v>y</v>
      </c>
    </row>
    <row r="37" spans="1:11" x14ac:dyDescent="0.25">
      <c r="A37" t="s">
        <v>66</v>
      </c>
      <c r="B37" t="str">
        <f>INDEX(sierra[Sierra value],MATCH(mainsheet[sierra location code],sierra[location code value],0))</f>
        <v>Art Library Non-scoped</v>
      </c>
      <c r="D37" t="str">
        <f>IF(ISBLANK(mainsheet[omission]),VLOOKUP(mainsheet[mapping synonym],synlookup[],2,FALSE),"")</f>
        <v/>
      </c>
      <c r="H37" t="s">
        <v>1118</v>
      </c>
      <c r="J37" t="str">
        <f>IF(mainsheet[TD loc_b display]=mainsheet[TD loc_n display],"y","n")</f>
        <v>y</v>
      </c>
      <c r="K37" t="str">
        <f>IF(ISNUMBER(MATCH(mainsheet[sierra location code],mta_mapped_codes[code],0)),"y","n")</f>
        <v>n</v>
      </c>
    </row>
    <row r="38" spans="1:11" x14ac:dyDescent="0.25">
      <c r="A38" s="7" t="s">
        <v>67</v>
      </c>
      <c r="B38" s="7" t="str">
        <f>INDEX(sierra[Sierra value],MATCH(mainsheet[sierra location code],sierra[location code value],0))</f>
        <v>Science Library Annex</v>
      </c>
      <c r="C38" s="7" t="s">
        <v>67</v>
      </c>
      <c r="D38" s="7" t="str">
        <f>IF(ISBLANK(mainsheet[omission]),VLOOKUP(mainsheet[mapping synonym],synlookup[],2,FALSE),"")</f>
        <v>unc:uncscix</v>
      </c>
      <c r="E38" s="7" t="s">
        <v>68</v>
      </c>
      <c r="F38" s="7" t="s">
        <v>68</v>
      </c>
      <c r="G38" s="7" t="str">
        <f>IF(ISBLANK(mainsheet[omission]),VLOOKUP(mainsheet[mapping synonym],synlookup[],3,FALSE),"")</f>
        <v>UNC Chapel Hill &gt; Science Library Annex</v>
      </c>
      <c r="H38" s="7"/>
      <c r="I38" s="7"/>
      <c r="J38" t="str">
        <f>IF(mainsheet[TD loc_b display]=mainsheet[TD loc_n display],"y","n")</f>
        <v>y</v>
      </c>
      <c r="K38" t="str">
        <f>IF(ISNUMBER(MATCH(mainsheet[sierra location code],mta_mapped_codes[code],0)),"y","n")</f>
        <v>y</v>
      </c>
    </row>
    <row r="39" spans="1:11" x14ac:dyDescent="0.25">
      <c r="A39" s="7" t="s">
        <v>70</v>
      </c>
      <c r="B39" s="7" t="str">
        <f>INDEX(sierra[Sierra value],MATCH(mainsheet[sierra location code],sierra[location code value],0))</f>
        <v>Staff Use Only</v>
      </c>
      <c r="C39" s="7" t="s">
        <v>67</v>
      </c>
      <c r="D39" s="7" t="str">
        <f>IF(ISBLANK(mainsheet[omission]),VLOOKUP(mainsheet[mapping synonym],synlookup[],2,FALSE),"")</f>
        <v>unc:uncscix</v>
      </c>
      <c r="E39" s="7" t="s">
        <v>68</v>
      </c>
      <c r="F39" s="7" t="s">
        <v>5</v>
      </c>
      <c r="G39" s="7" t="str">
        <f>IF(ISBLANK(mainsheet[omission]),VLOOKUP(mainsheet[mapping synonym],synlookup[],3,FALSE),"")</f>
        <v>UNC Chapel Hill &gt; Science Library Annex</v>
      </c>
      <c r="H39" s="7"/>
      <c r="I39" s="7"/>
      <c r="J39" t="str">
        <f>IF(mainsheet[TD loc_b display]=mainsheet[TD loc_n display],"y","n")</f>
        <v>n</v>
      </c>
      <c r="K39" t="str">
        <f>IF(ISNUMBER(MATCH(mainsheet[sierra location code],mta_mapped_codes[code],0)),"y","n")</f>
        <v>y</v>
      </c>
    </row>
    <row r="40" spans="1:11" x14ac:dyDescent="0.25">
      <c r="A40" t="s">
        <v>69</v>
      </c>
      <c r="B40" t="str">
        <f>INDEX(sierra[Sierra value],MATCH(mainsheet[sierra location code],sierra[location code value],0))</f>
        <v>Not Yet Determined</v>
      </c>
      <c r="D40" t="str">
        <f>IF(ISBLANK(mainsheet[omission]),VLOOKUP(mainsheet[mapping synonym],synlookup[],2,FALSE),"")</f>
        <v/>
      </c>
      <c r="H40" t="s">
        <v>2458</v>
      </c>
      <c r="J40" t="str">
        <f>IF(mainsheet[TD loc_b display]=mainsheet[TD loc_n display],"y","n")</f>
        <v>y</v>
      </c>
      <c r="K40" t="str">
        <f>IF(ISNUMBER(MATCH(mainsheet[sierra location code],mta_mapped_codes[code],0)),"y","n")</f>
        <v>n</v>
      </c>
    </row>
    <row r="41" spans="1:11" x14ac:dyDescent="0.25">
      <c r="A41" s="7" t="s">
        <v>71</v>
      </c>
      <c r="B41" s="7" t="str">
        <f>INDEX(sierra[Sierra value],MATCH(mainsheet[sierra location code],sierra[location code value],0))</f>
        <v>Science Library Annex Reserve</v>
      </c>
      <c r="C41" s="7" t="s">
        <v>67</v>
      </c>
      <c r="D41" s="7" t="str">
        <f>IF(ISBLANK(mainsheet[omission]),VLOOKUP(mainsheet[mapping synonym],synlookup[],2,FALSE),"")</f>
        <v>unc:uncscix</v>
      </c>
      <c r="E41" s="7" t="s">
        <v>68</v>
      </c>
      <c r="F41" s="7" t="s">
        <v>7</v>
      </c>
      <c r="G41" s="7" t="str">
        <f>IF(ISBLANK(mainsheet[omission]),VLOOKUP(mainsheet[mapping synonym],synlookup[],3,FALSE),"")</f>
        <v>UNC Chapel Hill &gt; Science Library Annex</v>
      </c>
      <c r="H41" s="7"/>
      <c r="I41" s="7"/>
      <c r="J41" t="str">
        <f>IF(mainsheet[TD loc_b display]=mainsheet[TD loc_n display],"y","n")</f>
        <v>n</v>
      </c>
      <c r="K41" t="str">
        <f>IF(ISNUMBER(MATCH(mainsheet[sierra location code],mta_mapped_codes[code],0)),"y","n")</f>
        <v>y</v>
      </c>
    </row>
    <row r="42" spans="1:11" x14ac:dyDescent="0.25">
      <c r="A42" s="7" t="s">
        <v>72</v>
      </c>
      <c r="B42" s="7" t="str">
        <f>INDEX(sierra[Sierra value],MATCH(mainsheet[sierra location code],sierra[location code value],0))</f>
        <v>Science Library Annex Reserve</v>
      </c>
      <c r="C42" s="7" t="s">
        <v>67</v>
      </c>
      <c r="D42" s="7" t="str">
        <f>IF(ISBLANK(mainsheet[omission]),VLOOKUP(mainsheet[mapping synonym],synlookup[],2,FALSE),"")</f>
        <v>unc:uncscix</v>
      </c>
      <c r="E42" s="7" t="s">
        <v>68</v>
      </c>
      <c r="F42" s="7" t="s">
        <v>7</v>
      </c>
      <c r="G42" s="7" t="str">
        <f>IF(ISBLANK(mainsheet[omission]),VLOOKUP(mainsheet[mapping synonym],synlookup[],3,FALSE),"")</f>
        <v>UNC Chapel Hill &gt; Science Library Annex</v>
      </c>
      <c r="H42" s="7"/>
      <c r="I42" s="7"/>
      <c r="J42" t="str">
        <f>IF(mainsheet[TD loc_b display]=mainsheet[TD loc_n display],"y","n")</f>
        <v>n</v>
      </c>
      <c r="K42" t="str">
        <f>IF(ISNUMBER(MATCH(mainsheet[sierra location code],mta_mapped_codes[code],0)),"y","n")</f>
        <v>y</v>
      </c>
    </row>
    <row r="43" spans="1:11" x14ac:dyDescent="0.25">
      <c r="A43" s="7" t="s">
        <v>73</v>
      </c>
      <c r="B43" s="7" t="str">
        <f>INDEX(sierra[Sierra value],MATCH(mainsheet[sierra location code],sierra[location code value],0))</f>
        <v>Science Library Annex Atlas Stand</v>
      </c>
      <c r="C43" s="7" t="s">
        <v>67</v>
      </c>
      <c r="D43" s="7" t="str">
        <f>IF(ISBLANK(mainsheet[omission]),VLOOKUP(mainsheet[mapping synonym],synlookup[],2,FALSE),"")</f>
        <v>unc:uncscix</v>
      </c>
      <c r="E43" s="7" t="s">
        <v>68</v>
      </c>
      <c r="F43" s="7" t="s">
        <v>74</v>
      </c>
      <c r="G43" s="7" t="str">
        <f>IF(ISBLANK(mainsheet[omission]),VLOOKUP(mainsheet[mapping synonym],synlookup[],3,FALSE),"")</f>
        <v>UNC Chapel Hill &gt; Science Library Annex</v>
      </c>
      <c r="H43" s="7"/>
      <c r="I43" s="7"/>
      <c r="J43" t="str">
        <f>IF(mainsheet[TD loc_b display]=mainsheet[TD loc_n display],"y","n")</f>
        <v>n</v>
      </c>
      <c r="K43" t="str">
        <f>IF(ISNUMBER(MATCH(mainsheet[sierra location code],mta_mapped_codes[code],0)),"y","n")</f>
        <v>y</v>
      </c>
    </row>
    <row r="44" spans="1:11" x14ac:dyDescent="0.25">
      <c r="A44" s="7" t="s">
        <v>75</v>
      </c>
      <c r="B44" s="7" t="str">
        <f>INDEX(sierra[Sierra value],MATCH(mainsheet[sierra location code],sierra[location code value],0))</f>
        <v>Science Library Annex Chemistry Reference</v>
      </c>
      <c r="C44" s="7" t="s">
        <v>67</v>
      </c>
      <c r="D44" s="7" t="str">
        <f>IF(ISBLANK(mainsheet[omission]),VLOOKUP(mainsheet[mapping synonym],synlookup[],2,FALSE),"")</f>
        <v>unc:uncscix</v>
      </c>
      <c r="E44" s="7" t="s">
        <v>68</v>
      </c>
      <c r="F44" s="7" t="s">
        <v>76</v>
      </c>
      <c r="G44" s="7" t="str">
        <f>IF(ISBLANK(mainsheet[omission]),VLOOKUP(mainsheet[mapping synonym],synlookup[],3,FALSE),"")</f>
        <v>UNC Chapel Hill &gt; Science Library Annex</v>
      </c>
      <c r="H44" s="7"/>
      <c r="I44" s="7"/>
      <c r="J44" t="str">
        <f>IF(mainsheet[TD loc_b display]=mainsheet[TD loc_n display],"y","n")</f>
        <v>n</v>
      </c>
      <c r="K44" t="str">
        <f>IF(ISNUMBER(MATCH(mainsheet[sierra location code],mta_mapped_codes[code],0)),"y","n")</f>
        <v>y</v>
      </c>
    </row>
    <row r="45" spans="1:11" x14ac:dyDescent="0.25">
      <c r="A45" s="7" t="s">
        <v>77</v>
      </c>
      <c r="B45" s="7" t="str">
        <f>INDEX(sierra[Sierra value],MATCH(mainsheet[sierra location code],sierra[location code value],0))</f>
        <v>Science Library Annex Media Collection</v>
      </c>
      <c r="C45" s="7" t="s">
        <v>67</v>
      </c>
      <c r="D45" s="7" t="str">
        <f>IF(ISBLANK(mainsheet[omission]),VLOOKUP(mainsheet[mapping synonym],synlookup[],2,FALSE),"")</f>
        <v>unc:uncscix</v>
      </c>
      <c r="E45" s="7" t="s">
        <v>68</v>
      </c>
      <c r="F45" s="7" t="s">
        <v>78</v>
      </c>
      <c r="G45" s="7" t="str">
        <f>IF(ISBLANK(mainsheet[omission]),VLOOKUP(mainsheet[mapping synonym],synlookup[],3,FALSE),"")</f>
        <v>UNC Chapel Hill &gt; Science Library Annex</v>
      </c>
      <c r="H45" s="7"/>
      <c r="I45" s="7"/>
      <c r="J45" t="str">
        <f>IF(mainsheet[TD loc_b display]=mainsheet[TD loc_n display],"y","n")</f>
        <v>n</v>
      </c>
      <c r="K45" t="str">
        <f>IF(ISNUMBER(MATCH(mainsheet[sierra location code],mta_mapped_codes[code],0)),"y","n")</f>
        <v>y</v>
      </c>
    </row>
    <row r="46" spans="1:11" x14ac:dyDescent="0.25">
      <c r="A46" s="7" t="s">
        <v>79</v>
      </c>
      <c r="B46" s="7" t="str">
        <f>INDEX(sierra[Sierra value],MATCH(mainsheet[sierra location code],sierra[location code value],0))</f>
        <v>Science Library Annex Cassette</v>
      </c>
      <c r="C46" s="7" t="s">
        <v>67</v>
      </c>
      <c r="D46" s="7" t="str">
        <f>IF(ISBLANK(mainsheet[omission]),VLOOKUP(mainsheet[mapping synonym],synlookup[],2,FALSE),"")</f>
        <v>unc:uncscix</v>
      </c>
      <c r="E46" s="7" t="s">
        <v>68</v>
      </c>
      <c r="F46" s="7" t="s">
        <v>80</v>
      </c>
      <c r="G46" s="7" t="str">
        <f>IF(ISBLANK(mainsheet[omission]),VLOOKUP(mainsheet[mapping synonym],synlookup[],3,FALSE),"")</f>
        <v>UNC Chapel Hill &gt; Science Library Annex</v>
      </c>
      <c r="H46" s="7"/>
      <c r="I46" s="7"/>
      <c r="J46" t="str">
        <f>IF(mainsheet[TD loc_b display]=mainsheet[TD loc_n display],"y","n")</f>
        <v>n</v>
      </c>
      <c r="K46" t="str">
        <f>IF(ISNUMBER(MATCH(mainsheet[sierra location code],mta_mapped_codes[code],0)),"y","n")</f>
        <v>y</v>
      </c>
    </row>
    <row r="47" spans="1:11" x14ac:dyDescent="0.25">
      <c r="A47" s="7" t="s">
        <v>81</v>
      </c>
      <c r="B47" s="7" t="str">
        <f>INDEX(sierra[Sierra value],MATCH(mainsheet[sierra location code],sierra[location code value],0))</f>
        <v>Science Library Annex Computer Disk 3 1/2</v>
      </c>
      <c r="C47" s="7" t="s">
        <v>67</v>
      </c>
      <c r="D47" s="7" t="str">
        <f>IF(ISBLANK(mainsheet[omission]),VLOOKUP(mainsheet[mapping synonym],synlookup[],2,FALSE),"")</f>
        <v>unc:uncscix</v>
      </c>
      <c r="E47" s="7" t="s">
        <v>68</v>
      </c>
      <c r="F47" s="7" t="s">
        <v>19</v>
      </c>
      <c r="G47" s="7" t="str">
        <f>IF(ISBLANK(mainsheet[omission]),VLOOKUP(mainsheet[mapping synonym],synlookup[],3,FALSE),"")</f>
        <v>UNC Chapel Hill &gt; Science Library Annex</v>
      </c>
      <c r="H47" s="7"/>
      <c r="I47" s="7"/>
      <c r="J47" t="str">
        <f>IF(mainsheet[TD loc_b display]=mainsheet[TD loc_n display],"y","n")</f>
        <v>n</v>
      </c>
      <c r="K47" t="str">
        <f>IF(ISNUMBER(MATCH(mainsheet[sierra location code],mta_mapped_codes[code],0)),"y","n")</f>
        <v>y</v>
      </c>
    </row>
    <row r="48" spans="1:11" x14ac:dyDescent="0.25">
      <c r="A48" s="7" t="s">
        <v>82</v>
      </c>
      <c r="B48" s="7" t="str">
        <f>INDEX(sierra[Sierra value],MATCH(mainsheet[sierra location code],sierra[location code value],0))</f>
        <v>Science Library Annex Computer Disk 5 1/4</v>
      </c>
      <c r="C48" s="7" t="s">
        <v>67</v>
      </c>
      <c r="D48" s="7" t="str">
        <f>IF(ISBLANK(mainsheet[omission]),VLOOKUP(mainsheet[mapping synonym],synlookup[],2,FALSE),"")</f>
        <v>unc:uncscix</v>
      </c>
      <c r="E48" s="7" t="s">
        <v>68</v>
      </c>
      <c r="F48" s="7" t="s">
        <v>83</v>
      </c>
      <c r="G48" s="7" t="str">
        <f>IF(ISBLANK(mainsheet[omission]),VLOOKUP(mainsheet[mapping synonym],synlookup[],3,FALSE),"")</f>
        <v>UNC Chapel Hill &gt; Science Library Annex</v>
      </c>
      <c r="H48" s="7"/>
      <c r="I48" s="7"/>
      <c r="J48" t="str">
        <f>IF(mainsheet[TD loc_b display]=mainsheet[TD loc_n display],"y","n")</f>
        <v>n</v>
      </c>
      <c r="K48" t="str">
        <f>IF(ISNUMBER(MATCH(mainsheet[sierra location code],mta_mapped_codes[code],0)),"y","n")</f>
        <v>y</v>
      </c>
    </row>
    <row r="49" spans="1:11" x14ac:dyDescent="0.25">
      <c r="A49" s="7" t="s">
        <v>84</v>
      </c>
      <c r="B49" s="7" t="str">
        <f>INDEX(sierra[Sierra value],MATCH(mainsheet[sierra location code],sierra[location code value],0))</f>
        <v>Science Library Annex Interactive Multimedia</v>
      </c>
      <c r="C49" s="7" t="s">
        <v>67</v>
      </c>
      <c r="D49" s="7" t="str">
        <f>IF(ISBLANK(mainsheet[omission]),VLOOKUP(mainsheet[mapping synonym],synlookup[],2,FALSE),"")</f>
        <v>unc:uncscix</v>
      </c>
      <c r="E49" s="7" t="s">
        <v>68</v>
      </c>
      <c r="F49" s="7" t="s">
        <v>23</v>
      </c>
      <c r="G49" s="7" t="str">
        <f>IF(ISBLANK(mainsheet[omission]),VLOOKUP(mainsheet[mapping synonym],synlookup[],3,FALSE),"")</f>
        <v>UNC Chapel Hill &gt; Science Library Annex</v>
      </c>
      <c r="H49" s="7"/>
      <c r="I49" s="7"/>
      <c r="J49" t="str">
        <f>IF(mainsheet[TD loc_b display]=mainsheet[TD loc_n display],"y","n")</f>
        <v>n</v>
      </c>
      <c r="K49" t="str">
        <f>IF(ISNUMBER(MATCH(mainsheet[sierra location code],mta_mapped_codes[code],0)),"y","n")</f>
        <v>y</v>
      </c>
    </row>
    <row r="50" spans="1:11" x14ac:dyDescent="0.25">
      <c r="A50" s="7" t="s">
        <v>85</v>
      </c>
      <c r="B50" s="7" t="str">
        <f>INDEX(sierra[Sierra value],MATCH(mainsheet[sierra location code],sierra[location code value],0))</f>
        <v>Science Library Annex Microfiche</v>
      </c>
      <c r="C50" s="7" t="s">
        <v>67</v>
      </c>
      <c r="D50" s="7" t="str">
        <f>IF(ISBLANK(mainsheet[omission]),VLOOKUP(mainsheet[mapping synonym],synlookup[],2,FALSE),"")</f>
        <v>unc:uncscix</v>
      </c>
      <c r="E50" s="7" t="s">
        <v>68</v>
      </c>
      <c r="F50" s="7" t="s">
        <v>25</v>
      </c>
      <c r="G50" s="7" t="str">
        <f>IF(ISBLANK(mainsheet[omission]),VLOOKUP(mainsheet[mapping synonym],synlookup[],3,FALSE),"")</f>
        <v>UNC Chapel Hill &gt; Science Library Annex</v>
      </c>
      <c r="H50" s="7"/>
      <c r="I50" s="7"/>
      <c r="J50" t="str">
        <f>IF(mainsheet[TD loc_b display]=mainsheet[TD loc_n display],"y","n")</f>
        <v>n</v>
      </c>
      <c r="K50" t="str">
        <f>IF(ISNUMBER(MATCH(mainsheet[sierra location code],mta_mapped_codes[code],0)),"y","n")</f>
        <v>y</v>
      </c>
    </row>
    <row r="51" spans="1:11" x14ac:dyDescent="0.25">
      <c r="A51" s="7" t="s">
        <v>86</v>
      </c>
      <c r="B51" s="7" t="str">
        <f>INDEX(sierra[Sierra value],MATCH(mainsheet[sierra location code],sierra[location code value],0))</f>
        <v>Science Library Annex Microfilm</v>
      </c>
      <c r="C51" s="7" t="s">
        <v>67</v>
      </c>
      <c r="D51" s="7" t="str">
        <f>IF(ISBLANK(mainsheet[omission]),VLOOKUP(mainsheet[mapping synonym],synlookup[],2,FALSE),"")</f>
        <v>unc:uncscix</v>
      </c>
      <c r="E51" s="7" t="s">
        <v>68</v>
      </c>
      <c r="F51" s="7" t="s">
        <v>27</v>
      </c>
      <c r="G51" s="7" t="str">
        <f>IF(ISBLANK(mainsheet[omission]),VLOOKUP(mainsheet[mapping synonym],synlookup[],3,FALSE),"")</f>
        <v>UNC Chapel Hill &gt; Science Library Annex</v>
      </c>
      <c r="H51" s="7"/>
      <c r="I51" s="7"/>
      <c r="J51" t="str">
        <f>IF(mainsheet[TD loc_b display]=mainsheet[TD loc_n display],"y","n")</f>
        <v>n</v>
      </c>
      <c r="K51" t="str">
        <f>IF(ISNUMBER(MATCH(mainsheet[sierra location code],mta_mapped_codes[code],0)),"y","n")</f>
        <v>y</v>
      </c>
    </row>
    <row r="52" spans="1:11" x14ac:dyDescent="0.25">
      <c r="A52" s="7" t="s">
        <v>87</v>
      </c>
      <c r="B52" s="7" t="str">
        <f>INDEX(sierra[Sierra value],MATCH(mainsheet[sierra location code],sierra[location code value],0))</f>
        <v>Science Library Annex Record</v>
      </c>
      <c r="C52" s="7" t="s">
        <v>67</v>
      </c>
      <c r="D52" s="7" t="str">
        <f>IF(ISBLANK(mainsheet[omission]),VLOOKUP(mainsheet[mapping synonym],synlookup[],2,FALSE),"")</f>
        <v>unc:uncscix</v>
      </c>
      <c r="E52" s="7" t="s">
        <v>68</v>
      </c>
      <c r="F52" s="7" t="s">
        <v>88</v>
      </c>
      <c r="G52" s="7" t="str">
        <f>IF(ISBLANK(mainsheet[omission]),VLOOKUP(mainsheet[mapping synonym],synlookup[],3,FALSE),"")</f>
        <v>UNC Chapel Hill &gt; Science Library Annex</v>
      </c>
      <c r="H52" s="7"/>
      <c r="I52" s="7"/>
      <c r="J52" t="str">
        <f>IF(mainsheet[TD loc_b display]=mainsheet[TD loc_n display],"y","n")</f>
        <v>n</v>
      </c>
      <c r="K52" t="str">
        <f>IF(ISNUMBER(MATCH(mainsheet[sierra location code],mta_mapped_codes[code],0)),"y","n")</f>
        <v>y</v>
      </c>
    </row>
    <row r="53" spans="1:11" x14ac:dyDescent="0.25">
      <c r="A53" t="s">
        <v>89</v>
      </c>
      <c r="B53" t="str">
        <f>INDEX(sierra[Sierra value],MATCH(mainsheet[sierra location code],sierra[location code value],0))</f>
        <v>Science Library Annex Slide</v>
      </c>
      <c r="D53" t="str">
        <f>IF(ISBLANK(mainsheet[omission]),VLOOKUP(mainsheet[mapping synonym],synlookup[],2,FALSE),"")</f>
        <v/>
      </c>
      <c r="H53" t="s">
        <v>1649</v>
      </c>
      <c r="I53" t="s">
        <v>1649</v>
      </c>
      <c r="J53" t="str">
        <f>IF(mainsheet[TD loc_b display]=mainsheet[TD loc_n display],"y","n")</f>
        <v>y</v>
      </c>
      <c r="K53" t="str">
        <f>IF(ISNUMBER(MATCH(mainsheet[sierra location code],mta_mapped_codes[code],0)),"y","n")</f>
        <v>n</v>
      </c>
    </row>
    <row r="54" spans="1:11" x14ac:dyDescent="0.25">
      <c r="A54" s="7" t="s">
        <v>90</v>
      </c>
      <c r="B54" s="7" t="str">
        <f>INDEX(sierra[Sierra value],MATCH(mainsheet[sierra location code],sierra[location code value],0))</f>
        <v>Science Library Annex Videocassette</v>
      </c>
      <c r="C54" s="7" t="s">
        <v>67</v>
      </c>
      <c r="D54" s="7" t="str">
        <f>IF(ISBLANK(mainsheet[omission]),VLOOKUP(mainsheet[mapping synonym],synlookup[],2,FALSE),"")</f>
        <v>unc:uncscix</v>
      </c>
      <c r="E54" s="7" t="s">
        <v>68</v>
      </c>
      <c r="F54" s="7" t="s">
        <v>29</v>
      </c>
      <c r="G54" s="7" t="str">
        <f>IF(ISBLANK(mainsheet[omission]),VLOOKUP(mainsheet[mapping synonym],synlookup[],3,FALSE),"")</f>
        <v>UNC Chapel Hill &gt; Science Library Annex</v>
      </c>
      <c r="H54" s="7"/>
      <c r="I54" s="7"/>
      <c r="J54" t="str">
        <f>IF(mainsheet[TD loc_b display]=mainsheet[TD loc_n display],"y","n")</f>
        <v>n</v>
      </c>
      <c r="K54" t="str">
        <f>IF(ISNUMBER(MATCH(mainsheet[sierra location code],mta_mapped_codes[code],0)),"y","n")</f>
        <v>y</v>
      </c>
    </row>
    <row r="55" spans="1:11" x14ac:dyDescent="0.25">
      <c r="A55" s="7" t="s">
        <v>91</v>
      </c>
      <c r="B55" s="7" t="str">
        <f>INDEX(sierra[Sierra value],MATCH(mainsheet[sierra location code],sierra[location code value],0))</f>
        <v>Science Library Annex Folio</v>
      </c>
      <c r="C55" s="7" t="s">
        <v>67</v>
      </c>
      <c r="D55" s="7" t="str">
        <f>IF(ISBLANK(mainsheet[omission]),VLOOKUP(mainsheet[mapping synonym],synlookup[],2,FALSE),"")</f>
        <v>unc:uncscix</v>
      </c>
      <c r="E55" s="7" t="s">
        <v>68</v>
      </c>
      <c r="F55" s="7" t="s">
        <v>92</v>
      </c>
      <c r="G55" s="7" t="str">
        <f>IF(ISBLANK(mainsheet[omission]),VLOOKUP(mainsheet[mapping synonym],synlookup[],3,FALSE),"")</f>
        <v>UNC Chapel Hill &gt; Science Library Annex</v>
      </c>
      <c r="H55" s="7"/>
      <c r="I55" s="7"/>
      <c r="J55" t="str">
        <f>IF(mainsheet[TD loc_b display]=mainsheet[TD loc_n display],"y","n")</f>
        <v>n</v>
      </c>
      <c r="K55" t="str">
        <f>IF(ISNUMBER(MATCH(mainsheet[sierra location code],mta_mapped_codes[code],0)),"y","n")</f>
        <v>y</v>
      </c>
    </row>
    <row r="56" spans="1:11" x14ac:dyDescent="0.25">
      <c r="A56" s="7" t="s">
        <v>93</v>
      </c>
      <c r="B56" s="7" t="str">
        <f>INDEX(sierra[Sierra value],MATCH(mainsheet[sierra location code],sierra[location code value],0))</f>
        <v>Science Library Annex Folio-2</v>
      </c>
      <c r="C56" s="7" t="s">
        <v>67</v>
      </c>
      <c r="D56" s="7" t="str">
        <f>IF(ISBLANK(mainsheet[omission]),VLOOKUP(mainsheet[mapping synonym],synlookup[],2,FALSE),"")</f>
        <v>unc:uncscix</v>
      </c>
      <c r="E56" s="7" t="s">
        <v>68</v>
      </c>
      <c r="F56" s="7" t="s">
        <v>94</v>
      </c>
      <c r="G56" s="7" t="str">
        <f>IF(ISBLANK(mainsheet[omission]),VLOOKUP(mainsheet[mapping synonym],synlookup[],3,FALSE),"")</f>
        <v>UNC Chapel Hill &gt; Science Library Annex</v>
      </c>
      <c r="H56" s="7"/>
      <c r="I56" s="7"/>
      <c r="J56" t="str">
        <f>IF(mainsheet[TD loc_b display]=mainsheet[TD loc_n display],"y","n")</f>
        <v>n</v>
      </c>
      <c r="K56" t="str">
        <f>IF(ISNUMBER(MATCH(mainsheet[sierra location code],mta_mapped_codes[code],0)),"y","n")</f>
        <v>y</v>
      </c>
    </row>
    <row r="57" spans="1:11" x14ac:dyDescent="0.25">
      <c r="A57" s="7" t="s">
        <v>95</v>
      </c>
      <c r="B57" s="7" t="str">
        <f>INDEX(sierra[Sierra value],MATCH(mainsheet[sierra location code],sierra[location code value],0))</f>
        <v>Science Library Annex Oversize</v>
      </c>
      <c r="C57" s="7" t="s">
        <v>67</v>
      </c>
      <c r="D57" s="7" t="str">
        <f>IF(ISBLANK(mainsheet[omission]),VLOOKUP(mainsheet[mapping synonym],synlookup[],2,FALSE),"")</f>
        <v>unc:uncscix</v>
      </c>
      <c r="E57" s="7" t="s">
        <v>68</v>
      </c>
      <c r="F57" s="7" t="s">
        <v>31</v>
      </c>
      <c r="G57" s="7" t="str">
        <f>IF(ISBLANK(mainsheet[omission]),VLOOKUP(mainsheet[mapping synonym],synlookup[],3,FALSE),"")</f>
        <v>UNC Chapel Hill &gt; Science Library Annex</v>
      </c>
      <c r="H57" s="7"/>
      <c r="I57" s="7"/>
      <c r="J57" t="str">
        <f>IF(mainsheet[TD loc_b display]=mainsheet[TD loc_n display],"y","n")</f>
        <v>n</v>
      </c>
      <c r="K57" t="str">
        <f>IF(ISNUMBER(MATCH(mainsheet[sierra location code],mta_mapped_codes[code],0)),"y","n")</f>
        <v>y</v>
      </c>
    </row>
    <row r="58" spans="1:11" x14ac:dyDescent="0.25">
      <c r="A58" s="7" t="s">
        <v>96</v>
      </c>
      <c r="B58" s="7" t="str">
        <f>INDEX(sierra[Sierra value],MATCH(mainsheet[sierra location code],sierra[location code value],0))</f>
        <v>Science Library Annex Staging Area</v>
      </c>
      <c r="C58" s="7" t="s">
        <v>67</v>
      </c>
      <c r="D58" s="7" t="str">
        <f>IF(ISBLANK(mainsheet[omission]),VLOOKUP(mainsheet[mapping synonym],synlookup[],2,FALSE),"")</f>
        <v>unc:uncscix</v>
      </c>
      <c r="E58" s="7" t="s">
        <v>68</v>
      </c>
      <c r="F58" s="7" t="s">
        <v>97</v>
      </c>
      <c r="G58" s="7" t="str">
        <f>IF(ISBLANK(mainsheet[omission]),VLOOKUP(mainsheet[mapping synonym],synlookup[],3,FALSE),"")</f>
        <v>UNC Chapel Hill &gt; Science Library Annex</v>
      </c>
      <c r="H58" s="7"/>
      <c r="I58" s="7"/>
      <c r="J58" t="str">
        <f>IF(mainsheet[TD loc_b display]=mainsheet[TD loc_n display],"y","n")</f>
        <v>n</v>
      </c>
      <c r="K58" t="str">
        <f>IF(ISNUMBER(MATCH(mainsheet[sierra location code],mta_mapped_codes[code],0)),"y","n")</f>
        <v>y</v>
      </c>
    </row>
    <row r="59" spans="1:11" x14ac:dyDescent="0.25">
      <c r="A59" s="7" t="s">
        <v>98</v>
      </c>
      <c r="B59" s="7" t="str">
        <f>INDEX(sierra[Sierra value],MATCH(mainsheet[sierra location code],sierra[location code value],0))</f>
        <v>Science Library Annex Office</v>
      </c>
      <c r="C59" s="7" t="s">
        <v>67</v>
      </c>
      <c r="D59" s="7" t="str">
        <f>IF(ISBLANK(mainsheet[omission]),VLOOKUP(mainsheet[mapping synonym],synlookup[],2,FALSE),"")</f>
        <v>unc:uncscix</v>
      </c>
      <c r="E59" s="7" t="s">
        <v>68</v>
      </c>
      <c r="F59" s="7" t="s">
        <v>99</v>
      </c>
      <c r="G59" s="7" t="str">
        <f>IF(ISBLANK(mainsheet[omission]),VLOOKUP(mainsheet[mapping synonym],synlookup[],3,FALSE),"")</f>
        <v>UNC Chapel Hill &gt; Science Library Annex</v>
      </c>
      <c r="H59" s="7"/>
      <c r="I59" s="7"/>
      <c r="J59" t="str">
        <f>IF(mainsheet[TD loc_b display]=mainsheet[TD loc_n display],"y","n")</f>
        <v>n</v>
      </c>
      <c r="K59" t="str">
        <f>IF(ISNUMBER(MATCH(mainsheet[sierra location code],mta_mapped_codes[code],0)),"y","n")</f>
        <v>y</v>
      </c>
    </row>
    <row r="60" spans="1:11" x14ac:dyDescent="0.25">
      <c r="A60" s="7" t="s">
        <v>100</v>
      </c>
      <c r="B60" s="7" t="str">
        <f>INDEX(sierra[Sierra value],MATCH(mainsheet[sierra location code],sierra[location code value],0))</f>
        <v>Science Library Annex Office CD-ROM</v>
      </c>
      <c r="C60" s="7" t="s">
        <v>67</v>
      </c>
      <c r="D60" s="7" t="str">
        <f>IF(ISBLANK(mainsheet[omission]),VLOOKUP(mainsheet[mapping synonym],synlookup[],2,FALSE),"")</f>
        <v>unc:uncscix</v>
      </c>
      <c r="E60" s="7" t="s">
        <v>68</v>
      </c>
      <c r="F60" s="7" t="s">
        <v>101</v>
      </c>
      <c r="G60" s="7" t="str">
        <f>IF(ISBLANK(mainsheet[omission]),VLOOKUP(mainsheet[mapping synonym],synlookup[],3,FALSE),"")</f>
        <v>UNC Chapel Hill &gt; Science Library Annex</v>
      </c>
      <c r="H60" s="7"/>
      <c r="I60" s="7"/>
      <c r="J60" t="str">
        <f>IF(mainsheet[TD loc_b display]=mainsheet[TD loc_n display],"y","n")</f>
        <v>n</v>
      </c>
      <c r="K60" t="str">
        <f>IF(ISNUMBER(MATCH(mainsheet[sierra location code],mta_mapped_codes[code],0)),"y","n")</f>
        <v>y</v>
      </c>
    </row>
    <row r="61" spans="1:11" x14ac:dyDescent="0.25">
      <c r="A61" s="7" t="s">
        <v>102</v>
      </c>
      <c r="B61" s="7" t="str">
        <f>INDEX(sierra[Sierra value],MATCH(mainsheet[sierra location code],sierra[location code value],0))</f>
        <v>Science Library Annex Office Computer Disk 3 1/2</v>
      </c>
      <c r="C61" s="7" t="s">
        <v>67</v>
      </c>
      <c r="D61" s="7" t="str">
        <f>IF(ISBLANK(mainsheet[omission]),VLOOKUP(mainsheet[mapping synonym],synlookup[],2,FALSE),"")</f>
        <v>unc:uncscix</v>
      </c>
      <c r="E61" s="7" t="s">
        <v>68</v>
      </c>
      <c r="F61" s="7" t="s">
        <v>103</v>
      </c>
      <c r="G61" s="7" t="str">
        <f>IF(ISBLANK(mainsheet[omission]),VLOOKUP(mainsheet[mapping synonym],synlookup[],3,FALSE),"")</f>
        <v>UNC Chapel Hill &gt; Science Library Annex</v>
      </c>
      <c r="H61" s="7"/>
      <c r="I61" s="7"/>
      <c r="J61" t="str">
        <f>IF(mainsheet[TD loc_b display]=mainsheet[TD loc_n display],"y","n")</f>
        <v>n</v>
      </c>
      <c r="K61" t="str">
        <f>IF(ISNUMBER(MATCH(mainsheet[sierra location code],mta_mapped_codes[code],0)),"y","n")</f>
        <v>y</v>
      </c>
    </row>
    <row r="62" spans="1:11" x14ac:dyDescent="0.25">
      <c r="A62" s="7" t="s">
        <v>104</v>
      </c>
      <c r="B62" s="7" t="str">
        <f>INDEX(sierra[Sierra value],MATCH(mainsheet[sierra location code],sierra[location code value],0))</f>
        <v>Science Library Annex Office Digital Video Disc</v>
      </c>
      <c r="C62" s="7" t="s">
        <v>67</v>
      </c>
      <c r="D62" s="7" t="str">
        <f>IF(ISBLANK(mainsheet[omission]),VLOOKUP(mainsheet[mapping synonym],synlookup[],2,FALSE),"")</f>
        <v>unc:uncscix</v>
      </c>
      <c r="E62" s="7" t="s">
        <v>68</v>
      </c>
      <c r="F62" s="7" t="s">
        <v>105</v>
      </c>
      <c r="G62" s="7" t="str">
        <f>IF(ISBLANK(mainsheet[omission]),VLOOKUP(mainsheet[mapping synonym],synlookup[],3,FALSE),"")</f>
        <v>UNC Chapel Hill &gt; Science Library Annex</v>
      </c>
      <c r="H62" s="7"/>
      <c r="I62" s="7"/>
      <c r="J62" t="str">
        <f>IF(mainsheet[TD loc_b display]=mainsheet[TD loc_n display],"y","n")</f>
        <v>n</v>
      </c>
      <c r="K62" t="str">
        <f>IF(ISNUMBER(MATCH(mainsheet[sierra location code],mta_mapped_codes[code],0)),"y","n")</f>
        <v>y</v>
      </c>
    </row>
    <row r="63" spans="1:11" x14ac:dyDescent="0.25">
      <c r="A63" s="7" t="s">
        <v>106</v>
      </c>
      <c r="B63" s="7" t="str">
        <f>INDEX(sierra[Sierra value],MATCH(mainsheet[sierra location code],sierra[location code value],0))</f>
        <v>Science Library Annex Office Interactive Multimedia</v>
      </c>
      <c r="C63" s="7" t="s">
        <v>67</v>
      </c>
      <c r="D63" s="7" t="str">
        <f>IF(ISBLANK(mainsheet[omission]),VLOOKUP(mainsheet[mapping synonym],synlookup[],2,FALSE),"")</f>
        <v>unc:uncscix</v>
      </c>
      <c r="E63" s="7" t="s">
        <v>68</v>
      </c>
      <c r="F63" s="7" t="s">
        <v>107</v>
      </c>
      <c r="G63" s="7" t="str">
        <f>IF(ISBLANK(mainsheet[omission]),VLOOKUP(mainsheet[mapping synonym],synlookup[],3,FALSE),"")</f>
        <v>UNC Chapel Hill &gt; Science Library Annex</v>
      </c>
      <c r="H63" s="7"/>
      <c r="I63" s="7"/>
      <c r="J63" t="str">
        <f>IF(mainsheet[TD loc_b display]=mainsheet[TD loc_n display],"y","n")</f>
        <v>n</v>
      </c>
      <c r="K63" t="str">
        <f>IF(ISNUMBER(MATCH(mainsheet[sierra location code],mta_mapped_codes[code],0)),"y","n")</f>
        <v>y</v>
      </c>
    </row>
    <row r="64" spans="1:11" x14ac:dyDescent="0.25">
      <c r="A64" s="7" t="s">
        <v>108</v>
      </c>
      <c r="B64" s="7" t="str">
        <f>INDEX(sierra[Sierra value],MATCH(mainsheet[sierra location code],sierra[location code value],0))</f>
        <v>Science Library Annex Geology Section</v>
      </c>
      <c r="C64" s="7" t="s">
        <v>67</v>
      </c>
      <c r="D64" s="7" t="str">
        <f>IF(ISBLANK(mainsheet[omission]),VLOOKUP(mainsheet[mapping synonym],synlookup[],2,FALSE),"")</f>
        <v>unc:uncscix</v>
      </c>
      <c r="E64" s="7" t="s">
        <v>68</v>
      </c>
      <c r="F64" s="7" t="s">
        <v>109</v>
      </c>
      <c r="G64" s="7" t="str">
        <f>IF(ISBLANK(mainsheet[omission]),VLOOKUP(mainsheet[mapping synonym],synlookup[],3,FALSE),"")</f>
        <v>UNC Chapel Hill &gt; Science Library Annex</v>
      </c>
      <c r="H64" s="7"/>
      <c r="I64" s="7"/>
      <c r="J64" t="str">
        <f>IF(mainsheet[TD loc_b display]=mainsheet[TD loc_n display],"y","n")</f>
        <v>n</v>
      </c>
      <c r="K64" t="str">
        <f>IF(ISNUMBER(MATCH(mainsheet[sierra location code],mta_mapped_codes[code],0)),"y","n")</f>
        <v>y</v>
      </c>
    </row>
    <row r="65" spans="1:11" x14ac:dyDescent="0.25">
      <c r="A65" s="7" t="s">
        <v>110</v>
      </c>
      <c r="B65" s="7" t="str">
        <f>INDEX(sierra[Sierra value],MATCH(mainsheet[sierra location code],sierra[location code value],0))</f>
        <v>Science Library Annex Serials</v>
      </c>
      <c r="C65" s="7" t="s">
        <v>67</v>
      </c>
      <c r="D65" s="7" t="str">
        <f>IF(ISBLANK(mainsheet[omission]),VLOOKUP(mainsheet[mapping synonym],synlookup[],2,FALSE),"")</f>
        <v>unc:uncscix</v>
      </c>
      <c r="E65" s="7" t="s">
        <v>68</v>
      </c>
      <c r="F65" s="7" t="s">
        <v>111</v>
      </c>
      <c r="G65" s="7" t="str">
        <f>IF(ISBLANK(mainsheet[omission]),VLOOKUP(mainsheet[mapping synonym],synlookup[],3,FALSE),"")</f>
        <v>UNC Chapel Hill &gt; Science Library Annex</v>
      </c>
      <c r="H65" s="7"/>
      <c r="I65" s="7"/>
      <c r="J65" t="str">
        <f>IF(mainsheet[TD loc_b display]=mainsheet[TD loc_n display],"y","n")</f>
        <v>n</v>
      </c>
      <c r="K65" t="str">
        <f>IF(ISNUMBER(MATCH(mainsheet[sierra location code],mta_mapped_codes[code],0)),"y","n")</f>
        <v>y</v>
      </c>
    </row>
    <row r="66" spans="1:11" x14ac:dyDescent="0.25">
      <c r="A66" s="7" t="s">
        <v>112</v>
      </c>
      <c r="B66" s="7" t="str">
        <f>INDEX(sierra[Sierra value],MATCH(mainsheet[sierra location code],sierra[location code value],0))</f>
        <v>Science Library Annex</v>
      </c>
      <c r="C66" s="7" t="s">
        <v>67</v>
      </c>
      <c r="D66" s="7" t="str">
        <f>IF(ISBLANK(mainsheet[omission]),VLOOKUP(mainsheet[mapping synonym],synlookup[],2,FALSE),"")</f>
        <v>unc:uncscix</v>
      </c>
      <c r="E66" s="7" t="s">
        <v>68</v>
      </c>
      <c r="F66" s="7" t="s">
        <v>68</v>
      </c>
      <c r="G66" s="7" t="str">
        <f>IF(ISBLANK(mainsheet[omission]),VLOOKUP(mainsheet[mapping synonym],synlookup[],3,FALSE),"")</f>
        <v>UNC Chapel Hill &gt; Science Library Annex</v>
      </c>
      <c r="H66" s="7"/>
      <c r="I66" s="7"/>
      <c r="J66" t="str">
        <f>IF(mainsheet[TD loc_b display]=mainsheet[TD loc_n display],"y","n")</f>
        <v>y</v>
      </c>
      <c r="K66" t="str">
        <f>IF(ISNUMBER(MATCH(mainsheet[sierra location code],mta_mapped_codes[code],0)),"y","n")</f>
        <v>y</v>
      </c>
    </row>
    <row r="67" spans="1:11" x14ac:dyDescent="0.25">
      <c r="A67" s="7" t="s">
        <v>113</v>
      </c>
      <c r="B67" s="7" t="str">
        <f>INDEX(sierra[Sierra value],MATCH(mainsheet[sierra location code],sierra[location code value],0))</f>
        <v>Science Library Annex Theses</v>
      </c>
      <c r="C67" s="7" t="s">
        <v>67</v>
      </c>
      <c r="D67" s="7" t="str">
        <f>IF(ISBLANK(mainsheet[omission]),VLOOKUP(mainsheet[mapping synonym],synlookup[],2,FALSE),"")</f>
        <v>unc:uncscix</v>
      </c>
      <c r="E67" s="7" t="s">
        <v>68</v>
      </c>
      <c r="F67" s="7" t="s">
        <v>39</v>
      </c>
      <c r="G67" s="7" t="str">
        <f>IF(ISBLANK(mainsheet[omission]),VLOOKUP(mainsheet[mapping synonym],synlookup[],3,FALSE),"")</f>
        <v>UNC Chapel Hill &gt; Science Library Annex</v>
      </c>
      <c r="H67" s="7"/>
      <c r="I67" s="7"/>
      <c r="J67" t="str">
        <f>IF(mainsheet[TD loc_b display]=mainsheet[TD loc_n display],"y","n")</f>
        <v>n</v>
      </c>
      <c r="K67" t="str">
        <f>IF(ISNUMBER(MATCH(mainsheet[sierra location code],mta_mapped_codes[code],0)),"y","n")</f>
        <v>y</v>
      </c>
    </row>
    <row r="68" spans="1:11" x14ac:dyDescent="0.25">
      <c r="A68" s="7" t="s">
        <v>114</v>
      </c>
      <c r="B68" s="7" t="str">
        <f>INDEX(sierra[Sierra value],MATCH(mainsheet[sierra location code],sierra[location code value],0))</f>
        <v>Science Library Annex Overflow Area</v>
      </c>
      <c r="C68" s="7" t="s">
        <v>67</v>
      </c>
      <c r="D68" s="7" t="str">
        <f>IF(ISBLANK(mainsheet[omission]),VLOOKUP(mainsheet[mapping synonym],synlookup[],2,FALSE),"")</f>
        <v>unc:uncscix</v>
      </c>
      <c r="E68" s="7" t="s">
        <v>68</v>
      </c>
      <c r="F68" s="7" t="s">
        <v>2619</v>
      </c>
      <c r="G68" s="7" t="str">
        <f>IF(ISBLANK(mainsheet[omission]),VLOOKUP(mainsheet[mapping synonym],synlookup[],3,FALSE),"")</f>
        <v>UNC Chapel Hill &gt; Science Library Annex</v>
      </c>
      <c r="H68" s="7"/>
      <c r="I68" s="7"/>
      <c r="J68" t="str">
        <f>IF(mainsheet[TD loc_b display]=mainsheet[TD loc_n display],"y","n")</f>
        <v>n</v>
      </c>
      <c r="K68" t="str">
        <f>IF(ISNUMBER(MATCH(mainsheet[sierra location code],mta_mapped_codes[code],0)),"y","n")</f>
        <v>y</v>
      </c>
    </row>
    <row r="69" spans="1:11" x14ac:dyDescent="0.25">
      <c r="A69" s="7" t="s">
        <v>115</v>
      </c>
      <c r="B69" s="7" t="str">
        <f>INDEX(sierra[Sierra value],MATCH(mainsheet[sierra location code],sierra[location code value],0))</f>
        <v>Science Library Annex Rare Books</v>
      </c>
      <c r="C69" s="7" t="s">
        <v>67</v>
      </c>
      <c r="D69" s="7" t="str">
        <f>IF(ISBLANK(mainsheet[omission]),VLOOKUP(mainsheet[mapping synonym],synlookup[],2,FALSE),"")</f>
        <v>unc:uncscix</v>
      </c>
      <c r="E69" s="7" t="s">
        <v>68</v>
      </c>
      <c r="F69" s="7" t="s">
        <v>116</v>
      </c>
      <c r="G69" s="7" t="str">
        <f>IF(ISBLANK(mainsheet[omission]),VLOOKUP(mainsheet[mapping synonym],synlookup[],3,FALSE),"")</f>
        <v>UNC Chapel Hill &gt; Science Library Annex</v>
      </c>
      <c r="H69" s="7"/>
      <c r="I69" s="7"/>
      <c r="J69" t="str">
        <f>IF(mainsheet[TD loc_b display]=mainsheet[TD loc_n display],"y","n")</f>
        <v>n</v>
      </c>
      <c r="K69" t="str">
        <f>IF(ISNUMBER(MATCH(mainsheet[sierra location code],mta_mapped_codes[code],0)),"y","n")</f>
        <v>y</v>
      </c>
    </row>
    <row r="70" spans="1:11" x14ac:dyDescent="0.25">
      <c r="A70" s="7" t="s">
        <v>117</v>
      </c>
      <c r="B70" s="7" t="str">
        <f>INDEX(sierra[Sierra value],MATCH(mainsheet[sierra location code],sierra[location code value],0))</f>
        <v>Science Library Annex Reference</v>
      </c>
      <c r="C70" s="7" t="s">
        <v>67</v>
      </c>
      <c r="D70" s="7" t="str">
        <f>IF(ISBLANK(mainsheet[omission]),VLOOKUP(mainsheet[mapping synonym],synlookup[],2,FALSE),"")</f>
        <v>unc:uncscix</v>
      </c>
      <c r="E70" s="7" t="s">
        <v>68</v>
      </c>
      <c r="F70" s="7" t="s">
        <v>10</v>
      </c>
      <c r="G70" s="7" t="str">
        <f>IF(ISBLANK(mainsheet[omission]),VLOOKUP(mainsheet[mapping synonym],synlookup[],3,FALSE),"")</f>
        <v>UNC Chapel Hill &gt; Science Library Annex</v>
      </c>
      <c r="H70" s="7"/>
      <c r="I70" s="7"/>
      <c r="J70" t="str">
        <f>IF(mainsheet[TD loc_b display]=mainsheet[TD loc_n display],"y","n")</f>
        <v>n</v>
      </c>
      <c r="K70" t="str">
        <f>IF(ISNUMBER(MATCH(mainsheet[sierra location code],mta_mapped_codes[code],0)),"y","n")</f>
        <v>y</v>
      </c>
    </row>
    <row r="71" spans="1:11" x14ac:dyDescent="0.25">
      <c r="A71" t="s">
        <v>118</v>
      </c>
      <c r="B71" t="str">
        <f>INDEX(sierra[Sierra value],MATCH(mainsheet[sierra location code],sierra[location code value],0))</f>
        <v>Science Library Annex Non-scoped</v>
      </c>
      <c r="D71" t="str">
        <f>IF(ISBLANK(mainsheet[omission]),VLOOKUP(mainsheet[mapping synonym],synlookup[],2,FALSE),"")</f>
        <v/>
      </c>
      <c r="H71" t="s">
        <v>1118</v>
      </c>
      <c r="J71" t="str">
        <f>IF(mainsheet[TD loc_b display]=mainsheet[TD loc_n display],"y","n")</f>
        <v>y</v>
      </c>
      <c r="K71" t="str">
        <f>IF(ISNUMBER(MATCH(mainsheet[sierra location code],mta_mapped_codes[code],0)),"y","n")</f>
        <v>n</v>
      </c>
    </row>
    <row r="72" spans="1:11" x14ac:dyDescent="0.25">
      <c r="A72" s="7" t="s">
        <v>119</v>
      </c>
      <c r="B72" s="7" t="str">
        <f>INDEX(sierra[Sierra value],MATCH(mainsheet[sierra location code],sierra[location code value],0))</f>
        <v>Kenan Science Library</v>
      </c>
      <c r="C72" s="7" t="s">
        <v>119</v>
      </c>
      <c r="D72" s="7" t="str">
        <f>IF(ISBLANK(mainsheet[omission]),VLOOKUP(mainsheet[mapping synonym],synlookup[],2,FALSE),"")</f>
        <v>unc:unckeny</v>
      </c>
      <c r="E72" s="7" t="s">
        <v>120</v>
      </c>
      <c r="F72" s="7" t="s">
        <v>120</v>
      </c>
      <c r="G72" s="7" t="str">
        <f>IF(ISBLANK(mainsheet[omission]),VLOOKUP(mainsheet[mapping synonym],synlookup[],3,FALSE),"")</f>
        <v>UNC Chapel Hill &gt; Kenan Science Library</v>
      </c>
      <c r="H72" s="7"/>
      <c r="I72" s="7"/>
      <c r="J72" t="str">
        <f>IF(mainsheet[TD loc_b display]=mainsheet[TD loc_n display],"y","n")</f>
        <v>y</v>
      </c>
      <c r="K72" t="str">
        <f>IF(ISNUMBER(MATCH(mainsheet[sierra location code],mta_mapped_codes[code],0)),"y","n")</f>
        <v>y</v>
      </c>
    </row>
    <row r="73" spans="1:11" x14ac:dyDescent="0.25">
      <c r="A73" s="7" t="s">
        <v>122</v>
      </c>
      <c r="B73" s="7" t="str">
        <f>INDEX(sierra[Sierra value],MATCH(mainsheet[sierra location code],sierra[location code value],0))</f>
        <v>Staff Use Only</v>
      </c>
      <c r="C73" s="7" t="s">
        <v>119</v>
      </c>
      <c r="D73" s="7" t="str">
        <f>IF(ISBLANK(mainsheet[omission]),VLOOKUP(mainsheet[mapping synonym],synlookup[],2,FALSE),"")</f>
        <v>unc:unckeny</v>
      </c>
      <c r="E73" s="7" t="s">
        <v>120</v>
      </c>
      <c r="F73" s="7" t="s">
        <v>5</v>
      </c>
      <c r="G73" s="7" t="str">
        <f>IF(ISBLANK(mainsheet[omission]),VLOOKUP(mainsheet[mapping synonym],synlookup[],3,FALSE),"")</f>
        <v>UNC Chapel Hill &gt; Kenan Science Library</v>
      </c>
      <c r="H73" s="7"/>
      <c r="I73" s="7"/>
      <c r="J73" t="str">
        <f>IF(mainsheet[TD loc_b display]=mainsheet[TD loc_n display],"y","n")</f>
        <v>n</v>
      </c>
      <c r="K73" t="str">
        <f>IF(ISNUMBER(MATCH(mainsheet[sierra location code],mta_mapped_codes[code],0)),"y","n")</f>
        <v>y</v>
      </c>
    </row>
    <row r="74" spans="1:11" x14ac:dyDescent="0.25">
      <c r="A74" t="s">
        <v>121</v>
      </c>
      <c r="B74" t="str">
        <f>INDEX(sierra[Sierra value],MATCH(mainsheet[sierra location code],sierra[location code value],0))</f>
        <v>Not Yet Determined</v>
      </c>
      <c r="D74" t="str">
        <f>IF(ISBLANK(mainsheet[omission]),VLOOKUP(mainsheet[mapping synonym],synlookup[],2,FALSE),"")</f>
        <v/>
      </c>
      <c r="H74" t="s">
        <v>2458</v>
      </c>
      <c r="J74" t="str">
        <f>IF(mainsheet[TD loc_b display]=mainsheet[TD loc_n display],"y","n")</f>
        <v>y</v>
      </c>
      <c r="K74" t="str">
        <f>IF(ISNUMBER(MATCH(mainsheet[sierra location code],mta_mapped_codes[code],0)),"y","n")</f>
        <v>n</v>
      </c>
    </row>
    <row r="75" spans="1:11" x14ac:dyDescent="0.25">
      <c r="A75" s="7" t="s">
        <v>123</v>
      </c>
      <c r="B75" s="7" t="str">
        <f>INDEX(sierra[Sierra value],MATCH(mainsheet[sierra location code],sierra[location code value],0))</f>
        <v>Kenan Science Library Reserve</v>
      </c>
      <c r="C75" s="7" t="s">
        <v>119</v>
      </c>
      <c r="D75" s="7" t="str">
        <f>IF(ISBLANK(mainsheet[omission]),VLOOKUP(mainsheet[mapping synonym],synlookup[],2,FALSE),"")</f>
        <v>unc:unckeny</v>
      </c>
      <c r="E75" s="7" t="s">
        <v>120</v>
      </c>
      <c r="F75" s="7" t="s">
        <v>7</v>
      </c>
      <c r="G75" s="7" t="str">
        <f>IF(ISBLANK(mainsheet[omission]),VLOOKUP(mainsheet[mapping synonym],synlookup[],3,FALSE),"")</f>
        <v>UNC Chapel Hill &gt; Kenan Science Library</v>
      </c>
      <c r="H75" s="7"/>
      <c r="I75" s="7"/>
      <c r="J75" t="str">
        <f>IF(mainsheet[TD loc_b display]=mainsheet[TD loc_n display],"y","n")</f>
        <v>n</v>
      </c>
      <c r="K75" t="str">
        <f>IF(ISNUMBER(MATCH(mainsheet[sierra location code],mta_mapped_codes[code],0)),"y","n")</f>
        <v>y</v>
      </c>
    </row>
    <row r="76" spans="1:11" x14ac:dyDescent="0.25">
      <c r="A76" s="7" t="s">
        <v>124</v>
      </c>
      <c r="B76" s="7" t="str">
        <f>INDEX(sierra[Sierra value],MATCH(mainsheet[sierra location code],sierra[location code value],0))</f>
        <v>Kenan Science Library Reserve</v>
      </c>
      <c r="C76" s="7" t="s">
        <v>119</v>
      </c>
      <c r="D76" s="7" t="str">
        <f>IF(ISBLANK(mainsheet[omission]),VLOOKUP(mainsheet[mapping synonym],synlookup[],2,FALSE),"")</f>
        <v>unc:unckeny</v>
      </c>
      <c r="E76" s="7" t="s">
        <v>120</v>
      </c>
      <c r="F76" s="7" t="s">
        <v>7</v>
      </c>
      <c r="G76" s="7" t="str">
        <f>IF(ISBLANK(mainsheet[omission]),VLOOKUP(mainsheet[mapping synonym],synlookup[],3,FALSE),"")</f>
        <v>UNC Chapel Hill &gt; Kenan Science Library</v>
      </c>
      <c r="H76" s="7"/>
      <c r="I76" s="7"/>
      <c r="J76" t="str">
        <f>IF(mainsheet[TD loc_b display]=mainsheet[TD loc_n display],"y","n")</f>
        <v>n</v>
      </c>
      <c r="K76" t="str">
        <f>IF(ISNUMBER(MATCH(mainsheet[sierra location code],mta_mapped_codes[code],0)),"y","n")</f>
        <v>y</v>
      </c>
    </row>
    <row r="77" spans="1:11" x14ac:dyDescent="0.25">
      <c r="A77" s="7" t="s">
        <v>125</v>
      </c>
      <c r="B77" s="7" t="str">
        <f>INDEX(sierra[Sierra value],MATCH(mainsheet[sierra location code],sierra[location code value],0))</f>
        <v>Kenan Science Library Open Reserve</v>
      </c>
      <c r="C77" s="7" t="s">
        <v>119</v>
      </c>
      <c r="D77" s="7" t="str">
        <f>IF(ISBLANK(mainsheet[omission]),VLOOKUP(mainsheet[mapping synonym],synlookup[],2,FALSE),"")</f>
        <v>unc:unckeny</v>
      </c>
      <c r="E77" s="7" t="s">
        <v>120</v>
      </c>
      <c r="F77" s="7" t="s">
        <v>126</v>
      </c>
      <c r="G77" s="7" t="str">
        <f>IF(ISBLANK(mainsheet[omission]),VLOOKUP(mainsheet[mapping synonym],synlookup[],3,FALSE),"")</f>
        <v>UNC Chapel Hill &gt; Kenan Science Library</v>
      </c>
      <c r="H77" s="7"/>
      <c r="I77" s="7"/>
      <c r="J77" t="str">
        <f>IF(mainsheet[TD loc_b display]=mainsheet[TD loc_n display],"y","n")</f>
        <v>n</v>
      </c>
      <c r="K77" t="str">
        <f>IF(ISNUMBER(MATCH(mainsheet[sierra location code],mta_mapped_codes[code],0)),"y","n")</f>
        <v>y</v>
      </c>
    </row>
    <row r="78" spans="1:11" x14ac:dyDescent="0.25">
      <c r="A78" s="7" t="s">
        <v>127</v>
      </c>
      <c r="B78" s="7" t="str">
        <f>INDEX(sierra[Sierra value],MATCH(mainsheet[sierra location code],sierra[location code value],0))</f>
        <v>Kenan Science Library Reference</v>
      </c>
      <c r="C78" s="7" t="s">
        <v>119</v>
      </c>
      <c r="D78" s="7" t="str">
        <f>IF(ISBLANK(mainsheet[omission]),VLOOKUP(mainsheet[mapping synonym],synlookup[],2,FALSE),"")</f>
        <v>unc:unckeny</v>
      </c>
      <c r="E78" s="7" t="s">
        <v>120</v>
      </c>
      <c r="F78" s="7" t="s">
        <v>10</v>
      </c>
      <c r="G78" s="7" t="str">
        <f>IF(ISBLANK(mainsheet[omission]),VLOOKUP(mainsheet[mapping synonym],synlookup[],3,FALSE),"")</f>
        <v>UNC Chapel Hill &gt; Kenan Science Library</v>
      </c>
      <c r="H78" s="7"/>
      <c r="I78" s="7"/>
      <c r="J78" t="str">
        <f>IF(mainsheet[TD loc_b display]=mainsheet[TD loc_n display],"y","n")</f>
        <v>n</v>
      </c>
      <c r="K78" t="str">
        <f>IF(ISNUMBER(MATCH(mainsheet[sierra location code],mta_mapped_codes[code],0)),"y","n")</f>
        <v>y</v>
      </c>
    </row>
    <row r="79" spans="1:11" x14ac:dyDescent="0.25">
      <c r="A79" s="7" t="s">
        <v>128</v>
      </c>
      <c r="B79" s="7" t="str">
        <f>INDEX(sierra[Sierra value],MATCH(mainsheet[sierra location code],sierra[location code value],0))</f>
        <v>Kenan Science Library Folio Reference</v>
      </c>
      <c r="C79" s="7" t="s">
        <v>119</v>
      </c>
      <c r="D79" s="7" t="str">
        <f>IF(ISBLANK(mainsheet[omission]),VLOOKUP(mainsheet[mapping synonym],synlookup[],2,FALSE),"")</f>
        <v>unc:unckeny</v>
      </c>
      <c r="E79" s="7" t="s">
        <v>120</v>
      </c>
      <c r="F79" s="7" t="s">
        <v>129</v>
      </c>
      <c r="G79" s="7" t="str">
        <f>IF(ISBLANK(mainsheet[omission]),VLOOKUP(mainsheet[mapping synonym],synlookup[],3,FALSE),"")</f>
        <v>UNC Chapel Hill &gt; Kenan Science Library</v>
      </c>
      <c r="H79" s="7"/>
      <c r="I79" s="7"/>
      <c r="J79" t="str">
        <f>IF(mainsheet[TD loc_b display]=mainsheet[TD loc_n display],"y","n")</f>
        <v>n</v>
      </c>
      <c r="K79" t="str">
        <f>IF(ISNUMBER(MATCH(mainsheet[sierra location code],mta_mapped_codes[code],0)),"y","n")</f>
        <v>y</v>
      </c>
    </row>
    <row r="80" spans="1:11" x14ac:dyDescent="0.25">
      <c r="A80" s="7" t="s">
        <v>130</v>
      </c>
      <c r="B80" s="7" t="str">
        <f>INDEX(sierra[Sierra value],MATCH(mainsheet[sierra location code],sierra[location code value],0))</f>
        <v>Kenan Science Library</v>
      </c>
      <c r="C80" s="7" t="s">
        <v>119</v>
      </c>
      <c r="D80" s="7" t="str">
        <f>IF(ISBLANK(mainsheet[omission]),VLOOKUP(mainsheet[mapping synonym],synlookup[],2,FALSE),"")</f>
        <v>unc:unckeny</v>
      </c>
      <c r="E80" s="7" t="s">
        <v>120</v>
      </c>
      <c r="F80" s="7" t="s">
        <v>120</v>
      </c>
      <c r="G80" s="7" t="str">
        <f>IF(ISBLANK(mainsheet[omission]),VLOOKUP(mainsheet[mapping synonym],synlookup[],3,FALSE),"")</f>
        <v>UNC Chapel Hill &gt; Kenan Science Library</v>
      </c>
      <c r="H80" s="7"/>
      <c r="I80" s="7"/>
      <c r="J80" t="str">
        <f>IF(mainsheet[TD loc_b display]=mainsheet[TD loc_n display],"y","n")</f>
        <v>y</v>
      </c>
      <c r="K80" t="str">
        <f>IF(ISNUMBER(MATCH(mainsheet[sierra location code],mta_mapped_codes[code],0)),"y","n")</f>
        <v>y</v>
      </c>
    </row>
    <row r="81" spans="1:11" x14ac:dyDescent="0.25">
      <c r="A81" s="7" t="s">
        <v>131</v>
      </c>
      <c r="B81" s="7" t="str">
        <f>INDEX(sierra[Sierra value],MATCH(mainsheet[sierra location code],sierra[location code value],0))</f>
        <v>Kenan Science Library CD-ROM</v>
      </c>
      <c r="C81" s="7" t="s">
        <v>119</v>
      </c>
      <c r="D81" s="7" t="str">
        <f>IF(ISBLANK(mainsheet[omission]),VLOOKUP(mainsheet[mapping synonym],synlookup[],2,FALSE),"")</f>
        <v>unc:unckeny</v>
      </c>
      <c r="E81" s="7" t="s">
        <v>120</v>
      </c>
      <c r="F81" s="7" t="s">
        <v>15</v>
      </c>
      <c r="G81" s="7" t="str">
        <f>IF(ISBLANK(mainsheet[omission]),VLOOKUP(mainsheet[mapping synonym],synlookup[],3,FALSE),"")</f>
        <v>UNC Chapel Hill &gt; Kenan Science Library</v>
      </c>
      <c r="H81" s="7"/>
      <c r="I81" s="7"/>
      <c r="J81" t="str">
        <f>IF(mainsheet[TD loc_b display]=mainsheet[TD loc_n display],"y","n")</f>
        <v>n</v>
      </c>
      <c r="K81" t="str">
        <f>IF(ISNUMBER(MATCH(mainsheet[sierra location code],mta_mapped_codes[code],0)),"y","n")</f>
        <v>y</v>
      </c>
    </row>
    <row r="82" spans="1:11" x14ac:dyDescent="0.25">
      <c r="A82" s="7" t="s">
        <v>132</v>
      </c>
      <c r="B82" s="7" t="str">
        <f>INDEX(sierra[Sierra value],MATCH(mainsheet[sierra location code],sierra[location code value],0))</f>
        <v>Kenan Science Library Cassette</v>
      </c>
      <c r="C82" s="7" t="s">
        <v>119</v>
      </c>
      <c r="D82" s="7" t="str">
        <f>IF(ISBLANK(mainsheet[omission]),VLOOKUP(mainsheet[mapping synonym],synlookup[],2,FALSE),"")</f>
        <v>unc:unckeny</v>
      </c>
      <c r="E82" s="7" t="s">
        <v>120</v>
      </c>
      <c r="F82" s="7" t="s">
        <v>80</v>
      </c>
      <c r="G82" s="7" t="str">
        <f>IF(ISBLANK(mainsheet[omission]),VLOOKUP(mainsheet[mapping synonym],synlookup[],3,FALSE),"")</f>
        <v>UNC Chapel Hill &gt; Kenan Science Library</v>
      </c>
      <c r="H82" s="7"/>
      <c r="I82" s="7"/>
      <c r="J82" t="str">
        <f>IF(mainsheet[TD loc_b display]=mainsheet[TD loc_n display],"y","n")</f>
        <v>n</v>
      </c>
      <c r="K82" t="str">
        <f>IF(ISNUMBER(MATCH(mainsheet[sierra location code],mta_mapped_codes[code],0)),"y","n")</f>
        <v>y</v>
      </c>
    </row>
    <row r="83" spans="1:11" x14ac:dyDescent="0.25">
      <c r="A83" s="7" t="s">
        <v>133</v>
      </c>
      <c r="B83" s="7" t="str">
        <f>INDEX(sierra[Sierra value],MATCH(mainsheet[sierra location code],sierra[location code value],0))</f>
        <v>Kenan Science Library Microcard</v>
      </c>
      <c r="C83" s="7" t="s">
        <v>119</v>
      </c>
      <c r="D83" s="7" t="str">
        <f>IF(ISBLANK(mainsheet[omission]),VLOOKUP(mainsheet[mapping synonym],synlookup[],2,FALSE),"")</f>
        <v>unc:unckeny</v>
      </c>
      <c r="E83" s="7" t="s">
        <v>120</v>
      </c>
      <c r="F83" s="7" t="s">
        <v>134</v>
      </c>
      <c r="G83" s="7" t="str">
        <f>IF(ISBLANK(mainsheet[omission]),VLOOKUP(mainsheet[mapping synonym],synlookup[],3,FALSE),"")</f>
        <v>UNC Chapel Hill &gt; Kenan Science Library</v>
      </c>
      <c r="H83" s="7"/>
      <c r="I83" s="7"/>
      <c r="J83" t="str">
        <f>IF(mainsheet[TD loc_b display]=mainsheet[TD loc_n display],"y","n")</f>
        <v>n</v>
      </c>
      <c r="K83" t="str">
        <f>IF(ISNUMBER(MATCH(mainsheet[sierra location code],mta_mapped_codes[code],0)),"y","n")</f>
        <v>y</v>
      </c>
    </row>
    <row r="84" spans="1:11" x14ac:dyDescent="0.25">
      <c r="A84" s="7" t="s">
        <v>135</v>
      </c>
      <c r="B84" s="7" t="str">
        <f>INDEX(sierra[Sierra value],MATCH(mainsheet[sierra location code],sierra[location code value],0))</f>
        <v>Kenan Science Library Microfiche</v>
      </c>
      <c r="C84" s="7" t="s">
        <v>119</v>
      </c>
      <c r="D84" s="7" t="str">
        <f>IF(ISBLANK(mainsheet[omission]),VLOOKUP(mainsheet[mapping synonym],synlookup[],2,FALSE),"")</f>
        <v>unc:unckeny</v>
      </c>
      <c r="E84" s="7" t="s">
        <v>120</v>
      </c>
      <c r="F84" s="7" t="s">
        <v>25</v>
      </c>
      <c r="G84" s="7" t="str">
        <f>IF(ISBLANK(mainsheet[omission]),VLOOKUP(mainsheet[mapping synonym],synlookup[],3,FALSE),"")</f>
        <v>UNC Chapel Hill &gt; Kenan Science Library</v>
      </c>
      <c r="H84" s="7"/>
      <c r="I84" s="7"/>
      <c r="J84" t="str">
        <f>IF(mainsheet[TD loc_b display]=mainsheet[TD loc_n display],"y","n")</f>
        <v>n</v>
      </c>
      <c r="K84" t="str">
        <f>IF(ISNUMBER(MATCH(mainsheet[sierra location code],mta_mapped_codes[code],0)),"y","n")</f>
        <v>y</v>
      </c>
    </row>
    <row r="85" spans="1:11" x14ac:dyDescent="0.25">
      <c r="A85" s="7" t="s">
        <v>136</v>
      </c>
      <c r="B85" s="7" t="str">
        <f>INDEX(sierra[Sierra value],MATCH(mainsheet[sierra location code],sierra[location code value],0))</f>
        <v>Kenan Science Library Microfilm</v>
      </c>
      <c r="C85" s="7" t="s">
        <v>119</v>
      </c>
      <c r="D85" s="7" t="str">
        <f>IF(ISBLANK(mainsheet[omission]),VLOOKUP(mainsheet[mapping synonym],synlookup[],2,FALSE),"")</f>
        <v>unc:unckeny</v>
      </c>
      <c r="E85" s="7" t="s">
        <v>120</v>
      </c>
      <c r="F85" s="7" t="s">
        <v>27</v>
      </c>
      <c r="G85" s="7" t="str">
        <f>IF(ISBLANK(mainsheet[omission]),VLOOKUP(mainsheet[mapping synonym],synlookup[],3,FALSE),"")</f>
        <v>UNC Chapel Hill &gt; Kenan Science Library</v>
      </c>
      <c r="H85" s="7"/>
      <c r="I85" s="7"/>
      <c r="J85" t="str">
        <f>IF(mainsheet[TD loc_b display]=mainsheet[TD loc_n display],"y","n")</f>
        <v>n</v>
      </c>
      <c r="K85" t="str">
        <f>IF(ISNUMBER(MATCH(mainsheet[sierra location code],mta_mapped_codes[code],0)),"y","n")</f>
        <v>y</v>
      </c>
    </row>
    <row r="86" spans="1:11" x14ac:dyDescent="0.25">
      <c r="A86" s="7" t="s">
        <v>137</v>
      </c>
      <c r="B86" s="7" t="str">
        <f>INDEX(sierra[Sierra value],MATCH(mainsheet[sierra location code],sierra[location code value],0))</f>
        <v>Kenan Science Library Folio</v>
      </c>
      <c r="C86" s="7" t="s">
        <v>119</v>
      </c>
      <c r="D86" s="7" t="str">
        <f>IF(ISBLANK(mainsheet[omission]),VLOOKUP(mainsheet[mapping synonym],synlookup[],2,FALSE),"")</f>
        <v>unc:unckeny</v>
      </c>
      <c r="E86" s="7" t="s">
        <v>120</v>
      </c>
      <c r="F86" s="7" t="s">
        <v>92</v>
      </c>
      <c r="G86" s="7" t="str">
        <f>IF(ISBLANK(mainsheet[omission]),VLOOKUP(mainsheet[mapping synonym],synlookup[],3,FALSE),"")</f>
        <v>UNC Chapel Hill &gt; Kenan Science Library</v>
      </c>
      <c r="H86" s="7"/>
      <c r="I86" s="7"/>
      <c r="J86" t="str">
        <f>IF(mainsheet[TD loc_b display]=mainsheet[TD loc_n display],"y","n")</f>
        <v>n</v>
      </c>
      <c r="K86" t="str">
        <f>IF(ISNUMBER(MATCH(mainsheet[sierra location code],mta_mapped_codes[code],0)),"y","n")</f>
        <v>y</v>
      </c>
    </row>
    <row r="87" spans="1:11" x14ac:dyDescent="0.25">
      <c r="A87" s="7" t="s">
        <v>138</v>
      </c>
      <c r="B87" s="7" t="str">
        <f>INDEX(sierra[Sierra value],MATCH(mainsheet[sierra location code],sierra[location code value],0))</f>
        <v>Kenan Science Library Journals</v>
      </c>
      <c r="C87" s="7" t="s">
        <v>119</v>
      </c>
      <c r="D87" s="7" t="str">
        <f>IF(ISBLANK(mainsheet[omission]),VLOOKUP(mainsheet[mapping synonym],synlookup[],2,FALSE),"")</f>
        <v>unc:unckeny</v>
      </c>
      <c r="E87" s="7" t="s">
        <v>120</v>
      </c>
      <c r="F87" s="7" t="s">
        <v>139</v>
      </c>
      <c r="G87" s="7" t="str">
        <f>IF(ISBLANK(mainsheet[omission]),VLOOKUP(mainsheet[mapping synonym],synlookup[],3,FALSE),"")</f>
        <v>UNC Chapel Hill &gt; Kenan Science Library</v>
      </c>
      <c r="H87" s="7"/>
      <c r="I87" s="7"/>
      <c r="J87" t="str">
        <f>IF(mainsheet[TD loc_b display]=mainsheet[TD loc_n display],"y","n")</f>
        <v>n</v>
      </c>
      <c r="K87" t="str">
        <f>IF(ISNUMBER(MATCH(mainsheet[sierra location code],mta_mapped_codes[code],0)),"y","n")</f>
        <v>y</v>
      </c>
    </row>
    <row r="88" spans="1:11" x14ac:dyDescent="0.25">
      <c r="A88" s="7" t="s">
        <v>140</v>
      </c>
      <c r="B88" s="7" t="str">
        <f>INDEX(sierra[Sierra value],MATCH(mainsheet[sierra location code],sierra[location code value],0))</f>
        <v>Kenan Science Library Theses</v>
      </c>
      <c r="C88" s="7" t="s">
        <v>119</v>
      </c>
      <c r="D88" s="7" t="str">
        <f>IF(ISBLANK(mainsheet[omission]),VLOOKUP(mainsheet[mapping synonym],synlookup[],2,FALSE),"")</f>
        <v>unc:unckeny</v>
      </c>
      <c r="E88" s="7" t="s">
        <v>120</v>
      </c>
      <c r="F88" s="7" t="s">
        <v>39</v>
      </c>
      <c r="G88" s="7" t="str">
        <f>IF(ISBLANK(mainsheet[omission]),VLOOKUP(mainsheet[mapping synonym],synlookup[],3,FALSE),"")</f>
        <v>UNC Chapel Hill &gt; Kenan Science Library</v>
      </c>
      <c r="H88" s="7"/>
      <c r="I88" s="7"/>
      <c r="J88" t="str">
        <f>IF(mainsheet[TD loc_b display]=mainsheet[TD loc_n display],"y","n")</f>
        <v>n</v>
      </c>
      <c r="K88" t="str">
        <f>IF(ISNUMBER(MATCH(mainsheet[sierra location code],mta_mapped_codes[code],0)),"y","n")</f>
        <v>y</v>
      </c>
    </row>
    <row r="89" spans="1:11" x14ac:dyDescent="0.25">
      <c r="A89" s="7" t="s">
        <v>141</v>
      </c>
      <c r="B89" s="7" t="str">
        <f>INDEX(sierra[Sierra value],MATCH(mainsheet[sierra location code],sierra[location code value],0))</f>
        <v>Kenan Science Library Theses Folio</v>
      </c>
      <c r="C89" s="7" t="s">
        <v>119</v>
      </c>
      <c r="D89" s="7" t="str">
        <f>IF(ISBLANK(mainsheet[omission]),VLOOKUP(mainsheet[mapping synonym],synlookup[],2,FALSE),"")</f>
        <v>unc:unckeny</v>
      </c>
      <c r="E89" s="7" t="s">
        <v>120</v>
      </c>
      <c r="F89" s="7" t="s">
        <v>142</v>
      </c>
      <c r="G89" s="7" t="str">
        <f>IF(ISBLANK(mainsheet[omission]),VLOOKUP(mainsheet[mapping synonym],synlookup[],3,FALSE),"")</f>
        <v>UNC Chapel Hill &gt; Kenan Science Library</v>
      </c>
      <c r="H89" s="7"/>
      <c r="I89" s="7"/>
      <c r="J89" t="str">
        <f>IF(mainsheet[TD loc_b display]=mainsheet[TD loc_n display],"y","n")</f>
        <v>n</v>
      </c>
      <c r="K89" t="str">
        <f>IF(ISNUMBER(MATCH(mainsheet[sierra location code],mta_mapped_codes[code],0)),"y","n")</f>
        <v>y</v>
      </c>
    </row>
    <row r="90" spans="1:11" x14ac:dyDescent="0.25">
      <c r="A90" s="7" t="s">
        <v>143</v>
      </c>
      <c r="B90" s="7" t="str">
        <f>INDEX(sierra[Sierra value],MATCH(mainsheet[sierra location code],sierra[location code value],0))</f>
        <v>Kenan Science Library Theses Fol-2</v>
      </c>
      <c r="C90" s="7" t="s">
        <v>119</v>
      </c>
      <c r="D90" s="7" t="str">
        <f>IF(ISBLANK(mainsheet[omission]),VLOOKUP(mainsheet[mapping synonym],synlookup[],2,FALSE),"")</f>
        <v>unc:unckeny</v>
      </c>
      <c r="E90" s="7" t="s">
        <v>120</v>
      </c>
      <c r="F90" s="7" t="s">
        <v>144</v>
      </c>
      <c r="G90" s="7" t="str">
        <f>IF(ISBLANK(mainsheet[omission]),VLOOKUP(mainsheet[mapping synonym],synlookup[],3,FALSE),"")</f>
        <v>UNC Chapel Hill &gt; Kenan Science Library</v>
      </c>
      <c r="H90" s="7"/>
      <c r="I90" s="7"/>
      <c r="J90" t="str">
        <f>IF(mainsheet[TD loc_b display]=mainsheet[TD loc_n display],"y","n")</f>
        <v>n</v>
      </c>
      <c r="K90" t="str">
        <f>IF(ISNUMBER(MATCH(mainsheet[sierra location code],mta_mapped_codes[code],0)),"y","n")</f>
        <v>y</v>
      </c>
    </row>
    <row r="91" spans="1:11" x14ac:dyDescent="0.25">
      <c r="A91" t="s">
        <v>145</v>
      </c>
      <c r="B91" t="str">
        <f>INDEX(sierra[Sierra value],MATCH(mainsheet[sierra location code],sierra[location code value],0))</f>
        <v>Kenan Science Library Non-scoped</v>
      </c>
      <c r="D91" t="str">
        <f>IF(ISBLANK(mainsheet[omission]),VLOOKUP(mainsheet[mapping synonym],synlookup[],2,FALSE),"")</f>
        <v/>
      </c>
      <c r="H91" t="s">
        <v>1118</v>
      </c>
      <c r="J91" t="str">
        <f>IF(mainsheet[TD loc_b display]=mainsheet[TD loc_n display],"y","n")</f>
        <v>y</v>
      </c>
      <c r="K91" t="str">
        <f>IF(ISNUMBER(MATCH(mainsheet[sierra location code],mta_mapped_codes[code],0)),"y","n")</f>
        <v>n</v>
      </c>
    </row>
    <row r="92" spans="1:11" x14ac:dyDescent="0.25">
      <c r="A92" s="7" t="s">
        <v>146</v>
      </c>
      <c r="B92" s="7" t="str">
        <f>INDEX(sierra[Sierra value],MATCH(mainsheet[sierra location code],sierra[location code value],0))</f>
        <v>Staff Use only</v>
      </c>
      <c r="C92" s="7" t="s">
        <v>146</v>
      </c>
      <c r="D92" s="7" t="str">
        <f>IF(ISBLANK(mainsheet[omission]),VLOOKUP(mainsheet[mapping synonym],synlookup[],2,FALSE),"")</f>
        <v>unc:uncdavy</v>
      </c>
      <c r="E92" s="7" t="s">
        <v>147</v>
      </c>
      <c r="F92" s="7" t="s">
        <v>148</v>
      </c>
      <c r="G92" s="7" t="str">
        <f>IF(ISBLANK(mainsheet[omission]),VLOOKUP(mainsheet[mapping synonym],synlookup[],3,FALSE),"")</f>
        <v>UNC Chapel Hill &gt; Davis Library</v>
      </c>
      <c r="H92" s="7"/>
      <c r="I92" s="7"/>
      <c r="J92" t="str">
        <f>IF(mainsheet[TD loc_b display]=mainsheet[TD loc_n display],"y","n")</f>
        <v>n</v>
      </c>
      <c r="K92" t="str">
        <f>IF(ISNUMBER(MATCH(mainsheet[sierra location code],mta_mapped_codes[code],0)),"y","n")</f>
        <v>y</v>
      </c>
    </row>
    <row r="93" spans="1:11" x14ac:dyDescent="0.25">
      <c r="A93" s="7" t="s">
        <v>149</v>
      </c>
      <c r="B93" s="7" t="str">
        <f>INDEX(sierra[Sierra value],MATCH(mainsheet[sierra location code],sierra[location code value],0))</f>
        <v>Staff Use Only Accounting</v>
      </c>
      <c r="C93" s="7" t="s">
        <v>146</v>
      </c>
      <c r="D93" s="7" t="str">
        <f>IF(ISBLANK(mainsheet[omission]),VLOOKUP(mainsheet[mapping synonym],synlookup[],2,FALSE),"")</f>
        <v>unc:uncdavy</v>
      </c>
      <c r="E93" s="7" t="s">
        <v>147</v>
      </c>
      <c r="F93" s="7" t="s">
        <v>150</v>
      </c>
      <c r="G93" s="7" t="str">
        <f>IF(ISBLANK(mainsheet[omission]),VLOOKUP(mainsheet[mapping synonym],synlookup[],3,FALSE),"")</f>
        <v>UNC Chapel Hill &gt; Davis Library</v>
      </c>
      <c r="H93" s="7"/>
      <c r="I93" s="7"/>
      <c r="J93" t="str">
        <f>IF(mainsheet[TD loc_b display]=mainsheet[TD loc_n display],"y","n")</f>
        <v>n</v>
      </c>
      <c r="K93" t="str">
        <f>IF(ISNUMBER(MATCH(mainsheet[sierra location code],mta_mapped_codes[code],0)),"y","n")</f>
        <v>y</v>
      </c>
    </row>
    <row r="94" spans="1:11" x14ac:dyDescent="0.25">
      <c r="A94" s="7" t="s">
        <v>151</v>
      </c>
      <c r="B94" s="7" t="str">
        <f>INDEX(sierra[Sierra value],MATCH(mainsheet[sierra location code],sierra[location code value],0))</f>
        <v>Staff Use Only Administration</v>
      </c>
      <c r="C94" s="7" t="s">
        <v>146</v>
      </c>
      <c r="D94" s="7" t="str">
        <f>IF(ISBLANK(mainsheet[omission]),VLOOKUP(mainsheet[mapping synonym],synlookup[],2,FALSE),"")</f>
        <v>unc:uncdavy</v>
      </c>
      <c r="E94" s="7" t="s">
        <v>147</v>
      </c>
      <c r="F94" s="7" t="s">
        <v>152</v>
      </c>
      <c r="G94" s="7" t="str">
        <f>IF(ISBLANK(mainsheet[omission]),VLOOKUP(mainsheet[mapping synonym],synlookup[],3,FALSE),"")</f>
        <v>UNC Chapel Hill &gt; Davis Library</v>
      </c>
      <c r="H94" s="7"/>
      <c r="I94" s="7"/>
      <c r="J94" t="str">
        <f>IF(mainsheet[TD loc_b display]=mainsheet[TD loc_n display],"y","n")</f>
        <v>n</v>
      </c>
      <c r="K94" t="str">
        <f>IF(ISNUMBER(MATCH(mainsheet[sierra location code],mta_mapped_codes[code],0)),"y","n")</f>
        <v>y</v>
      </c>
    </row>
    <row r="95" spans="1:11" x14ac:dyDescent="0.25">
      <c r="A95" s="7" t="s">
        <v>153</v>
      </c>
      <c r="B95" s="7" t="str">
        <f>INDEX(sierra[Sierra value],MATCH(mainsheet[sierra location code],sierra[location code value],0))</f>
        <v>Staff Use Only Acquisitions</v>
      </c>
      <c r="C95" s="7" t="s">
        <v>146</v>
      </c>
      <c r="D95" s="7" t="str">
        <f>IF(ISBLANK(mainsheet[omission]),VLOOKUP(mainsheet[mapping synonym],synlookup[],2,FALSE),"")</f>
        <v>unc:uncdavy</v>
      </c>
      <c r="E95" s="7" t="s">
        <v>147</v>
      </c>
      <c r="F95" s="7" t="s">
        <v>154</v>
      </c>
      <c r="G95" s="7" t="str">
        <f>IF(ISBLANK(mainsheet[omission]),VLOOKUP(mainsheet[mapping synonym],synlookup[],3,FALSE),"")</f>
        <v>UNC Chapel Hill &gt; Davis Library</v>
      </c>
      <c r="H95" s="7"/>
      <c r="I95" s="7"/>
      <c r="J95" t="str">
        <f>IF(mainsheet[TD loc_b display]=mainsheet[TD loc_n display],"y","n")</f>
        <v>n</v>
      </c>
      <c r="K95" t="str">
        <f>IF(ISNUMBER(MATCH(mainsheet[sierra location code],mta_mapped_codes[code],0)),"y","n")</f>
        <v>y</v>
      </c>
    </row>
    <row r="96" spans="1:11" x14ac:dyDescent="0.25">
      <c r="A96" s="7" t="s">
        <v>155</v>
      </c>
      <c r="B96" s="7" t="str">
        <f>INDEX(sierra[Sierra value],MATCH(mainsheet[sierra location code],sierra[location code value],0))</f>
        <v>Staff Use Only Circulation</v>
      </c>
      <c r="C96" s="7" t="s">
        <v>146</v>
      </c>
      <c r="D96" s="7" t="str">
        <f>IF(ISBLANK(mainsheet[omission]),VLOOKUP(mainsheet[mapping synonym],synlookup[],2,FALSE),"")</f>
        <v>unc:uncdavy</v>
      </c>
      <c r="E96" s="7" t="s">
        <v>147</v>
      </c>
      <c r="F96" s="7" t="s">
        <v>156</v>
      </c>
      <c r="G96" s="7" t="str">
        <f>IF(ISBLANK(mainsheet[omission]),VLOOKUP(mainsheet[mapping synonym],synlookup[],3,FALSE),"")</f>
        <v>UNC Chapel Hill &gt; Davis Library</v>
      </c>
      <c r="H96" s="7"/>
      <c r="I96" s="7"/>
      <c r="J96" t="str">
        <f>IF(mainsheet[TD loc_b display]=mainsheet[TD loc_n display],"y","n")</f>
        <v>n</v>
      </c>
      <c r="K96" t="str">
        <f>IF(ISNUMBER(MATCH(mainsheet[sierra location code],mta_mapped_codes[code],0)),"y","n")</f>
        <v>y</v>
      </c>
    </row>
    <row r="97" spans="1:11" x14ac:dyDescent="0.25">
      <c r="A97" s="7" t="s">
        <v>157</v>
      </c>
      <c r="B97" s="7" t="str">
        <f>INDEX(sierra[Sierra value],MATCH(mainsheet[sierra location code],sierra[location code value],0))</f>
        <v>Staff Use Only Coll. Dev.</v>
      </c>
      <c r="C97" s="7" t="s">
        <v>146</v>
      </c>
      <c r="D97" s="7" t="str">
        <f>IF(ISBLANK(mainsheet[omission]),VLOOKUP(mainsheet[mapping synonym],synlookup[],2,FALSE),"")</f>
        <v>unc:uncdavy</v>
      </c>
      <c r="E97" s="7" t="s">
        <v>147</v>
      </c>
      <c r="F97" s="7" t="s">
        <v>158</v>
      </c>
      <c r="G97" s="7" t="str">
        <f>IF(ISBLANK(mainsheet[omission]),VLOOKUP(mainsheet[mapping synonym],synlookup[],3,FALSE),"")</f>
        <v>UNC Chapel Hill &gt; Davis Library</v>
      </c>
      <c r="H97" s="7"/>
      <c r="I97" s="7"/>
      <c r="J97" t="str">
        <f>IF(mainsheet[TD loc_b display]=mainsheet[TD loc_n display],"y","n")</f>
        <v>n</v>
      </c>
      <c r="K97" t="str">
        <f>IF(ISNUMBER(MATCH(mainsheet[sierra location code],mta_mapped_codes[code],0)),"y","n")</f>
        <v>y</v>
      </c>
    </row>
    <row r="98" spans="1:11" x14ac:dyDescent="0.25">
      <c r="A98" s="7" t="s">
        <v>159</v>
      </c>
      <c r="B98" s="7" t="str">
        <f>INDEX(sierra[Sierra value],MATCH(mainsheet[sierra location code],sierra[location code value],0))</f>
        <v>Staff Use Only Serials Cat.</v>
      </c>
      <c r="C98" s="7" t="s">
        <v>146</v>
      </c>
      <c r="D98" s="7" t="str">
        <f>IF(ISBLANK(mainsheet[omission]),VLOOKUP(mainsheet[mapping synonym],synlookup[],2,FALSE),"")</f>
        <v>unc:uncdavy</v>
      </c>
      <c r="E98" s="7" t="s">
        <v>147</v>
      </c>
      <c r="F98" s="7" t="s">
        <v>160</v>
      </c>
      <c r="G98" s="7" t="str">
        <f>IF(ISBLANK(mainsheet[omission]),VLOOKUP(mainsheet[mapping synonym],synlookup[],3,FALSE),"")</f>
        <v>UNC Chapel Hill &gt; Davis Library</v>
      </c>
      <c r="H98" s="7"/>
      <c r="I98" s="7"/>
      <c r="J98" t="str">
        <f>IF(mainsheet[TD loc_b display]=mainsheet[TD loc_n display],"y","n")</f>
        <v>n</v>
      </c>
      <c r="K98" t="str">
        <f>IF(ISNUMBER(MATCH(mainsheet[sierra location code],mta_mapped_codes[code],0)),"y","n")</f>
        <v>y</v>
      </c>
    </row>
    <row r="99" spans="1:11" x14ac:dyDescent="0.25">
      <c r="A99" s="7" t="s">
        <v>161</v>
      </c>
      <c r="B99" s="7" t="str">
        <f>INDEX(sierra[Sierra value],MATCH(mainsheet[sierra location code],sierra[location code value],0))</f>
        <v>Staff Use Only Cataloging</v>
      </c>
      <c r="C99" s="7" t="s">
        <v>146</v>
      </c>
      <c r="D99" s="7" t="str">
        <f>IF(ISBLANK(mainsheet[omission]),VLOOKUP(mainsheet[mapping synonym],synlookup[],2,FALSE),"")</f>
        <v>unc:uncdavy</v>
      </c>
      <c r="E99" s="7" t="s">
        <v>147</v>
      </c>
      <c r="F99" s="7" t="s">
        <v>162</v>
      </c>
      <c r="G99" s="7" t="str">
        <f>IF(ISBLANK(mainsheet[omission]),VLOOKUP(mainsheet[mapping synonym],synlookup[],3,FALSE),"")</f>
        <v>UNC Chapel Hill &gt; Davis Library</v>
      </c>
      <c r="H99" s="7"/>
      <c r="I99" s="7"/>
      <c r="J99" t="str">
        <f>IF(mainsheet[TD loc_b display]=mainsheet[TD loc_n display],"y","n")</f>
        <v>n</v>
      </c>
      <c r="K99" t="str">
        <f>IF(ISNUMBER(MATCH(mainsheet[sierra location code],mta_mapped_codes[code],0)),"y","n")</f>
        <v>y</v>
      </c>
    </row>
    <row r="100" spans="1:11" x14ac:dyDescent="0.25">
      <c r="A100" s="7" t="s">
        <v>163</v>
      </c>
      <c r="B100" s="7" t="str">
        <f>INDEX(sierra[Sierra value],MATCH(mainsheet[sierra location code],sierra[location code value],0))</f>
        <v>Staff Use Only Desk</v>
      </c>
      <c r="C100" s="7" t="s">
        <v>146</v>
      </c>
      <c r="D100" s="7" t="str">
        <f>IF(ISBLANK(mainsheet[omission]),VLOOKUP(mainsheet[mapping synonym],synlookup[],2,FALSE),"")</f>
        <v>unc:uncdavy</v>
      </c>
      <c r="E100" s="7" t="s">
        <v>147</v>
      </c>
      <c r="F100" s="7" t="s">
        <v>164</v>
      </c>
      <c r="G100" s="7" t="str">
        <f>IF(ISBLANK(mainsheet[omission]),VLOOKUP(mainsheet[mapping synonym],synlookup[],3,FALSE),"")</f>
        <v>UNC Chapel Hill &gt; Davis Library</v>
      </c>
      <c r="H100" s="7"/>
      <c r="I100" s="7"/>
      <c r="J100" t="str">
        <f>IF(mainsheet[TD loc_b display]=mainsheet[TD loc_n display],"y","n")</f>
        <v>n</v>
      </c>
      <c r="K100" t="str">
        <f>IF(ISNUMBER(MATCH(mainsheet[sierra location code],mta_mapped_codes[code],0)),"y","n")</f>
        <v>y</v>
      </c>
    </row>
    <row r="101" spans="1:11" x14ac:dyDescent="0.25">
      <c r="A101" s="7" t="s">
        <v>165</v>
      </c>
      <c r="B101" s="7" t="str">
        <f>INDEX(sierra[Sierra value],MATCH(mainsheet[sierra location code],sierra[location code value],0))</f>
        <v>Staff Use Only East Asian</v>
      </c>
      <c r="C101" s="7" t="s">
        <v>146</v>
      </c>
      <c r="D101" s="7" t="str">
        <f>IF(ISBLANK(mainsheet[omission]),VLOOKUP(mainsheet[mapping synonym],synlookup[],2,FALSE),"")</f>
        <v>unc:uncdavy</v>
      </c>
      <c r="E101" s="7" t="s">
        <v>147</v>
      </c>
      <c r="F101" s="7" t="s">
        <v>166</v>
      </c>
      <c r="G101" s="7" t="str">
        <f>IF(ISBLANK(mainsheet[omission]),VLOOKUP(mainsheet[mapping synonym],synlookup[],3,FALSE),"")</f>
        <v>UNC Chapel Hill &gt; Davis Library</v>
      </c>
      <c r="H101" s="7"/>
      <c r="I101" s="7"/>
      <c r="J101" t="str">
        <f>IF(mainsheet[TD loc_b display]=mainsheet[TD loc_n display],"y","n")</f>
        <v>n</v>
      </c>
      <c r="K101" t="str">
        <f>IF(ISNUMBER(MATCH(mainsheet[sierra location code],mta_mapped_codes[code],0)),"y","n")</f>
        <v>y</v>
      </c>
    </row>
    <row r="102" spans="1:11" x14ac:dyDescent="0.25">
      <c r="A102" s="7" t="s">
        <v>167</v>
      </c>
      <c r="B102" s="7" t="str">
        <f>INDEX(sierra[Sierra value],MATCH(mainsheet[sierra location code],sierra[location code value],0))</f>
        <v>Staff Use Only LAIR</v>
      </c>
      <c r="C102" s="7" t="s">
        <v>146</v>
      </c>
      <c r="D102" s="7" t="str">
        <f>IF(ISBLANK(mainsheet[omission]),VLOOKUP(mainsheet[mapping synonym],synlookup[],2,FALSE),"")</f>
        <v>unc:uncdavy</v>
      </c>
      <c r="E102" s="7" t="s">
        <v>147</v>
      </c>
      <c r="F102" s="7" t="s">
        <v>168</v>
      </c>
      <c r="G102" s="7" t="str">
        <f>IF(ISBLANK(mainsheet[omission]),VLOOKUP(mainsheet[mapping synonym],synlookup[],3,FALSE),"")</f>
        <v>UNC Chapel Hill &gt; Davis Library</v>
      </c>
      <c r="H102" s="7"/>
      <c r="I102" s="7"/>
      <c r="J102" t="str">
        <f>IF(mainsheet[TD loc_b display]=mainsheet[TD loc_n display],"y","n")</f>
        <v>n</v>
      </c>
      <c r="K102" t="str">
        <f>IF(ISNUMBER(MATCH(mainsheet[sierra location code],mta_mapped_codes[code],0)),"y","n")</f>
        <v>y</v>
      </c>
    </row>
    <row r="103" spans="1:11" x14ac:dyDescent="0.25">
      <c r="A103" s="7" t="s">
        <v>169</v>
      </c>
      <c r="B103" s="7" t="str">
        <f>INDEX(sierra[Sierra value],MATCH(mainsheet[sierra location code],sierra[location code value],0))</f>
        <v>Staff Use Only Preservation</v>
      </c>
      <c r="C103" s="7" t="s">
        <v>146</v>
      </c>
      <c r="D103" s="7" t="str">
        <f>IF(ISBLANK(mainsheet[omission]),VLOOKUP(mainsheet[mapping synonym],synlookup[],2,FALSE),"")</f>
        <v>unc:uncdavy</v>
      </c>
      <c r="E103" s="7" t="s">
        <v>147</v>
      </c>
      <c r="F103" s="7" t="s">
        <v>170</v>
      </c>
      <c r="G103" s="7" t="str">
        <f>IF(ISBLANK(mainsheet[omission]),VLOOKUP(mainsheet[mapping synonym],synlookup[],3,FALSE),"")</f>
        <v>UNC Chapel Hill &gt; Davis Library</v>
      </c>
      <c r="H103" s="7"/>
      <c r="I103" s="7"/>
      <c r="J103" t="str">
        <f>IF(mainsheet[TD loc_b display]=mainsheet[TD loc_n display],"y","n")</f>
        <v>n</v>
      </c>
      <c r="K103" t="str">
        <f>IF(ISNUMBER(MATCH(mainsheet[sierra location code],mta_mapped_codes[code],0)),"y","n")</f>
        <v>y</v>
      </c>
    </row>
    <row r="104" spans="1:11" x14ac:dyDescent="0.25">
      <c r="A104" s="7" t="s">
        <v>171</v>
      </c>
      <c r="B104" s="7" t="str">
        <f>INDEX(sierra[Sierra value],MATCH(mainsheet[sierra location code],sierra[location code value],0))</f>
        <v>Staff Use Only Reference</v>
      </c>
      <c r="C104" s="7" t="s">
        <v>146</v>
      </c>
      <c r="D104" s="7" t="str">
        <f>IF(ISBLANK(mainsheet[omission]),VLOOKUP(mainsheet[mapping synonym],synlookup[],2,FALSE),"")</f>
        <v>unc:uncdavy</v>
      </c>
      <c r="E104" s="7" t="s">
        <v>147</v>
      </c>
      <c r="F104" s="7" t="s">
        <v>172</v>
      </c>
      <c r="G104" s="7" t="str">
        <f>IF(ISBLANK(mainsheet[omission]),VLOOKUP(mainsheet[mapping synonym],synlookup[],3,FALSE),"")</f>
        <v>UNC Chapel Hill &gt; Davis Library</v>
      </c>
      <c r="H104" s="7"/>
      <c r="I104" s="7"/>
      <c r="J104" t="str">
        <f>IF(mainsheet[TD loc_b display]=mainsheet[TD loc_n display],"y","n")</f>
        <v>n</v>
      </c>
      <c r="K104" t="str">
        <f>IF(ISNUMBER(MATCH(mainsheet[sierra location code],mta_mapped_codes[code],0)),"y","n")</f>
        <v>y</v>
      </c>
    </row>
    <row r="105" spans="1:11" x14ac:dyDescent="0.25">
      <c r="A105" s="7" t="s">
        <v>173</v>
      </c>
      <c r="B105" s="7" t="str">
        <f>INDEX(sierra[Sierra value],MATCH(mainsheet[sierra location code],sierra[location code value],0))</f>
        <v>Staff Use Only Reading Room</v>
      </c>
      <c r="C105" s="7" t="s">
        <v>146</v>
      </c>
      <c r="D105" s="7" t="str">
        <f>IF(ISBLANK(mainsheet[omission]),VLOOKUP(mainsheet[mapping synonym],synlookup[],2,FALSE),"")</f>
        <v>unc:uncdavy</v>
      </c>
      <c r="E105" s="7" t="s">
        <v>147</v>
      </c>
      <c r="F105" s="7" t="s">
        <v>174</v>
      </c>
      <c r="G105" s="7" t="str">
        <f>IF(ISBLANK(mainsheet[omission]),VLOOKUP(mainsheet[mapping synonym],synlookup[],3,FALSE),"")</f>
        <v>UNC Chapel Hill &gt; Davis Library</v>
      </c>
      <c r="H105" s="7"/>
      <c r="I105" s="7"/>
      <c r="J105" t="str">
        <f>IF(mainsheet[TD loc_b display]=mainsheet[TD loc_n display],"y","n")</f>
        <v>n</v>
      </c>
      <c r="K105" t="str">
        <f>IF(ISNUMBER(MATCH(mainsheet[sierra location code],mta_mapped_codes[code],0)),"y","n")</f>
        <v>y</v>
      </c>
    </row>
    <row r="106" spans="1:11" x14ac:dyDescent="0.25">
      <c r="A106" s="7" t="s">
        <v>175</v>
      </c>
      <c r="B106" s="7" t="str">
        <f>INDEX(sierra[Sierra value],MATCH(mainsheet[sierra location code],sierra[location code value],0))</f>
        <v>Staff Use Only Serials</v>
      </c>
      <c r="C106" s="7" t="s">
        <v>146</v>
      </c>
      <c r="D106" s="7" t="str">
        <f>IF(ISBLANK(mainsheet[omission]),VLOOKUP(mainsheet[mapping synonym],synlookup[],2,FALSE),"")</f>
        <v>unc:uncdavy</v>
      </c>
      <c r="E106" s="7" t="s">
        <v>147</v>
      </c>
      <c r="F106" s="7" t="s">
        <v>176</v>
      </c>
      <c r="G106" s="7" t="str">
        <f>IF(ISBLANK(mainsheet[omission]),VLOOKUP(mainsheet[mapping synonym],synlookup[],3,FALSE),"")</f>
        <v>UNC Chapel Hill &gt; Davis Library</v>
      </c>
      <c r="H106" s="7"/>
      <c r="I106" s="7"/>
      <c r="J106" t="str">
        <f>IF(mainsheet[TD loc_b display]=mainsheet[TD loc_n display],"y","n")</f>
        <v>n</v>
      </c>
      <c r="K106" t="str">
        <f>IF(ISNUMBER(MATCH(mainsheet[sierra location code],mta_mapped_codes[code],0)),"y","n")</f>
        <v>y</v>
      </c>
    </row>
    <row r="107" spans="1:11" x14ac:dyDescent="0.25">
      <c r="A107" s="7" t="s">
        <v>177</v>
      </c>
      <c r="B107" s="7" t="str">
        <f>INDEX(sierra[Sierra value],MATCH(mainsheet[sierra location code],sierra[location code value],0))</f>
        <v>Staff Use Only Slavic</v>
      </c>
      <c r="C107" s="7" t="s">
        <v>146</v>
      </c>
      <c r="D107" s="7" t="str">
        <f>IF(ISBLANK(mainsheet[omission]),VLOOKUP(mainsheet[mapping synonym],synlookup[],2,FALSE),"")</f>
        <v>unc:uncdavy</v>
      </c>
      <c r="E107" s="7" t="s">
        <v>147</v>
      </c>
      <c r="F107" s="7" t="s">
        <v>178</v>
      </c>
      <c r="G107" s="7" t="str">
        <f>IF(ISBLANK(mainsheet[omission]),VLOOKUP(mainsheet[mapping synonym],synlookup[],3,FALSE),"")</f>
        <v>UNC Chapel Hill &gt; Davis Library</v>
      </c>
      <c r="H107" s="7"/>
      <c r="I107" s="7"/>
      <c r="J107" t="str">
        <f>IF(mainsheet[TD loc_b display]=mainsheet[TD loc_n display],"y","n")</f>
        <v>n</v>
      </c>
      <c r="K107" t="str">
        <f>IF(ISNUMBER(MATCH(mainsheet[sierra location code],mta_mapped_codes[code],0)),"y","n")</f>
        <v>y</v>
      </c>
    </row>
    <row r="108" spans="1:11" x14ac:dyDescent="0.25">
      <c r="A108" s="7" t="s">
        <v>179</v>
      </c>
      <c r="B108" s="7" t="str">
        <f>INDEX(sierra[Sierra value],MATCH(mainsheet[sierra location code],sierra[location code value],0))</f>
        <v>Staff Use Only Systems</v>
      </c>
      <c r="C108" s="7" t="s">
        <v>146</v>
      </c>
      <c r="D108" s="7" t="str">
        <f>IF(ISBLANK(mainsheet[omission]),VLOOKUP(mainsheet[mapping synonym],synlookup[],2,FALSE),"")</f>
        <v>unc:uncdavy</v>
      </c>
      <c r="E108" s="7" t="s">
        <v>147</v>
      </c>
      <c r="F108" s="7" t="s">
        <v>180</v>
      </c>
      <c r="G108" s="7" t="str">
        <f>IF(ISBLANK(mainsheet[omission]),VLOOKUP(mainsheet[mapping synonym],synlookup[],3,FALSE),"")</f>
        <v>UNC Chapel Hill &gt; Davis Library</v>
      </c>
      <c r="H108" s="7"/>
      <c r="I108" s="7"/>
      <c r="J108" t="str">
        <f>IF(mainsheet[TD loc_b display]=mainsheet[TD loc_n display],"y","n")</f>
        <v>n</v>
      </c>
      <c r="K108" t="str">
        <f>IF(ISNUMBER(MATCH(mainsheet[sierra location code],mta_mapped_codes[code],0)),"y","n")</f>
        <v>y</v>
      </c>
    </row>
    <row r="109" spans="1:11" x14ac:dyDescent="0.25">
      <c r="A109" s="7" t="s">
        <v>181</v>
      </c>
      <c r="B109" s="7" t="str">
        <f>INDEX(sierra[Sierra value],MATCH(mainsheet[sierra location code],sierra[location code value],0))</f>
        <v>Staff Use Only TRLN</v>
      </c>
      <c r="C109" s="7" t="s">
        <v>146</v>
      </c>
      <c r="D109" s="7" t="str">
        <f>IF(ISBLANK(mainsheet[omission]),VLOOKUP(mainsheet[mapping synonym],synlookup[],2,FALSE),"")</f>
        <v>unc:uncdavy</v>
      </c>
      <c r="E109" s="7" t="s">
        <v>147</v>
      </c>
      <c r="F109" s="7" t="s">
        <v>182</v>
      </c>
      <c r="G109" s="7" t="str">
        <f>IF(ISBLANK(mainsheet[omission]),VLOOKUP(mainsheet[mapping synonym],synlookup[],3,FALSE),"")</f>
        <v>UNC Chapel Hill &gt; Davis Library</v>
      </c>
      <c r="H109" s="7"/>
      <c r="I109" s="7"/>
      <c r="J109" t="str">
        <f>IF(mainsheet[TD loc_b display]=mainsheet[TD loc_n display],"y","n")</f>
        <v>n</v>
      </c>
      <c r="K109" t="str">
        <f>IF(ISNUMBER(MATCH(mainsheet[sierra location code],mta_mapped_codes[code],0)),"y","n")</f>
        <v>y</v>
      </c>
    </row>
    <row r="110" spans="1:11" x14ac:dyDescent="0.25">
      <c r="A110" s="7" t="s">
        <v>183</v>
      </c>
      <c r="B110" s="7" t="str">
        <f>INDEX(sierra[Sierra value],MATCH(mainsheet[sierra location code],sierra[location code value],0))</f>
        <v>To Be Determined</v>
      </c>
      <c r="C110" s="7"/>
      <c r="D110" s="7" t="str">
        <f>IF(ISBLANK(mainsheet[omission]),VLOOKUP(mainsheet[mapping synonym],synlookup[],2,FALSE),"")</f>
        <v/>
      </c>
      <c r="E110" s="7"/>
      <c r="F110" s="7"/>
      <c r="G110" s="7"/>
      <c r="H110" s="7" t="s">
        <v>2458</v>
      </c>
      <c r="I110" s="7" t="s">
        <v>2466</v>
      </c>
      <c r="J110" t="str">
        <f>IF(mainsheet[TD loc_b display]=mainsheet[TD loc_n display],"y","n")</f>
        <v>y</v>
      </c>
      <c r="K110" t="str">
        <f>IF(ISNUMBER(MATCH(mainsheet[sierra location code],mta_mapped_codes[code],0)),"y","n")</f>
        <v>n</v>
      </c>
    </row>
    <row r="111" spans="1:11" x14ac:dyDescent="0.25">
      <c r="A111" s="7" t="s">
        <v>185</v>
      </c>
      <c r="B111" s="7" t="str">
        <f>INDEX(sierra[Sierra value],MATCH(mainsheet[sierra location code],sierra[location code value],0))</f>
        <v>Davis Circulation Holds Shelf</v>
      </c>
      <c r="C111" s="7" t="s">
        <v>2475</v>
      </c>
      <c r="D111" s="7" t="str">
        <f>IF(ISBLANK(mainsheet[omission]),VLOOKUP(mainsheet[mapping synonym],synlookup[],2,FALSE),"")</f>
        <v>unc:uncdavy:uncdavf</v>
      </c>
      <c r="E111" s="7" t="s">
        <v>147</v>
      </c>
      <c r="F111" s="7" t="s">
        <v>186</v>
      </c>
      <c r="G111" s="7" t="str">
        <f>IF(ISBLANK(mainsheet[omission]),VLOOKUP(mainsheet[mapping synonym],synlookup[],3,FALSE),"")</f>
        <v>UNC Chapel Hill &gt; Davis Library &gt; Circulation Holds Shelf</v>
      </c>
      <c r="H111" s="7"/>
      <c r="I111" s="7"/>
      <c r="J111" t="str">
        <f>IF(mainsheet[TD loc_b display]=mainsheet[TD loc_n display],"y","n")</f>
        <v>n</v>
      </c>
      <c r="K111" t="str">
        <f>IF(ISNUMBER(MATCH(mainsheet[sierra location code],mta_mapped_codes[code],0)),"y","n")</f>
        <v>y</v>
      </c>
    </row>
    <row r="112" spans="1:11" x14ac:dyDescent="0.25">
      <c r="A112" s="7" t="s">
        <v>187</v>
      </c>
      <c r="B112" s="7" t="str">
        <f>INDEX(sierra[Sierra value],MATCH(mainsheet[sierra location code],sierra[location code value],0))</f>
        <v>Davis Library Reference</v>
      </c>
      <c r="C112" s="7" t="s">
        <v>187</v>
      </c>
      <c r="D112" s="7" t="str">
        <f>IF(ISBLANK(mainsheet[omission]),VLOOKUP(mainsheet[mapping synonym],synlookup[],2,FALSE),"")</f>
        <v>unc:uncdavy:uncdavref</v>
      </c>
      <c r="E112" s="7" t="s">
        <v>147</v>
      </c>
      <c r="F112" s="7" t="s">
        <v>10</v>
      </c>
      <c r="G112" s="7" t="str">
        <f>IF(ISBLANK(mainsheet[omission]),VLOOKUP(mainsheet[mapping synonym],synlookup[],3,FALSE),"")</f>
        <v>UNC Chapel Hill &gt; Davis Library &gt; Reference</v>
      </c>
      <c r="H112" s="7"/>
      <c r="I112" s="7"/>
      <c r="J112" t="str">
        <f>IF(mainsheet[TD loc_b display]=mainsheet[TD loc_n display],"y","n")</f>
        <v>n</v>
      </c>
      <c r="K112" t="str">
        <f>IF(ISNUMBER(MATCH(mainsheet[sierra location code],mta_mapped_codes[code],0)),"y","n")</f>
        <v>y</v>
      </c>
    </row>
    <row r="113" spans="1:11" x14ac:dyDescent="0.25">
      <c r="A113" s="7" t="s">
        <v>189</v>
      </c>
      <c r="B113" s="7" t="str">
        <f>INDEX(sierra[Sierra value],MATCH(mainsheet[sierra location code],sierra[location code value],0))</f>
        <v>Staff Use Only</v>
      </c>
      <c r="C113" s="7" t="s">
        <v>189</v>
      </c>
      <c r="D113" s="7" t="str">
        <f>IF(ISBLANK(mainsheet[omission]),VLOOKUP(mainsheet[mapping synonym],synlookup[],2,FALSE),"")</f>
        <v>unc:uncdavy</v>
      </c>
      <c r="E113" s="7" t="s">
        <v>147</v>
      </c>
      <c r="F113" s="7" t="s">
        <v>5</v>
      </c>
      <c r="G113" s="7" t="str">
        <f>IF(ISBLANK(mainsheet[omission]),VLOOKUP(mainsheet[mapping synonym],synlookup[],3,FALSE),"")</f>
        <v>UNC Chapel Hill &gt; Davis Library</v>
      </c>
      <c r="H113" s="7"/>
      <c r="I113" s="7"/>
      <c r="J113" t="str">
        <f>IF(mainsheet[TD loc_b display]=mainsheet[TD loc_n display],"y","n")</f>
        <v>n</v>
      </c>
      <c r="K113" t="str">
        <f>IF(ISNUMBER(MATCH(mainsheet[sierra location code],mta_mapped_codes[code],0)),"y","n")</f>
        <v>y</v>
      </c>
    </row>
    <row r="114" spans="1:11" x14ac:dyDescent="0.25">
      <c r="A114" t="s">
        <v>188</v>
      </c>
      <c r="B114" t="str">
        <f>INDEX(sierra[Sierra value],MATCH(mainsheet[sierra location code],sierra[location code value],0))</f>
        <v>Not Yet Determined</v>
      </c>
      <c r="D114" t="str">
        <f>IF(ISBLANK(mainsheet[omission]),VLOOKUP(mainsheet[mapping synonym],synlookup[],2,FALSE),"")</f>
        <v/>
      </c>
      <c r="H114" t="s">
        <v>2458</v>
      </c>
      <c r="J114" t="str">
        <f>IF(mainsheet[TD loc_b display]=mainsheet[TD loc_n display],"y","n")</f>
        <v>y</v>
      </c>
      <c r="K114" t="str">
        <f>IF(ISNUMBER(MATCH(mainsheet[sierra location code],mta_mapped_codes[code],0)),"y","n")</f>
        <v>n</v>
      </c>
    </row>
    <row r="115" spans="1:11" x14ac:dyDescent="0.25">
      <c r="A115" s="7" t="s">
        <v>190</v>
      </c>
      <c r="B115" s="7" t="str">
        <f>INDEX(sierra[Sierra value],MATCH(mainsheet[sierra location code],sierra[location code value],0))</f>
        <v>Davis Library Service Desk</v>
      </c>
      <c r="C115" s="7" t="s">
        <v>190</v>
      </c>
      <c r="D115" s="7" t="str">
        <f>IF(ISBLANK(mainsheet[omission]),VLOOKUP(mainsheet[mapping synonym],synlookup[],2,FALSE),"")</f>
        <v>unc:uncdavy</v>
      </c>
      <c r="E115" s="7" t="s">
        <v>147</v>
      </c>
      <c r="F115" s="7" t="s">
        <v>191</v>
      </c>
      <c r="G115" s="7" t="str">
        <f>IF(ISBLANK(mainsheet[omission]),VLOOKUP(mainsheet[mapping synonym],synlookup[],3,FALSE),"")</f>
        <v>UNC Chapel Hill &gt; Davis Library</v>
      </c>
      <c r="H115" s="7"/>
      <c r="I115" s="7"/>
      <c r="J115" t="str">
        <f>IF(mainsheet[TD loc_b display]=mainsheet[TD loc_n display],"y","n")</f>
        <v>n</v>
      </c>
      <c r="K115" t="str">
        <f>IF(ISNUMBER(MATCH(mainsheet[sierra location code],mta_mapped_codes[code],0)),"y","n")</f>
        <v>y</v>
      </c>
    </row>
    <row r="116" spans="1:11" x14ac:dyDescent="0.25">
      <c r="A116" s="7" t="s">
        <v>192</v>
      </c>
      <c r="B116" s="7" t="str">
        <f>INDEX(sierra[Sierra value],MATCH(mainsheet[sierra location code],sierra[location code value],0))</f>
        <v>Davis Library Service Desk Microfiche</v>
      </c>
      <c r="C116" s="7" t="s">
        <v>192</v>
      </c>
      <c r="D116" s="7" t="str">
        <f>IF(ISBLANK(mainsheet[omission]),VLOOKUP(mainsheet[mapping synonym],synlookup[],2,FALSE),"")</f>
        <v>unc:uncdavy</v>
      </c>
      <c r="E116" s="7" t="s">
        <v>147</v>
      </c>
      <c r="F116" s="7" t="s">
        <v>193</v>
      </c>
      <c r="G116" s="7" t="str">
        <f>IF(ISBLANK(mainsheet[omission]),VLOOKUP(mainsheet[mapping synonym],synlookup[],3,FALSE),"")</f>
        <v>UNC Chapel Hill &gt; Davis Library</v>
      </c>
      <c r="H116" s="7"/>
      <c r="I116" s="7"/>
      <c r="J116" t="str">
        <f>IF(mainsheet[TD loc_b display]=mainsheet[TD loc_n display],"y","n")</f>
        <v>n</v>
      </c>
      <c r="K116" t="str">
        <f>IF(ISNUMBER(MATCH(mainsheet[sierra location code],mta_mapped_codes[code],0)),"y","n")</f>
        <v>y</v>
      </c>
    </row>
    <row r="117" spans="1:11" x14ac:dyDescent="0.25">
      <c r="A117" s="7" t="s">
        <v>194</v>
      </c>
      <c r="B117" s="7" t="str">
        <f>INDEX(sierra[Sierra value],MATCH(mainsheet[sierra location code],sierra[location code value],0))</f>
        <v>Davis Library Reference Atlas Case</v>
      </c>
      <c r="C117" s="7" t="s">
        <v>187</v>
      </c>
      <c r="D117" s="7" t="str">
        <f>IF(ISBLANK(mainsheet[omission]),VLOOKUP(mainsheet[mapping synonym],synlookup[],2,FALSE),"")</f>
        <v>unc:uncdavy:uncdavref</v>
      </c>
      <c r="E117" s="7" t="s">
        <v>147</v>
      </c>
      <c r="F117" s="7" t="s">
        <v>195</v>
      </c>
      <c r="G117" s="7" t="str">
        <f>IF(ISBLANK(mainsheet[omission]),VLOOKUP(mainsheet[mapping synonym],synlookup[],3,FALSE),"")</f>
        <v>UNC Chapel Hill &gt; Davis Library &gt; Reference</v>
      </c>
      <c r="H117" s="7"/>
      <c r="I117" s="7"/>
      <c r="J117" t="str">
        <f>IF(mainsheet[TD loc_b display]=mainsheet[TD loc_n display],"y","n")</f>
        <v>n</v>
      </c>
      <c r="K117" t="str">
        <f>IF(ISNUMBER(MATCH(mainsheet[sierra location code],mta_mapped_codes[code],0)),"y","n")</f>
        <v>y</v>
      </c>
    </row>
    <row r="118" spans="1:11" x14ac:dyDescent="0.25">
      <c r="A118" s="7" t="s">
        <v>196</v>
      </c>
      <c r="B118" s="7" t="str">
        <f>INDEX(sierra[Sierra value],MATCH(mainsheet[sierra location code],sierra[location code value],0))</f>
        <v>Davis Library Reference</v>
      </c>
      <c r="C118" s="7" t="s">
        <v>187</v>
      </c>
      <c r="D118" s="7" t="str">
        <f>IF(ISBLANK(mainsheet[omission]),VLOOKUP(mainsheet[mapping synonym],synlookup[],2,FALSE),"")</f>
        <v>unc:uncdavy:uncdavref</v>
      </c>
      <c r="E118" s="7" t="s">
        <v>147</v>
      </c>
      <c r="F118" s="7" t="s">
        <v>10</v>
      </c>
      <c r="G118" s="7" t="str">
        <f>IF(ISBLANK(mainsheet[omission]),VLOOKUP(mainsheet[mapping synonym],synlookup[],3,FALSE),"")</f>
        <v>UNC Chapel Hill &gt; Davis Library &gt; Reference</v>
      </c>
      <c r="H118" s="7"/>
      <c r="I118" s="7"/>
      <c r="J118" t="str">
        <f>IF(mainsheet[TD loc_b display]=mainsheet[TD loc_n display],"y","n")</f>
        <v>n</v>
      </c>
      <c r="K118" t="str">
        <f>IF(ISNUMBER(MATCH(mainsheet[sierra location code],mta_mapped_codes[code],0)),"y","n")</f>
        <v>y</v>
      </c>
    </row>
    <row r="119" spans="1:11" x14ac:dyDescent="0.25">
      <c r="A119" s="7" t="s">
        <v>197</v>
      </c>
      <c r="B119" s="7" t="str">
        <f>INDEX(sierra[Sierra value],MATCH(mainsheet[sierra location code],sierra[location code value],0))</f>
        <v>Davis Library Reference Microcoard</v>
      </c>
      <c r="C119" s="7" t="s">
        <v>187</v>
      </c>
      <c r="D119" s="7" t="str">
        <f>IF(ISBLANK(mainsheet[omission]),VLOOKUP(mainsheet[mapping synonym],synlookup[],2,FALSE),"")</f>
        <v>unc:uncdavy:uncdavref</v>
      </c>
      <c r="E119" s="7" t="s">
        <v>147</v>
      </c>
      <c r="F119" s="7" t="s">
        <v>198</v>
      </c>
      <c r="G119" s="7" t="str">
        <f>IF(ISBLANK(mainsheet[omission]),VLOOKUP(mainsheet[mapping synonym],synlookup[],3,FALSE),"")</f>
        <v>UNC Chapel Hill &gt; Davis Library &gt; Reference</v>
      </c>
      <c r="H119" s="7"/>
      <c r="I119" s="7"/>
      <c r="J119" t="str">
        <f>IF(mainsheet[TD loc_b display]=mainsheet[TD loc_n display],"y","n")</f>
        <v>n</v>
      </c>
      <c r="K119" t="str">
        <f>IF(ISNUMBER(MATCH(mainsheet[sierra location code],mta_mapped_codes[code],0)),"y","n")</f>
        <v>y</v>
      </c>
    </row>
    <row r="120" spans="1:11" x14ac:dyDescent="0.25">
      <c r="A120" s="7" t="s">
        <v>199</v>
      </c>
      <c r="B120" s="7" t="str">
        <f>INDEX(sierra[Sierra value],MATCH(mainsheet[sierra location code],sierra[location code value],0))</f>
        <v>Davis Library Reference Microfiche</v>
      </c>
      <c r="C120" s="7" t="s">
        <v>187</v>
      </c>
      <c r="D120" s="7" t="str">
        <f>IF(ISBLANK(mainsheet[omission]),VLOOKUP(mainsheet[mapping synonym],synlookup[],2,FALSE),"")</f>
        <v>unc:uncdavy:uncdavref</v>
      </c>
      <c r="E120" s="7" t="s">
        <v>147</v>
      </c>
      <c r="F120" s="7" t="s">
        <v>200</v>
      </c>
      <c r="G120" s="7" t="str">
        <f>IF(ISBLANK(mainsheet[omission]),VLOOKUP(mainsheet[mapping synonym],synlookup[],3,FALSE),"")</f>
        <v>UNC Chapel Hill &gt; Davis Library &gt; Reference</v>
      </c>
      <c r="H120" s="7"/>
      <c r="I120" s="7"/>
      <c r="J120" t="str">
        <f>IF(mainsheet[TD loc_b display]=mainsheet[TD loc_n display],"y","n")</f>
        <v>n</v>
      </c>
      <c r="K120" t="str">
        <f>IF(ISNUMBER(MATCH(mainsheet[sierra location code],mta_mapped_codes[code],0)),"y","n")</f>
        <v>y</v>
      </c>
    </row>
    <row r="121" spans="1:11" x14ac:dyDescent="0.25">
      <c r="A121" s="7" t="s">
        <v>201</v>
      </c>
      <c r="B121" s="7" t="str">
        <f>INDEX(sierra[Sierra value],MATCH(mainsheet[sierra location code],sierra[location code value],0))</f>
        <v>Davis Library Reference Microfilm</v>
      </c>
      <c r="C121" s="7" t="s">
        <v>187</v>
      </c>
      <c r="D121" s="7" t="str">
        <f>IF(ISBLANK(mainsheet[omission]),VLOOKUP(mainsheet[mapping synonym],synlookup[],2,FALSE),"")</f>
        <v>unc:uncdavy:uncdavref</v>
      </c>
      <c r="E121" s="7" t="s">
        <v>147</v>
      </c>
      <c r="F121" s="7" t="s">
        <v>202</v>
      </c>
      <c r="G121" s="7" t="str">
        <f>IF(ISBLANK(mainsheet[omission]),VLOOKUP(mainsheet[mapping synonym],synlookup[],3,FALSE),"")</f>
        <v>UNC Chapel Hill &gt; Davis Library &gt; Reference</v>
      </c>
      <c r="H121" s="7"/>
      <c r="I121" s="7"/>
      <c r="J121" t="str">
        <f>IF(mainsheet[TD loc_b display]=mainsheet[TD loc_n display],"y","n")</f>
        <v>n</v>
      </c>
      <c r="K121" t="str">
        <f>IF(ISNUMBER(MATCH(mainsheet[sierra location code],mta_mapped_codes[code],0)),"y","n")</f>
        <v>y</v>
      </c>
    </row>
    <row r="122" spans="1:11" x14ac:dyDescent="0.25">
      <c r="A122" s="7" t="s">
        <v>203</v>
      </c>
      <c r="B122" s="7" t="str">
        <f>INDEX(sierra[Sierra value],MATCH(mainsheet[sierra location code],sierra[location code value],0))</f>
        <v>Davis Library Reference Folio</v>
      </c>
      <c r="C122" s="7" t="s">
        <v>187</v>
      </c>
      <c r="D122" s="7" t="str">
        <f>IF(ISBLANK(mainsheet[omission]),VLOOKUP(mainsheet[mapping synonym],synlookup[],2,FALSE),"")</f>
        <v>unc:uncdavy:uncdavref</v>
      </c>
      <c r="E122" s="7" t="s">
        <v>147</v>
      </c>
      <c r="F122" s="7" t="s">
        <v>204</v>
      </c>
      <c r="G122" s="7" t="str">
        <f>IF(ISBLANK(mainsheet[omission]),VLOOKUP(mainsheet[mapping synonym],synlookup[],3,FALSE),"")</f>
        <v>UNC Chapel Hill &gt; Davis Library &gt; Reference</v>
      </c>
      <c r="H122" s="7"/>
      <c r="I122" s="7"/>
      <c r="J122" t="str">
        <f>IF(mainsheet[TD loc_b display]=mainsheet[TD loc_n display],"y","n")</f>
        <v>n</v>
      </c>
      <c r="K122" t="str">
        <f>IF(ISNUMBER(MATCH(mainsheet[sierra location code],mta_mapped_codes[code],0)),"y","n")</f>
        <v>y</v>
      </c>
    </row>
    <row r="123" spans="1:11" x14ac:dyDescent="0.25">
      <c r="A123" s="7" t="s">
        <v>205</v>
      </c>
      <c r="B123" s="7" t="str">
        <f>INDEX(sierra[Sierra value],MATCH(mainsheet[sierra location code],sierra[location code value],0))</f>
        <v>Davis Library Reference Fascicle File</v>
      </c>
      <c r="C123" s="7" t="s">
        <v>187</v>
      </c>
      <c r="D123" s="7" t="str">
        <f>IF(ISBLANK(mainsheet[omission]),VLOOKUP(mainsheet[mapping synonym],synlookup[],2,FALSE),"")</f>
        <v>unc:uncdavy:uncdavref</v>
      </c>
      <c r="E123" s="7" t="s">
        <v>147</v>
      </c>
      <c r="F123" s="7" t="s">
        <v>206</v>
      </c>
      <c r="G123" s="7" t="str">
        <f>IF(ISBLANK(mainsheet[omission]),VLOOKUP(mainsheet[mapping synonym],synlookup[],3,FALSE),"")</f>
        <v>UNC Chapel Hill &gt; Davis Library &gt; Reference</v>
      </c>
      <c r="H123" s="7"/>
      <c r="I123" s="7"/>
      <c r="J123" t="str">
        <f>IF(mainsheet[TD loc_b display]=mainsheet[TD loc_n display],"y","n")</f>
        <v>n</v>
      </c>
      <c r="K123" t="str">
        <f>IF(ISNUMBER(MATCH(mainsheet[sierra location code],mta_mapped_codes[code],0)),"y","n")</f>
        <v>y</v>
      </c>
    </row>
    <row r="124" spans="1:11" x14ac:dyDescent="0.25">
      <c r="A124" s="7" t="s">
        <v>207</v>
      </c>
      <c r="B124" s="7" t="str">
        <f>INDEX(sierra[Sierra value],MATCH(mainsheet[sierra location code],sierra[location code value],0))</f>
        <v>Davis Reference Books in Print</v>
      </c>
      <c r="C124" s="7" t="s">
        <v>187</v>
      </c>
      <c r="D124" s="7" t="str">
        <f>IF(ISBLANK(mainsheet[omission]),VLOOKUP(mainsheet[mapping synonym],synlookup[],2,FALSE),"")</f>
        <v>unc:uncdavy:uncdavref</v>
      </c>
      <c r="E124" s="7" t="s">
        <v>147</v>
      </c>
      <c r="F124" s="7" t="s">
        <v>208</v>
      </c>
      <c r="G124" s="7" t="str">
        <f>IF(ISBLANK(mainsheet[omission]),VLOOKUP(mainsheet[mapping synonym],synlookup[],3,FALSE),"")</f>
        <v>UNC Chapel Hill &gt; Davis Library &gt; Reference</v>
      </c>
      <c r="H124" s="7"/>
      <c r="I124" s="7"/>
      <c r="J124" t="str">
        <f>IF(mainsheet[TD loc_b display]=mainsheet[TD loc_n display],"y","n")</f>
        <v>n</v>
      </c>
      <c r="K124" t="str">
        <f>IF(ISNUMBER(MATCH(mainsheet[sierra location code],mta_mapped_codes[code],0)),"y","n")</f>
        <v>y</v>
      </c>
    </row>
    <row r="125" spans="1:11" x14ac:dyDescent="0.25">
      <c r="A125" s="7" t="s">
        <v>209</v>
      </c>
      <c r="B125" s="7" t="str">
        <f>INDEX(sierra[Sierra value],MATCH(mainsheet[sierra location code],sierra[location code value],0))</f>
        <v>Davis Library Reference National Bibliographies</v>
      </c>
      <c r="C125" s="7" t="s">
        <v>187</v>
      </c>
      <c r="D125" s="7" t="str">
        <f>IF(ISBLANK(mainsheet[omission]),VLOOKUP(mainsheet[mapping synonym],synlookup[],2,FALSE),"")</f>
        <v>unc:uncdavy:uncdavref</v>
      </c>
      <c r="E125" s="7" t="s">
        <v>147</v>
      </c>
      <c r="F125" s="7" t="s">
        <v>210</v>
      </c>
      <c r="G125" s="7" t="str">
        <f>IF(ISBLANK(mainsheet[omission]),VLOOKUP(mainsheet[mapping synonym],synlookup[],3,FALSE),"")</f>
        <v>UNC Chapel Hill &gt; Davis Library &gt; Reference</v>
      </c>
      <c r="H125" s="7"/>
      <c r="I125" s="7"/>
      <c r="J125" t="str">
        <f>IF(mainsheet[TD loc_b display]=mainsheet[TD loc_n display],"y","n")</f>
        <v>n</v>
      </c>
      <c r="K125" t="str">
        <f>IF(ISNUMBER(MATCH(mainsheet[sierra location code],mta_mapped_codes[code],0)),"y","n")</f>
        <v>y</v>
      </c>
    </row>
    <row r="126" spans="1:11" x14ac:dyDescent="0.25">
      <c r="A126" s="7" t="s">
        <v>211</v>
      </c>
      <c r="B126" s="7" t="str">
        <f>INDEX(sierra[Sierra value],MATCH(mainsheet[sierra location code],sierra[location code value],0))</f>
        <v>Davis Library Reference HRAF</v>
      </c>
      <c r="C126" s="7" t="s">
        <v>187</v>
      </c>
      <c r="D126" s="7" t="str">
        <f>IF(ISBLANK(mainsheet[omission]),VLOOKUP(mainsheet[mapping synonym],synlookup[],2,FALSE),"")</f>
        <v>unc:uncdavy:uncdavref</v>
      </c>
      <c r="E126" s="7" t="s">
        <v>147</v>
      </c>
      <c r="F126" s="7" t="s">
        <v>212</v>
      </c>
      <c r="G126" s="7" t="str">
        <f>IF(ISBLANK(mainsheet[omission]),VLOOKUP(mainsheet[mapping synonym],synlookup[],3,FALSE),"")</f>
        <v>UNC Chapel Hill &gt; Davis Library &gt; Reference</v>
      </c>
      <c r="H126" s="7"/>
      <c r="I126" s="7"/>
      <c r="J126" t="str">
        <f>IF(mainsheet[TD loc_b display]=mainsheet[TD loc_n display],"y","n")</f>
        <v>n</v>
      </c>
      <c r="K126" t="str">
        <f>IF(ISNUMBER(MATCH(mainsheet[sierra location code],mta_mapped_codes[code],0)),"y","n")</f>
        <v>y</v>
      </c>
    </row>
    <row r="127" spans="1:11" x14ac:dyDescent="0.25">
      <c r="A127" s="7" t="s">
        <v>213</v>
      </c>
      <c r="B127" s="7" t="str">
        <f>INDEX(sierra[Sierra value],MATCH(mainsheet[sierra location code],sierra[location code value],0))</f>
        <v>Davis Library Reference Bay 7</v>
      </c>
      <c r="C127" s="7" t="s">
        <v>187</v>
      </c>
      <c r="D127" s="7" t="str">
        <f>IF(ISBLANK(mainsheet[omission]),VLOOKUP(mainsheet[mapping synonym],synlookup[],2,FALSE),"")</f>
        <v>unc:uncdavy:uncdavref</v>
      </c>
      <c r="E127" s="7" t="s">
        <v>147</v>
      </c>
      <c r="F127" s="7" t="s">
        <v>214</v>
      </c>
      <c r="G127" s="7" t="str">
        <f>IF(ISBLANK(mainsheet[omission]),VLOOKUP(mainsheet[mapping synonym],synlookup[],3,FALSE),"")</f>
        <v>UNC Chapel Hill &gt; Davis Library &gt; Reference</v>
      </c>
      <c r="H127" s="7"/>
      <c r="I127" s="7"/>
      <c r="J127" t="str">
        <f>IF(mainsheet[TD loc_b display]=mainsheet[TD loc_n display],"y","n")</f>
        <v>n</v>
      </c>
      <c r="K127" t="str">
        <f>IF(ISNUMBER(MATCH(mainsheet[sierra location code],mta_mapped_codes[code],0)),"y","n")</f>
        <v>y</v>
      </c>
    </row>
    <row r="128" spans="1:11" x14ac:dyDescent="0.25">
      <c r="A128" s="7" t="s">
        <v>215</v>
      </c>
      <c r="B128" s="7" t="str">
        <f>INDEX(sierra[Sierra value],MATCH(mainsheet[sierra location code],sierra[location code value],0))</f>
        <v>Davis Library Reference Bay 8</v>
      </c>
      <c r="C128" s="7" t="s">
        <v>187</v>
      </c>
      <c r="D128" s="7" t="str">
        <f>IF(ISBLANK(mainsheet[omission]),VLOOKUP(mainsheet[mapping synonym],synlookup[],2,FALSE),"")</f>
        <v>unc:uncdavy:uncdavref</v>
      </c>
      <c r="E128" s="7" t="s">
        <v>147</v>
      </c>
      <c r="F128" s="7" t="s">
        <v>216</v>
      </c>
      <c r="G128" s="7" t="str">
        <f>IF(ISBLANK(mainsheet[omission]),VLOOKUP(mainsheet[mapping synonym],synlookup[],3,FALSE),"")</f>
        <v>UNC Chapel Hill &gt; Davis Library &gt; Reference</v>
      </c>
      <c r="H128" s="7"/>
      <c r="I128" s="7"/>
      <c r="J128" t="str">
        <f>IF(mainsheet[TD loc_b display]=mainsheet[TD loc_n display],"y","n")</f>
        <v>n</v>
      </c>
      <c r="K128" t="str">
        <f>IF(ISNUMBER(MATCH(mainsheet[sierra location code],mta_mapped_codes[code],0)),"y","n")</f>
        <v>y</v>
      </c>
    </row>
    <row r="129" spans="1:11" x14ac:dyDescent="0.25">
      <c r="A129" s="7" t="s">
        <v>217</v>
      </c>
      <c r="B129" s="7" t="str">
        <f>INDEX(sierra[Sierra value],MATCH(mainsheet[sierra location code],sierra[location code value],0))</f>
        <v>Davis Library Reference Bay 9</v>
      </c>
      <c r="C129" s="7" t="s">
        <v>187</v>
      </c>
      <c r="D129" s="7" t="str">
        <f>IF(ISBLANK(mainsheet[omission]),VLOOKUP(mainsheet[mapping synonym],synlookup[],2,FALSE),"")</f>
        <v>unc:uncdavy:uncdavref</v>
      </c>
      <c r="E129" s="7" t="s">
        <v>147</v>
      </c>
      <c r="F129" s="7" t="s">
        <v>218</v>
      </c>
      <c r="G129" s="7" t="str">
        <f>IF(ISBLANK(mainsheet[omission]),VLOOKUP(mainsheet[mapping synonym],synlookup[],3,FALSE),"")</f>
        <v>UNC Chapel Hill &gt; Davis Library &gt; Reference</v>
      </c>
      <c r="H129" s="7"/>
      <c r="I129" s="7"/>
      <c r="J129" t="str">
        <f>IF(mainsheet[TD loc_b display]=mainsheet[TD loc_n display],"y","n")</f>
        <v>n</v>
      </c>
      <c r="K129" t="str">
        <f>IF(ISNUMBER(MATCH(mainsheet[sierra location code],mta_mapped_codes[code],0)),"y","n")</f>
        <v>y</v>
      </c>
    </row>
    <row r="130" spans="1:11" x14ac:dyDescent="0.25">
      <c r="A130" s="7" t="s">
        <v>219</v>
      </c>
      <c r="B130" s="7" t="str">
        <f>INDEX(sierra[Sierra value],MATCH(mainsheet[sierra location code],sierra[location code value],0))</f>
        <v>Davis Library Reference Bay 10</v>
      </c>
      <c r="C130" s="7" t="s">
        <v>187</v>
      </c>
      <c r="D130" s="7" t="str">
        <f>IF(ISBLANK(mainsheet[omission]),VLOOKUP(mainsheet[mapping synonym],synlookup[],2,FALSE),"")</f>
        <v>unc:uncdavy:uncdavref</v>
      </c>
      <c r="E130" s="7" t="s">
        <v>147</v>
      </c>
      <c r="F130" s="7" t="s">
        <v>220</v>
      </c>
      <c r="G130" s="7" t="str">
        <f>IF(ISBLANK(mainsheet[omission]),VLOOKUP(mainsheet[mapping synonym],synlookup[],3,FALSE),"")</f>
        <v>UNC Chapel Hill &gt; Davis Library &gt; Reference</v>
      </c>
      <c r="H130" s="7"/>
      <c r="I130" s="7"/>
      <c r="J130" t="str">
        <f>IF(mainsheet[TD loc_b display]=mainsheet[TD loc_n display],"y","n")</f>
        <v>n</v>
      </c>
      <c r="K130" t="str">
        <f>IF(ISNUMBER(MATCH(mainsheet[sierra location code],mta_mapped_codes[code],0)),"y","n")</f>
        <v>y</v>
      </c>
    </row>
    <row r="131" spans="1:11" x14ac:dyDescent="0.25">
      <c r="A131" s="7" t="s">
        <v>221</v>
      </c>
      <c r="B131" s="7" t="str">
        <f>INDEX(sierra[Sierra value],MATCH(mainsheet[sierra location code],sierra[location code value],0))</f>
        <v>Davis Library Reference Bay 11</v>
      </c>
      <c r="C131" s="7" t="s">
        <v>187</v>
      </c>
      <c r="D131" s="7" t="str">
        <f>IF(ISBLANK(mainsheet[omission]),VLOOKUP(mainsheet[mapping synonym],synlookup[],2,FALSE),"")</f>
        <v>unc:uncdavy:uncdavref</v>
      </c>
      <c r="E131" s="7" t="s">
        <v>147</v>
      </c>
      <c r="F131" s="7" t="s">
        <v>222</v>
      </c>
      <c r="G131" s="7" t="str">
        <f>IF(ISBLANK(mainsheet[omission]),VLOOKUP(mainsheet[mapping synonym],synlookup[],3,FALSE),"")</f>
        <v>UNC Chapel Hill &gt; Davis Library &gt; Reference</v>
      </c>
      <c r="H131" s="7"/>
      <c r="I131" s="7"/>
      <c r="J131" t="str">
        <f>IF(mainsheet[TD loc_b display]=mainsheet[TD loc_n display],"y","n")</f>
        <v>n</v>
      </c>
      <c r="K131" t="str">
        <f>IF(ISNUMBER(MATCH(mainsheet[sierra location code],mta_mapped_codes[code],0)),"y","n")</f>
        <v>y</v>
      </c>
    </row>
    <row r="132" spans="1:11" x14ac:dyDescent="0.25">
      <c r="A132" s="7" t="s">
        <v>223</v>
      </c>
      <c r="B132" s="7" t="str">
        <f>INDEX(sierra[Sierra value],MATCH(mainsheet[sierra location code],sierra[location code value],0))</f>
        <v>Davis Library Reference Row 1</v>
      </c>
      <c r="C132" s="7" t="s">
        <v>187</v>
      </c>
      <c r="D132" s="7" t="str">
        <f>IF(ISBLANK(mainsheet[omission]),VLOOKUP(mainsheet[mapping synonym],synlookup[],2,FALSE),"")</f>
        <v>unc:uncdavy:uncdavref</v>
      </c>
      <c r="E132" s="7" t="s">
        <v>147</v>
      </c>
      <c r="F132" s="7" t="s">
        <v>224</v>
      </c>
      <c r="G132" s="7" t="str">
        <f>IF(ISBLANK(mainsheet[omission]),VLOOKUP(mainsheet[mapping synonym],synlookup[],3,FALSE),"")</f>
        <v>UNC Chapel Hill &gt; Davis Library &gt; Reference</v>
      </c>
      <c r="H132" s="7"/>
      <c r="I132" s="7"/>
      <c r="J132" t="str">
        <f>IF(mainsheet[TD loc_b display]=mainsheet[TD loc_n display],"y","n")</f>
        <v>n</v>
      </c>
      <c r="K132" t="str">
        <f>IF(ISNUMBER(MATCH(mainsheet[sierra location code],mta_mapped_codes[code],0)),"y","n")</f>
        <v>y</v>
      </c>
    </row>
    <row r="133" spans="1:11" x14ac:dyDescent="0.25">
      <c r="A133" s="7" t="s">
        <v>225</v>
      </c>
      <c r="B133" s="7" t="str">
        <f>INDEX(sierra[Sierra value],MATCH(mainsheet[sierra location code],sierra[location code value],0))</f>
        <v>Davis Library Reference Row 2</v>
      </c>
      <c r="C133" s="7" t="s">
        <v>187</v>
      </c>
      <c r="D133" s="7" t="str">
        <f>IF(ISBLANK(mainsheet[omission]),VLOOKUP(mainsheet[mapping synonym],synlookup[],2,FALSE),"")</f>
        <v>unc:uncdavy:uncdavref</v>
      </c>
      <c r="E133" s="7" t="s">
        <v>147</v>
      </c>
      <c r="F133" s="7" t="s">
        <v>226</v>
      </c>
      <c r="G133" s="7" t="str">
        <f>IF(ISBLANK(mainsheet[omission]),VLOOKUP(mainsheet[mapping synonym],synlookup[],3,FALSE),"")</f>
        <v>UNC Chapel Hill &gt; Davis Library &gt; Reference</v>
      </c>
      <c r="H133" s="7"/>
      <c r="I133" s="7"/>
      <c r="J133" t="str">
        <f>IF(mainsheet[TD loc_b display]=mainsheet[TD loc_n display],"y","n")</f>
        <v>n</v>
      </c>
      <c r="K133" t="str">
        <f>IF(ISNUMBER(MATCH(mainsheet[sierra location code],mta_mapped_codes[code],0)),"y","n")</f>
        <v>y</v>
      </c>
    </row>
    <row r="134" spans="1:11" x14ac:dyDescent="0.25">
      <c r="A134" s="7" t="s">
        <v>227</v>
      </c>
      <c r="B134" s="7" t="str">
        <f>INDEX(sierra[Sierra value],MATCH(mainsheet[sierra location code],sierra[location code value],0))</f>
        <v>Davis Library Reference Row 3</v>
      </c>
      <c r="C134" s="7" t="s">
        <v>187</v>
      </c>
      <c r="D134" s="7" t="str">
        <f>IF(ISBLANK(mainsheet[omission]),VLOOKUP(mainsheet[mapping synonym],synlookup[],2,FALSE),"")</f>
        <v>unc:uncdavy:uncdavref</v>
      </c>
      <c r="E134" s="7" t="s">
        <v>147</v>
      </c>
      <c r="F134" s="7" t="s">
        <v>228</v>
      </c>
      <c r="G134" s="7" t="str">
        <f>IF(ISBLANK(mainsheet[omission]),VLOOKUP(mainsheet[mapping synonym],synlookup[],3,FALSE),"")</f>
        <v>UNC Chapel Hill &gt; Davis Library &gt; Reference</v>
      </c>
      <c r="H134" s="7"/>
      <c r="I134" s="7"/>
      <c r="J134" t="str">
        <f>IF(mainsheet[TD loc_b display]=mainsheet[TD loc_n display],"y","n")</f>
        <v>n</v>
      </c>
      <c r="K134" t="str">
        <f>IF(ISNUMBER(MATCH(mainsheet[sierra location code],mta_mapped_codes[code],0)),"y","n")</f>
        <v>y</v>
      </c>
    </row>
    <row r="135" spans="1:11" x14ac:dyDescent="0.25">
      <c r="A135" s="7" t="s">
        <v>229</v>
      </c>
      <c r="B135" s="7" t="str">
        <f>INDEX(sierra[Sierra value],MATCH(mainsheet[sierra location code],sierra[location code value],0))</f>
        <v>Davis Library Reference Row 4</v>
      </c>
      <c r="C135" s="7" t="s">
        <v>187</v>
      </c>
      <c r="D135" s="7" t="str">
        <f>IF(ISBLANK(mainsheet[omission]),VLOOKUP(mainsheet[mapping synonym],synlookup[],2,FALSE),"")</f>
        <v>unc:uncdavy:uncdavref</v>
      </c>
      <c r="E135" s="7" t="s">
        <v>147</v>
      </c>
      <c r="F135" s="7" t="s">
        <v>230</v>
      </c>
      <c r="G135" s="7" t="str">
        <f>IF(ISBLANK(mainsheet[omission]),VLOOKUP(mainsheet[mapping synonym],synlookup[],3,FALSE),"")</f>
        <v>UNC Chapel Hill &gt; Davis Library &gt; Reference</v>
      </c>
      <c r="H135" s="7"/>
      <c r="I135" s="7"/>
      <c r="J135" t="str">
        <f>IF(mainsheet[TD loc_b display]=mainsheet[TD loc_n display],"y","n")</f>
        <v>n</v>
      </c>
      <c r="K135" t="str">
        <f>IF(ISNUMBER(MATCH(mainsheet[sierra location code],mta_mapped_codes[code],0)),"y","n")</f>
        <v>y</v>
      </c>
    </row>
    <row r="136" spans="1:11" x14ac:dyDescent="0.25">
      <c r="A136" s="7" t="s">
        <v>231</v>
      </c>
      <c r="B136" s="7" t="str">
        <f>INDEX(sierra[Sierra value],MATCH(mainsheet[sierra location code],sierra[location code value],0))</f>
        <v>Davis Library Reference Row 5</v>
      </c>
      <c r="C136" s="7" t="s">
        <v>187</v>
      </c>
      <c r="D136" s="7" t="str">
        <f>IF(ISBLANK(mainsheet[omission]),VLOOKUP(mainsheet[mapping synonym],synlookup[],2,FALSE),"")</f>
        <v>unc:uncdavy:uncdavref</v>
      </c>
      <c r="E136" s="7" t="s">
        <v>147</v>
      </c>
      <c r="F136" s="7" t="s">
        <v>232</v>
      </c>
      <c r="G136" s="7" t="str">
        <f>IF(ISBLANK(mainsheet[omission]),VLOOKUP(mainsheet[mapping synonym],synlookup[],3,FALSE),"")</f>
        <v>UNC Chapel Hill &gt; Davis Library &gt; Reference</v>
      </c>
      <c r="H136" s="7"/>
      <c r="I136" s="7"/>
      <c r="J136" t="str">
        <f>IF(mainsheet[TD loc_b display]=mainsheet[TD loc_n display],"y","n")</f>
        <v>n</v>
      </c>
      <c r="K136" t="str">
        <f>IF(ISNUMBER(MATCH(mainsheet[sierra location code],mta_mapped_codes[code],0)),"y","n")</f>
        <v>y</v>
      </c>
    </row>
    <row r="137" spans="1:11" x14ac:dyDescent="0.25">
      <c r="A137" s="7" t="s">
        <v>233</v>
      </c>
      <c r="B137" s="7" t="str">
        <f>INDEX(sierra[Sierra value],MATCH(mainsheet[sierra location code],sierra[location code value],0))</f>
        <v>Davis Library Reference Row 6</v>
      </c>
      <c r="C137" s="7" t="s">
        <v>187</v>
      </c>
      <c r="D137" s="7" t="str">
        <f>IF(ISBLANK(mainsheet[omission]),VLOOKUP(mainsheet[mapping synonym],synlookup[],2,FALSE),"")</f>
        <v>unc:uncdavy:uncdavref</v>
      </c>
      <c r="E137" s="7" t="s">
        <v>147</v>
      </c>
      <c r="F137" s="7" t="s">
        <v>234</v>
      </c>
      <c r="G137" s="7" t="str">
        <f>IF(ISBLANK(mainsheet[omission]),VLOOKUP(mainsheet[mapping synonym],synlookup[],3,FALSE),"")</f>
        <v>UNC Chapel Hill &gt; Davis Library &gt; Reference</v>
      </c>
      <c r="H137" s="7"/>
      <c r="I137" s="7"/>
      <c r="J137" t="str">
        <f>IF(mainsheet[TD loc_b display]=mainsheet[TD loc_n display],"y","n")</f>
        <v>n</v>
      </c>
      <c r="K137" t="str">
        <f>IF(ISNUMBER(MATCH(mainsheet[sierra location code],mta_mapped_codes[code],0)),"y","n")</f>
        <v>y</v>
      </c>
    </row>
    <row r="138" spans="1:11" x14ac:dyDescent="0.25">
      <c r="A138" s="7" t="s">
        <v>235</v>
      </c>
      <c r="B138" s="7" t="str">
        <f>INDEX(sierra[Sierra value],MATCH(mainsheet[sierra location code],sierra[location code value],0))</f>
        <v>Davis Library Reference Row 7</v>
      </c>
      <c r="C138" s="7" t="s">
        <v>187</v>
      </c>
      <c r="D138" s="7" t="str">
        <f>IF(ISBLANK(mainsheet[omission]),VLOOKUP(mainsheet[mapping synonym],synlookup[],2,FALSE),"")</f>
        <v>unc:uncdavy:uncdavref</v>
      </c>
      <c r="E138" s="7" t="s">
        <v>147</v>
      </c>
      <c r="F138" s="7" t="s">
        <v>236</v>
      </c>
      <c r="G138" s="7" t="str">
        <f>IF(ISBLANK(mainsheet[omission]),VLOOKUP(mainsheet[mapping synonym],synlookup[],3,FALSE),"")</f>
        <v>UNC Chapel Hill &gt; Davis Library &gt; Reference</v>
      </c>
      <c r="H138" s="7"/>
      <c r="I138" s="7"/>
      <c r="J138" t="str">
        <f>IF(mainsheet[TD loc_b display]=mainsheet[TD loc_n display],"y","n")</f>
        <v>n</v>
      </c>
      <c r="K138" t="str">
        <f>IF(ISNUMBER(MATCH(mainsheet[sierra location code],mta_mapped_codes[code],0)),"y","n")</f>
        <v>y</v>
      </c>
    </row>
    <row r="139" spans="1:11" x14ac:dyDescent="0.25">
      <c r="A139" s="7" t="s">
        <v>237</v>
      </c>
      <c r="B139" s="7" t="str">
        <f>INDEX(sierra[Sierra value],MATCH(mainsheet[sierra location code],sierra[location code value],0))</f>
        <v>Davis Library Reference Row 8</v>
      </c>
      <c r="C139" s="7" t="s">
        <v>187</v>
      </c>
      <c r="D139" s="7" t="str">
        <f>IF(ISBLANK(mainsheet[omission]),VLOOKUP(mainsheet[mapping synonym],synlookup[],2,FALSE),"")</f>
        <v>unc:uncdavy:uncdavref</v>
      </c>
      <c r="E139" s="7" t="s">
        <v>147</v>
      </c>
      <c r="F139" s="7" t="s">
        <v>238</v>
      </c>
      <c r="G139" s="7" t="str">
        <f>IF(ISBLANK(mainsheet[omission]),VLOOKUP(mainsheet[mapping synonym],synlookup[],3,FALSE),"")</f>
        <v>UNC Chapel Hill &gt; Davis Library &gt; Reference</v>
      </c>
      <c r="H139" s="7"/>
      <c r="I139" s="7"/>
      <c r="J139" t="str">
        <f>IF(mainsheet[TD loc_b display]=mainsheet[TD loc_n display],"y","n")</f>
        <v>n</v>
      </c>
      <c r="K139" t="str">
        <f>IF(ISNUMBER(MATCH(mainsheet[sierra location code],mta_mapped_codes[code],0)),"y","n")</f>
        <v>y</v>
      </c>
    </row>
    <row r="140" spans="1:11" x14ac:dyDescent="0.25">
      <c r="A140" s="7" t="s">
        <v>239</v>
      </c>
      <c r="B140" s="7" t="str">
        <f>INDEX(sierra[Sierra value],MATCH(mainsheet[sierra location code],sierra[location code value],0))</f>
        <v>Davis Library Reference Row 9</v>
      </c>
      <c r="C140" s="7" t="s">
        <v>187</v>
      </c>
      <c r="D140" s="7" t="str">
        <f>IF(ISBLANK(mainsheet[omission]),VLOOKUP(mainsheet[mapping synonym],synlookup[],2,FALSE),"")</f>
        <v>unc:uncdavy:uncdavref</v>
      </c>
      <c r="E140" s="7" t="s">
        <v>147</v>
      </c>
      <c r="F140" s="7" t="s">
        <v>240</v>
      </c>
      <c r="G140" s="7" t="str">
        <f>IF(ISBLANK(mainsheet[omission]),VLOOKUP(mainsheet[mapping synonym],synlookup[],3,FALSE),"")</f>
        <v>UNC Chapel Hill &gt; Davis Library &gt; Reference</v>
      </c>
      <c r="H140" s="7"/>
      <c r="I140" s="7"/>
      <c r="J140" t="str">
        <f>IF(mainsheet[TD loc_b display]=mainsheet[TD loc_n display],"y","n")</f>
        <v>n</v>
      </c>
      <c r="K140" t="str">
        <f>IF(ISNUMBER(MATCH(mainsheet[sierra location code],mta_mapped_codes[code],0)),"y","n")</f>
        <v>y</v>
      </c>
    </row>
    <row r="141" spans="1:11" x14ac:dyDescent="0.25">
      <c r="A141" s="7" t="s">
        <v>241</v>
      </c>
      <c r="B141" s="7" t="str">
        <f>INDEX(sierra[Sierra value],MATCH(mainsheet[sierra location code],sierra[location code value],0))</f>
        <v>Davis Library Reference Row 10</v>
      </c>
      <c r="C141" s="7" t="s">
        <v>187</v>
      </c>
      <c r="D141" s="7" t="str">
        <f>IF(ISBLANK(mainsheet[omission]),VLOOKUP(mainsheet[mapping synonym],synlookup[],2,FALSE),"")</f>
        <v>unc:uncdavy:uncdavref</v>
      </c>
      <c r="E141" s="7" t="s">
        <v>147</v>
      </c>
      <c r="F141" s="7" t="s">
        <v>242</v>
      </c>
      <c r="G141" s="7" t="str">
        <f>IF(ISBLANK(mainsheet[omission]),VLOOKUP(mainsheet[mapping synonym],synlookup[],3,FALSE),"")</f>
        <v>UNC Chapel Hill &gt; Davis Library &gt; Reference</v>
      </c>
      <c r="H141" s="7"/>
      <c r="I141" s="7"/>
      <c r="J141" t="str">
        <f>IF(mainsheet[TD loc_b display]=mainsheet[TD loc_n display],"y","n")</f>
        <v>n</v>
      </c>
      <c r="K141" t="str">
        <f>IF(ISNUMBER(MATCH(mainsheet[sierra location code],mta_mapped_codes[code],0)),"y","n")</f>
        <v>y</v>
      </c>
    </row>
    <row r="142" spans="1:11" x14ac:dyDescent="0.25">
      <c r="A142" s="7" t="s">
        <v>243</v>
      </c>
      <c r="B142" s="7" t="str">
        <f>INDEX(sierra[Sierra value],MATCH(mainsheet[sierra location code],sierra[location code value],0))</f>
        <v>Davis Library Reference Row 10 Microfiche</v>
      </c>
      <c r="C142" s="7" t="s">
        <v>187</v>
      </c>
      <c r="D142" s="7" t="str">
        <f>IF(ISBLANK(mainsheet[omission]),VLOOKUP(mainsheet[mapping synonym],synlookup[],2,FALSE),"")</f>
        <v>unc:uncdavy:uncdavref</v>
      </c>
      <c r="E142" s="7" t="s">
        <v>147</v>
      </c>
      <c r="F142" s="7" t="s">
        <v>244</v>
      </c>
      <c r="G142" s="7" t="str">
        <f>IF(ISBLANK(mainsheet[omission]),VLOOKUP(mainsheet[mapping synonym],synlookup[],3,FALSE),"")</f>
        <v>UNC Chapel Hill &gt; Davis Library &gt; Reference</v>
      </c>
      <c r="H142" s="7"/>
      <c r="I142" s="7"/>
      <c r="J142" t="str">
        <f>IF(mainsheet[TD loc_b display]=mainsheet[TD loc_n display],"y","n")</f>
        <v>n</v>
      </c>
      <c r="K142" t="str">
        <f>IF(ISNUMBER(MATCH(mainsheet[sierra location code],mta_mapped_codes[code],0)),"y","n")</f>
        <v>y</v>
      </c>
    </row>
    <row r="143" spans="1:11" x14ac:dyDescent="0.25">
      <c r="A143" s="7" t="s">
        <v>245</v>
      </c>
      <c r="B143" s="7" t="str">
        <f>INDEX(sierra[Sierra value],MATCH(mainsheet[sierra location code],sierra[location code value],0))</f>
        <v>Davis Library Reference Row 11</v>
      </c>
      <c r="C143" s="7" t="s">
        <v>187</v>
      </c>
      <c r="D143" s="7" t="str">
        <f>IF(ISBLANK(mainsheet[omission]),VLOOKUP(mainsheet[mapping synonym],synlookup[],2,FALSE),"")</f>
        <v>unc:uncdavy:uncdavref</v>
      </c>
      <c r="E143" s="7" t="s">
        <v>147</v>
      </c>
      <c r="F143" s="7" t="s">
        <v>246</v>
      </c>
      <c r="G143" s="7" t="str">
        <f>IF(ISBLANK(mainsheet[omission]),VLOOKUP(mainsheet[mapping synonym],synlookup[],3,FALSE),"")</f>
        <v>UNC Chapel Hill &gt; Davis Library &gt; Reference</v>
      </c>
      <c r="H143" s="7"/>
      <c r="I143" s="7"/>
      <c r="J143" t="str">
        <f>IF(mainsheet[TD loc_b display]=mainsheet[TD loc_n display],"y","n")</f>
        <v>n</v>
      </c>
      <c r="K143" t="str">
        <f>IF(ISNUMBER(MATCH(mainsheet[sierra location code],mta_mapped_codes[code],0)),"y","n")</f>
        <v>y</v>
      </c>
    </row>
    <row r="144" spans="1:11" x14ac:dyDescent="0.25">
      <c r="A144" s="7" t="s">
        <v>247</v>
      </c>
      <c r="B144" s="7" t="str">
        <f>INDEX(sierra[Sierra value],MATCH(mainsheet[sierra location code],sierra[location code value],0))</f>
        <v>Davis Library Reference Row 12</v>
      </c>
      <c r="C144" s="7" t="s">
        <v>187</v>
      </c>
      <c r="D144" s="7" t="str">
        <f>IF(ISBLANK(mainsheet[omission]),VLOOKUP(mainsheet[mapping synonym],synlookup[],2,FALSE),"")</f>
        <v>unc:uncdavy:uncdavref</v>
      </c>
      <c r="E144" s="7" t="s">
        <v>147</v>
      </c>
      <c r="F144" s="7" t="s">
        <v>248</v>
      </c>
      <c r="G144" s="7" t="str">
        <f>IF(ISBLANK(mainsheet[omission]),VLOOKUP(mainsheet[mapping synonym],synlookup[],3,FALSE),"")</f>
        <v>UNC Chapel Hill &gt; Davis Library &gt; Reference</v>
      </c>
      <c r="H144" s="7"/>
      <c r="I144" s="7"/>
      <c r="J144" t="str">
        <f>IF(mainsheet[TD loc_b display]=mainsheet[TD loc_n display],"y","n")</f>
        <v>n</v>
      </c>
      <c r="K144" t="str">
        <f>IF(ISNUMBER(MATCH(mainsheet[sierra location code],mta_mapped_codes[code],0)),"y","n")</f>
        <v>y</v>
      </c>
    </row>
    <row r="145" spans="1:11" x14ac:dyDescent="0.25">
      <c r="A145" s="7" t="s">
        <v>249</v>
      </c>
      <c r="B145" s="7" t="str">
        <f>INDEX(sierra[Sierra value],MATCH(mainsheet[sierra location code],sierra[location code value],0))</f>
        <v>Davis Library Reference Row 13</v>
      </c>
      <c r="C145" s="7" t="s">
        <v>187</v>
      </c>
      <c r="D145" s="7" t="str">
        <f>IF(ISBLANK(mainsheet[omission]),VLOOKUP(mainsheet[mapping synonym],synlookup[],2,FALSE),"")</f>
        <v>unc:uncdavy:uncdavref</v>
      </c>
      <c r="E145" s="7" t="s">
        <v>147</v>
      </c>
      <c r="F145" s="7" t="s">
        <v>250</v>
      </c>
      <c r="G145" s="7" t="str">
        <f>IF(ISBLANK(mainsheet[omission]),VLOOKUP(mainsheet[mapping synonym],synlookup[],3,FALSE),"")</f>
        <v>UNC Chapel Hill &gt; Davis Library &gt; Reference</v>
      </c>
      <c r="H145" s="7"/>
      <c r="I145" s="7"/>
      <c r="J145" t="str">
        <f>IF(mainsheet[TD loc_b display]=mainsheet[TD loc_n display],"y","n")</f>
        <v>n</v>
      </c>
      <c r="K145" t="str">
        <f>IF(ISNUMBER(MATCH(mainsheet[sierra location code],mta_mapped_codes[code],0)),"y","n")</f>
        <v>y</v>
      </c>
    </row>
    <row r="146" spans="1:11" x14ac:dyDescent="0.25">
      <c r="A146" s="7" t="s">
        <v>251</v>
      </c>
      <c r="B146" s="7" t="str">
        <f>INDEX(sierra[Sierra value],MATCH(mainsheet[sierra location code],sierra[location code value],0))</f>
        <v>Davis Library Reference Row 14</v>
      </c>
      <c r="C146" s="7" t="s">
        <v>187</v>
      </c>
      <c r="D146" s="7" t="str">
        <f>IF(ISBLANK(mainsheet[omission]),VLOOKUP(mainsheet[mapping synonym],synlookup[],2,FALSE),"")</f>
        <v>unc:uncdavy:uncdavref</v>
      </c>
      <c r="E146" s="7" t="s">
        <v>147</v>
      </c>
      <c r="F146" s="7" t="s">
        <v>252</v>
      </c>
      <c r="G146" s="7" t="str">
        <f>IF(ISBLANK(mainsheet[omission]),VLOOKUP(mainsheet[mapping synonym],synlookup[],3,FALSE),"")</f>
        <v>UNC Chapel Hill &gt; Davis Library &gt; Reference</v>
      </c>
      <c r="H146" s="7"/>
      <c r="I146" s="7"/>
      <c r="J146" t="str">
        <f>IF(mainsheet[TD loc_b display]=mainsheet[TD loc_n display],"y","n")</f>
        <v>n</v>
      </c>
      <c r="K146" t="str">
        <f>IF(ISNUMBER(MATCH(mainsheet[sierra location code],mta_mapped_codes[code],0)),"y","n")</f>
        <v>y</v>
      </c>
    </row>
    <row r="147" spans="1:11" x14ac:dyDescent="0.25">
      <c r="A147" s="7" t="s">
        <v>253</v>
      </c>
      <c r="B147" s="7" t="str">
        <f>INDEX(sierra[Sierra value],MATCH(mainsheet[sierra location code],sierra[location code value],0))</f>
        <v>Davis Library Reference Row 14 Microfiche</v>
      </c>
      <c r="C147" s="7" t="s">
        <v>187</v>
      </c>
      <c r="D147" s="7" t="str">
        <f>IF(ISBLANK(mainsheet[omission]),VLOOKUP(mainsheet[mapping synonym],synlookup[],2,FALSE),"")</f>
        <v>unc:uncdavy:uncdavref</v>
      </c>
      <c r="E147" s="7" t="s">
        <v>147</v>
      </c>
      <c r="F147" s="7" t="s">
        <v>254</v>
      </c>
      <c r="G147" s="7" t="str">
        <f>IF(ISBLANK(mainsheet[omission]),VLOOKUP(mainsheet[mapping synonym],synlookup[],3,FALSE),"")</f>
        <v>UNC Chapel Hill &gt; Davis Library &gt; Reference</v>
      </c>
      <c r="H147" s="7"/>
      <c r="I147" s="7"/>
      <c r="J147" t="str">
        <f>IF(mainsheet[TD loc_b display]=mainsheet[TD loc_n display],"y","n")</f>
        <v>n</v>
      </c>
      <c r="K147" t="str">
        <f>IF(ISNUMBER(MATCH(mainsheet[sierra location code],mta_mapped_codes[code],0)),"y","n")</f>
        <v>y</v>
      </c>
    </row>
    <row r="148" spans="1:11" x14ac:dyDescent="0.25">
      <c r="A148" s="7" t="s">
        <v>255</v>
      </c>
      <c r="B148" s="7" t="str">
        <f>INDEX(sierra[Sierra value],MATCH(mainsheet[sierra location code],sierra[location code value],0))</f>
        <v>Davis Library Reference Row 15</v>
      </c>
      <c r="C148" s="7" t="s">
        <v>187</v>
      </c>
      <c r="D148" s="7" t="str">
        <f>IF(ISBLANK(mainsheet[omission]),VLOOKUP(mainsheet[mapping synonym],synlookup[],2,FALSE),"")</f>
        <v>unc:uncdavy:uncdavref</v>
      </c>
      <c r="E148" s="7" t="s">
        <v>147</v>
      </c>
      <c r="F148" s="7" t="s">
        <v>256</v>
      </c>
      <c r="G148" s="7" t="str">
        <f>IF(ISBLANK(mainsheet[omission]),VLOOKUP(mainsheet[mapping synonym],synlookup[],3,FALSE),"")</f>
        <v>UNC Chapel Hill &gt; Davis Library &gt; Reference</v>
      </c>
      <c r="H148" s="7"/>
      <c r="I148" s="7"/>
      <c r="J148" t="str">
        <f>IF(mainsheet[TD loc_b display]=mainsheet[TD loc_n display],"y","n")</f>
        <v>n</v>
      </c>
      <c r="K148" t="str">
        <f>IF(ISNUMBER(MATCH(mainsheet[sierra location code],mta_mapped_codes[code],0)),"y","n")</f>
        <v>y</v>
      </c>
    </row>
    <row r="149" spans="1:11" x14ac:dyDescent="0.25">
      <c r="A149" s="7" t="s">
        <v>257</v>
      </c>
      <c r="B149" s="7" t="str">
        <f>INDEX(sierra[Sierra value],MATCH(mainsheet[sierra location code],sierra[location code value],0))</f>
        <v>Davis Library Reference Row 16</v>
      </c>
      <c r="C149" s="7" t="s">
        <v>187</v>
      </c>
      <c r="D149" s="7" t="str">
        <f>IF(ISBLANK(mainsheet[omission]),VLOOKUP(mainsheet[mapping synonym],synlookup[],2,FALSE),"")</f>
        <v>unc:uncdavy:uncdavref</v>
      </c>
      <c r="E149" s="7" t="s">
        <v>147</v>
      </c>
      <c r="F149" s="7" t="s">
        <v>258</v>
      </c>
      <c r="G149" s="7" t="str">
        <f>IF(ISBLANK(mainsheet[omission]),VLOOKUP(mainsheet[mapping synonym],synlookup[],3,FALSE),"")</f>
        <v>UNC Chapel Hill &gt; Davis Library &gt; Reference</v>
      </c>
      <c r="H149" s="7"/>
      <c r="I149" s="7"/>
      <c r="J149" t="str">
        <f>IF(mainsheet[TD loc_b display]=mainsheet[TD loc_n display],"y","n")</f>
        <v>n</v>
      </c>
      <c r="K149" t="str">
        <f>IF(ISNUMBER(MATCH(mainsheet[sierra location code],mta_mapped_codes[code],0)),"y","n")</f>
        <v>y</v>
      </c>
    </row>
    <row r="150" spans="1:11" x14ac:dyDescent="0.25">
      <c r="A150" s="7" t="s">
        <v>259</v>
      </c>
      <c r="B150" s="7" t="str">
        <f>INDEX(sierra[Sierra value],MATCH(mainsheet[sierra location code],sierra[location code value],0))</f>
        <v>Davis Library Reference Row 17</v>
      </c>
      <c r="C150" s="7" t="s">
        <v>187</v>
      </c>
      <c r="D150" s="7" t="str">
        <f>IF(ISBLANK(mainsheet[omission]),VLOOKUP(mainsheet[mapping synonym],synlookup[],2,FALSE),"")</f>
        <v>unc:uncdavy:uncdavref</v>
      </c>
      <c r="E150" s="7" t="s">
        <v>147</v>
      </c>
      <c r="F150" s="7" t="s">
        <v>260</v>
      </c>
      <c r="G150" s="7" t="str">
        <f>IF(ISBLANK(mainsheet[omission]),VLOOKUP(mainsheet[mapping synonym],synlookup[],3,FALSE),"")</f>
        <v>UNC Chapel Hill &gt; Davis Library &gt; Reference</v>
      </c>
      <c r="H150" s="7"/>
      <c r="I150" s="7"/>
      <c r="J150" t="str">
        <f>IF(mainsheet[TD loc_b display]=mainsheet[TD loc_n display],"y","n")</f>
        <v>n</v>
      </c>
      <c r="K150" t="str">
        <f>IF(ISNUMBER(MATCH(mainsheet[sierra location code],mta_mapped_codes[code],0)),"y","n")</f>
        <v>y</v>
      </c>
    </row>
    <row r="151" spans="1:11" x14ac:dyDescent="0.25">
      <c r="A151" s="7" t="s">
        <v>261</v>
      </c>
      <c r="B151" s="7" t="str">
        <f>INDEX(sierra[Sierra value],MATCH(mainsheet[sierra location code],sierra[location code value],0))</f>
        <v>Davis Library Reference Row 18</v>
      </c>
      <c r="C151" s="7" t="s">
        <v>187</v>
      </c>
      <c r="D151" s="7" t="str">
        <f>IF(ISBLANK(mainsheet[omission]),VLOOKUP(mainsheet[mapping synonym],synlookup[],2,FALSE),"")</f>
        <v>unc:uncdavy:uncdavref</v>
      </c>
      <c r="E151" s="7" t="s">
        <v>147</v>
      </c>
      <c r="F151" s="7" t="s">
        <v>262</v>
      </c>
      <c r="G151" s="7" t="str">
        <f>IF(ISBLANK(mainsheet[omission]),VLOOKUP(mainsheet[mapping synonym],synlookup[],3,FALSE),"")</f>
        <v>UNC Chapel Hill &gt; Davis Library &gt; Reference</v>
      </c>
      <c r="H151" s="7"/>
      <c r="I151" s="7"/>
      <c r="J151" t="str">
        <f>IF(mainsheet[TD loc_b display]=mainsheet[TD loc_n display],"y","n")</f>
        <v>n</v>
      </c>
      <c r="K151" t="str">
        <f>IF(ISNUMBER(MATCH(mainsheet[sierra location code],mta_mapped_codes[code],0)),"y","n")</f>
        <v>y</v>
      </c>
    </row>
    <row r="152" spans="1:11" x14ac:dyDescent="0.25">
      <c r="A152" s="7" t="s">
        <v>263</v>
      </c>
      <c r="B152" s="7" t="str">
        <f>INDEX(sierra[Sierra value],MATCH(mainsheet[sierra location code],sierra[location code value],0))</f>
        <v>Davis Library Reference Row 19a</v>
      </c>
      <c r="C152" s="7" t="s">
        <v>187</v>
      </c>
      <c r="D152" s="7" t="str">
        <f>IF(ISBLANK(mainsheet[omission]),VLOOKUP(mainsheet[mapping synonym],synlookup[],2,FALSE),"")</f>
        <v>unc:uncdavy:uncdavref</v>
      </c>
      <c r="E152" s="7" t="s">
        <v>147</v>
      </c>
      <c r="F152" s="7" t="s">
        <v>264</v>
      </c>
      <c r="G152" s="7" t="str">
        <f>IF(ISBLANK(mainsheet[omission]),VLOOKUP(mainsheet[mapping synonym],synlookup[],3,FALSE),"")</f>
        <v>UNC Chapel Hill &gt; Davis Library &gt; Reference</v>
      </c>
      <c r="H152" s="7"/>
      <c r="I152" s="7"/>
      <c r="J152" t="str">
        <f>IF(mainsheet[TD loc_b display]=mainsheet[TD loc_n display],"y","n")</f>
        <v>n</v>
      </c>
      <c r="K152" t="str">
        <f>IF(ISNUMBER(MATCH(mainsheet[sierra location code],mta_mapped_codes[code],0)),"y","n")</f>
        <v>y</v>
      </c>
    </row>
    <row r="153" spans="1:11" x14ac:dyDescent="0.25">
      <c r="A153" s="7" t="s">
        <v>265</v>
      </c>
      <c r="B153" s="7" t="str">
        <f>INDEX(sierra[Sierra value],MATCH(mainsheet[sierra location code],sierra[location code value],0))</f>
        <v>Davis Library Reference Row 19b</v>
      </c>
      <c r="C153" s="7" t="s">
        <v>187</v>
      </c>
      <c r="D153" s="7" t="str">
        <f>IF(ISBLANK(mainsheet[omission]),VLOOKUP(mainsheet[mapping synonym],synlookup[],2,FALSE),"")</f>
        <v>unc:uncdavy:uncdavref</v>
      </c>
      <c r="E153" s="7" t="s">
        <v>147</v>
      </c>
      <c r="F153" s="7" t="s">
        <v>266</v>
      </c>
      <c r="G153" s="7" t="str">
        <f>IF(ISBLANK(mainsheet[omission]),VLOOKUP(mainsheet[mapping synonym],synlookup[],3,FALSE),"")</f>
        <v>UNC Chapel Hill &gt; Davis Library &gt; Reference</v>
      </c>
      <c r="H153" s="7"/>
      <c r="I153" s="7"/>
      <c r="J153" t="str">
        <f>IF(mainsheet[TD loc_b display]=mainsheet[TD loc_n display],"y","n")</f>
        <v>n</v>
      </c>
      <c r="K153" t="str">
        <f>IF(ISNUMBER(MATCH(mainsheet[sierra location code],mta_mapped_codes[code],0)),"y","n")</f>
        <v>y</v>
      </c>
    </row>
    <row r="154" spans="1:11" x14ac:dyDescent="0.25">
      <c r="A154" s="7" t="s">
        <v>267</v>
      </c>
      <c r="B154" s="7" t="str">
        <f>INDEX(sierra[Sierra value],MATCH(mainsheet[sierra location code],sierra[location code value],0))</f>
        <v>Davis Library Reference Row 20</v>
      </c>
      <c r="C154" s="7" t="s">
        <v>187</v>
      </c>
      <c r="D154" s="7" t="str">
        <f>IF(ISBLANK(mainsheet[omission]),VLOOKUP(mainsheet[mapping synonym],synlookup[],2,FALSE),"")</f>
        <v>unc:uncdavy:uncdavref</v>
      </c>
      <c r="E154" s="7" t="s">
        <v>147</v>
      </c>
      <c r="F154" s="7" t="s">
        <v>268</v>
      </c>
      <c r="G154" s="7" t="str">
        <f>IF(ISBLANK(mainsheet[omission]),VLOOKUP(mainsheet[mapping synonym],synlookup[],3,FALSE),"")</f>
        <v>UNC Chapel Hill &gt; Davis Library &gt; Reference</v>
      </c>
      <c r="H154" s="7"/>
      <c r="I154" s="7"/>
      <c r="J154" t="str">
        <f>IF(mainsheet[TD loc_b display]=mainsheet[TD loc_n display],"y","n")</f>
        <v>n</v>
      </c>
      <c r="K154" t="str">
        <f>IF(ISNUMBER(MATCH(mainsheet[sierra location code],mta_mapped_codes[code],0)),"y","n")</f>
        <v>y</v>
      </c>
    </row>
    <row r="155" spans="1:11" x14ac:dyDescent="0.25">
      <c r="A155" s="7" t="s">
        <v>269</v>
      </c>
      <c r="B155" s="7" t="str">
        <f>INDEX(sierra[Sierra value],MATCH(mainsheet[sierra location code],sierra[location code value],0))</f>
        <v>Davis Library Reference Wall Shelf 1</v>
      </c>
      <c r="C155" s="7" t="s">
        <v>187</v>
      </c>
      <c r="D155" s="7" t="str">
        <f>IF(ISBLANK(mainsheet[omission]),VLOOKUP(mainsheet[mapping synonym],synlookup[],2,FALSE),"")</f>
        <v>unc:uncdavy:uncdavref</v>
      </c>
      <c r="E155" s="7" t="s">
        <v>147</v>
      </c>
      <c r="F155" s="7" t="s">
        <v>270</v>
      </c>
      <c r="G155" s="7" t="str">
        <f>IF(ISBLANK(mainsheet[omission]),VLOOKUP(mainsheet[mapping synonym],synlookup[],3,FALSE),"")</f>
        <v>UNC Chapel Hill &gt; Davis Library &gt; Reference</v>
      </c>
      <c r="H155" s="7"/>
      <c r="I155" s="7"/>
      <c r="J155" t="str">
        <f>IF(mainsheet[TD loc_b display]=mainsheet[TD loc_n display],"y","n")</f>
        <v>n</v>
      </c>
      <c r="K155" t="str">
        <f>IF(ISNUMBER(MATCH(mainsheet[sierra location code],mta_mapped_codes[code],0)),"y","n")</f>
        <v>y</v>
      </c>
    </row>
    <row r="156" spans="1:11" x14ac:dyDescent="0.25">
      <c r="A156" s="7" t="s">
        <v>271</v>
      </c>
      <c r="B156" s="7" t="str">
        <f>INDEX(sierra[Sierra value],MATCH(mainsheet[sierra location code],sierra[location code value],0))</f>
        <v>Davis Library Reference Wall Shelf 2</v>
      </c>
      <c r="C156" s="7" t="s">
        <v>187</v>
      </c>
      <c r="D156" s="7" t="str">
        <f>IF(ISBLANK(mainsheet[omission]),VLOOKUP(mainsheet[mapping synonym],synlookup[],2,FALSE),"")</f>
        <v>unc:uncdavy:uncdavref</v>
      </c>
      <c r="E156" s="7" t="s">
        <v>147</v>
      </c>
      <c r="F156" s="7" t="s">
        <v>272</v>
      </c>
      <c r="G156" s="7" t="str">
        <f>IF(ISBLANK(mainsheet[omission]),VLOOKUP(mainsheet[mapping synonym],synlookup[],3,FALSE),"")</f>
        <v>UNC Chapel Hill &gt; Davis Library &gt; Reference</v>
      </c>
      <c r="H156" s="7"/>
      <c r="I156" s="7"/>
      <c r="J156" t="str">
        <f>IF(mainsheet[TD loc_b display]=mainsheet[TD loc_n display],"y","n")</f>
        <v>n</v>
      </c>
      <c r="K156" t="str">
        <f>IF(ISNUMBER(MATCH(mainsheet[sierra location code],mta_mapped_codes[code],0)),"y","n")</f>
        <v>y</v>
      </c>
    </row>
    <row r="157" spans="1:11" x14ac:dyDescent="0.25">
      <c r="A157" s="7" t="s">
        <v>273</v>
      </c>
      <c r="B157" s="7" t="str">
        <f>INDEX(sierra[Sierra value],MATCH(mainsheet[sierra location code],sierra[location code value],0))</f>
        <v>Davis Library Reference Wall Shelf 3</v>
      </c>
      <c r="C157" s="7" t="s">
        <v>187</v>
      </c>
      <c r="D157" s="7" t="str">
        <f>IF(ISBLANK(mainsheet[omission]),VLOOKUP(mainsheet[mapping synonym],synlookup[],2,FALSE),"")</f>
        <v>unc:uncdavy:uncdavref</v>
      </c>
      <c r="E157" s="7" t="s">
        <v>147</v>
      </c>
      <c r="F157" s="7" t="s">
        <v>274</v>
      </c>
      <c r="G157" s="7" t="str">
        <f>IF(ISBLANK(mainsheet[omission]),VLOOKUP(mainsheet[mapping synonym],synlookup[],3,FALSE),"")</f>
        <v>UNC Chapel Hill &gt; Davis Library &gt; Reference</v>
      </c>
      <c r="H157" s="7"/>
      <c r="I157" s="7"/>
      <c r="J157" t="str">
        <f>IF(mainsheet[TD loc_b display]=mainsheet[TD loc_n display],"y","n")</f>
        <v>n</v>
      </c>
      <c r="K157" t="str">
        <f>IF(ISNUMBER(MATCH(mainsheet[sierra location code],mta_mapped_codes[code],0)),"y","n")</f>
        <v>y</v>
      </c>
    </row>
    <row r="158" spans="1:11" x14ac:dyDescent="0.25">
      <c r="A158" s="7" t="s">
        <v>275</v>
      </c>
      <c r="B158" s="7" t="str">
        <f>INDEX(sierra[Sierra value],MATCH(mainsheet[sierra location code],sierra[location code value],0))</f>
        <v>Davis Library Reference Wall Shelf 4</v>
      </c>
      <c r="C158" s="7" t="s">
        <v>187</v>
      </c>
      <c r="D158" s="7" t="str">
        <f>IF(ISBLANK(mainsheet[omission]),VLOOKUP(mainsheet[mapping synonym],synlookup[],2,FALSE),"")</f>
        <v>unc:uncdavy:uncdavref</v>
      </c>
      <c r="E158" s="7" t="s">
        <v>147</v>
      </c>
      <c r="F158" s="7" t="s">
        <v>276</v>
      </c>
      <c r="G158" s="7" t="str">
        <f>IF(ISBLANK(mainsheet[omission]),VLOOKUP(mainsheet[mapping synonym],synlookup[],3,FALSE),"")</f>
        <v>UNC Chapel Hill &gt; Davis Library &gt; Reference</v>
      </c>
      <c r="H158" s="7"/>
      <c r="I158" s="7"/>
      <c r="J158" t="str">
        <f>IF(mainsheet[TD loc_b display]=mainsheet[TD loc_n display],"y","n")</f>
        <v>n</v>
      </c>
      <c r="K158" t="str">
        <f>IF(ISNUMBER(MATCH(mainsheet[sierra location code],mta_mapped_codes[code],0)),"y","n")</f>
        <v>y</v>
      </c>
    </row>
    <row r="159" spans="1:11" x14ac:dyDescent="0.25">
      <c r="A159" s="7" t="s">
        <v>277</v>
      </c>
      <c r="B159" s="7" t="str">
        <f>INDEX(sierra[Sierra value],MATCH(mainsheet[sierra location code],sierra[location code value],0))</f>
        <v>Davis Library Reference Wall Shelf 5</v>
      </c>
      <c r="C159" s="7" t="s">
        <v>187</v>
      </c>
      <c r="D159" s="7" t="str">
        <f>IF(ISBLANK(mainsheet[omission]),VLOOKUP(mainsheet[mapping synonym],synlookup[],2,FALSE),"")</f>
        <v>unc:uncdavy:uncdavref</v>
      </c>
      <c r="E159" s="7" t="s">
        <v>147</v>
      </c>
      <c r="F159" s="7" t="s">
        <v>278</v>
      </c>
      <c r="G159" s="7" t="str">
        <f>IF(ISBLANK(mainsheet[omission]),VLOOKUP(mainsheet[mapping synonym],synlookup[],3,FALSE),"")</f>
        <v>UNC Chapel Hill &gt; Davis Library &gt; Reference</v>
      </c>
      <c r="H159" s="7"/>
      <c r="I159" s="7"/>
      <c r="J159" t="str">
        <f>IF(mainsheet[TD loc_b display]=mainsheet[TD loc_n display],"y","n")</f>
        <v>n</v>
      </c>
      <c r="K159" t="str">
        <f>IF(ISNUMBER(MATCH(mainsheet[sierra location code],mta_mapped_codes[code],0)),"y","n")</f>
        <v>y</v>
      </c>
    </row>
    <row r="160" spans="1:11" x14ac:dyDescent="0.25">
      <c r="A160" s="7" t="s">
        <v>279</v>
      </c>
      <c r="B160" s="7" t="str">
        <f>INDEX(sierra[Sierra value],MATCH(mainsheet[sierra location code],sierra[location code value],0))</f>
        <v>Davis Library Reference Wall Shelf 6</v>
      </c>
      <c r="C160" s="7" t="s">
        <v>187</v>
      </c>
      <c r="D160" s="7" t="str">
        <f>IF(ISBLANK(mainsheet[omission]),VLOOKUP(mainsheet[mapping synonym],synlookup[],2,FALSE),"")</f>
        <v>unc:uncdavy:uncdavref</v>
      </c>
      <c r="E160" s="7" t="s">
        <v>147</v>
      </c>
      <c r="F160" s="7" t="s">
        <v>280</v>
      </c>
      <c r="G160" s="7" t="str">
        <f>IF(ISBLANK(mainsheet[omission]),VLOOKUP(mainsheet[mapping synonym],synlookup[],3,FALSE),"")</f>
        <v>UNC Chapel Hill &gt; Davis Library &gt; Reference</v>
      </c>
      <c r="H160" s="7"/>
      <c r="I160" s="7"/>
      <c r="J160" t="str">
        <f>IF(mainsheet[TD loc_b display]=mainsheet[TD loc_n display],"y","n")</f>
        <v>n</v>
      </c>
      <c r="K160" t="str">
        <f>IF(ISNUMBER(MATCH(mainsheet[sierra location code],mta_mapped_codes[code],0)),"y","n")</f>
        <v>y</v>
      </c>
    </row>
    <row r="161" spans="1:11" x14ac:dyDescent="0.25">
      <c r="A161" s="7" t="s">
        <v>281</v>
      </c>
      <c r="B161" s="7" t="str">
        <f>INDEX(sierra[Sierra value],MATCH(mainsheet[sierra location code],sierra[location code value],0))</f>
        <v>Davis Library Reference Wall Shelf 7</v>
      </c>
      <c r="C161" s="7" t="s">
        <v>187</v>
      </c>
      <c r="D161" s="7" t="str">
        <f>IF(ISBLANK(mainsheet[omission]),VLOOKUP(mainsheet[mapping synonym],synlookup[],2,FALSE),"")</f>
        <v>unc:uncdavy:uncdavref</v>
      </c>
      <c r="E161" s="7" t="s">
        <v>147</v>
      </c>
      <c r="F161" s="7" t="s">
        <v>282</v>
      </c>
      <c r="G161" s="7" t="str">
        <f>IF(ISBLANK(mainsheet[omission]),VLOOKUP(mainsheet[mapping synonym],synlookup[],3,FALSE),"")</f>
        <v>UNC Chapel Hill &gt; Davis Library &gt; Reference</v>
      </c>
      <c r="H161" s="7"/>
      <c r="I161" s="7"/>
      <c r="J161" t="str">
        <f>IF(mainsheet[TD loc_b display]=mainsheet[TD loc_n display],"y","n")</f>
        <v>n</v>
      </c>
      <c r="K161" t="str">
        <f>IF(ISNUMBER(MATCH(mainsheet[sierra location code],mta_mapped_codes[code],0)),"y","n")</f>
        <v>y</v>
      </c>
    </row>
    <row r="162" spans="1:11" x14ac:dyDescent="0.25">
      <c r="A162" s="7" t="s">
        <v>283</v>
      </c>
      <c r="B162" s="7" t="str">
        <f>INDEX(sierra[Sierra value],MATCH(mainsheet[sierra location code],sierra[location code value],0))</f>
        <v>Davis Library Reference Wall Shelf 8</v>
      </c>
      <c r="C162" s="7" t="s">
        <v>187</v>
      </c>
      <c r="D162" s="7" t="str">
        <f>IF(ISBLANK(mainsheet[omission]),VLOOKUP(mainsheet[mapping synonym],synlookup[],2,FALSE),"")</f>
        <v>unc:uncdavy:uncdavref</v>
      </c>
      <c r="E162" s="7" t="s">
        <v>147</v>
      </c>
      <c r="F162" s="7" t="s">
        <v>284</v>
      </c>
      <c r="G162" s="7" t="str">
        <f>IF(ISBLANK(mainsheet[omission]),VLOOKUP(mainsheet[mapping synonym],synlookup[],3,FALSE),"")</f>
        <v>UNC Chapel Hill &gt; Davis Library &gt; Reference</v>
      </c>
      <c r="H162" s="7"/>
      <c r="I162" s="7"/>
      <c r="J162" t="str">
        <f>IF(mainsheet[TD loc_b display]=mainsheet[TD loc_n display],"y","n")</f>
        <v>n</v>
      </c>
      <c r="K162" t="str">
        <f>IF(ISNUMBER(MATCH(mainsheet[sierra location code],mta_mapped_codes[code],0)),"y","n")</f>
        <v>y</v>
      </c>
    </row>
    <row r="163" spans="1:11" x14ac:dyDescent="0.25">
      <c r="A163" s="7" t="s">
        <v>285</v>
      </c>
      <c r="B163" s="7" t="str">
        <f>INDEX(sierra[Sierra value],MATCH(mainsheet[sierra location code],sierra[location code value],0))</f>
        <v>Davis Library Reference Wall Shelf 9</v>
      </c>
      <c r="C163" s="7" t="s">
        <v>187</v>
      </c>
      <c r="D163" s="7" t="str">
        <f>IF(ISBLANK(mainsheet[omission]),VLOOKUP(mainsheet[mapping synonym],synlookup[],2,FALSE),"")</f>
        <v>unc:uncdavy:uncdavref</v>
      </c>
      <c r="E163" s="7" t="s">
        <v>147</v>
      </c>
      <c r="F163" s="7" t="s">
        <v>286</v>
      </c>
      <c r="G163" s="7" t="str">
        <f>IF(ISBLANK(mainsheet[omission]),VLOOKUP(mainsheet[mapping synonym],synlookup[],3,FALSE),"")</f>
        <v>UNC Chapel Hill &gt; Davis Library &gt; Reference</v>
      </c>
      <c r="H163" s="7"/>
      <c r="I163" s="7"/>
      <c r="J163" t="str">
        <f>IF(mainsheet[TD loc_b display]=mainsheet[TD loc_n display],"y","n")</f>
        <v>n</v>
      </c>
      <c r="K163" t="str">
        <f>IF(ISNUMBER(MATCH(mainsheet[sierra location code],mta_mapped_codes[code],0)),"y","n")</f>
        <v>y</v>
      </c>
    </row>
    <row r="164" spans="1:11" x14ac:dyDescent="0.25">
      <c r="A164" s="7" t="s">
        <v>287</v>
      </c>
      <c r="B164" s="7" t="str">
        <f>INDEX(sierra[Sierra value],MATCH(mainsheet[sierra location code],sierra[location code value],0))</f>
        <v>Davis Library Reference Wall Shelf 10</v>
      </c>
      <c r="C164" s="7" t="s">
        <v>187</v>
      </c>
      <c r="D164" s="7" t="str">
        <f>IF(ISBLANK(mainsheet[omission]),VLOOKUP(mainsheet[mapping synonym],synlookup[],2,FALSE),"")</f>
        <v>unc:uncdavy:uncdavref</v>
      </c>
      <c r="E164" s="7" t="s">
        <v>147</v>
      </c>
      <c r="F164" s="7" t="s">
        <v>288</v>
      </c>
      <c r="G164" s="7" t="str">
        <f>IF(ISBLANK(mainsheet[omission]),VLOOKUP(mainsheet[mapping synonym],synlookup[],3,FALSE),"")</f>
        <v>UNC Chapel Hill &gt; Davis Library &gt; Reference</v>
      </c>
      <c r="H164" s="7"/>
      <c r="I164" s="7"/>
      <c r="J164" t="str">
        <f>IF(mainsheet[TD loc_b display]=mainsheet[TD loc_n display],"y","n")</f>
        <v>n</v>
      </c>
      <c r="K164" t="str">
        <f>IF(ISNUMBER(MATCH(mainsheet[sierra location code],mta_mapped_codes[code],0)),"y","n")</f>
        <v>y</v>
      </c>
    </row>
    <row r="165" spans="1:11" x14ac:dyDescent="0.25">
      <c r="A165" s="7" t="s">
        <v>289</v>
      </c>
      <c r="B165" s="7" t="str">
        <f>INDEX(sierra[Sierra value],MATCH(mainsheet[sierra location code],sierra[location code value],0))</f>
        <v>Davis Library Reference Wall Shelf 11</v>
      </c>
      <c r="C165" s="7" t="s">
        <v>187</v>
      </c>
      <c r="D165" s="7" t="str">
        <f>IF(ISBLANK(mainsheet[omission]),VLOOKUP(mainsheet[mapping synonym],synlookup[],2,FALSE),"")</f>
        <v>unc:uncdavy:uncdavref</v>
      </c>
      <c r="E165" s="7" t="s">
        <v>147</v>
      </c>
      <c r="F165" s="7" t="s">
        <v>290</v>
      </c>
      <c r="G165" s="7" t="str">
        <f>IF(ISBLANK(mainsheet[omission]),VLOOKUP(mainsheet[mapping synonym],synlookup[],3,FALSE),"")</f>
        <v>UNC Chapel Hill &gt; Davis Library &gt; Reference</v>
      </c>
      <c r="H165" s="7"/>
      <c r="I165" s="7"/>
      <c r="J165" t="str">
        <f>IF(mainsheet[TD loc_b display]=mainsheet[TD loc_n display],"y","n")</f>
        <v>n</v>
      </c>
      <c r="K165" t="str">
        <f>IF(ISNUMBER(MATCH(mainsheet[sierra location code],mta_mapped_codes[code],0)),"y","n")</f>
        <v>y</v>
      </c>
    </row>
    <row r="166" spans="1:11" x14ac:dyDescent="0.25">
      <c r="A166" s="7" t="s">
        <v>291</v>
      </c>
      <c r="B166" s="7" t="str">
        <f>INDEX(sierra[Sierra value],MATCH(mainsheet[sierra location code],sierra[location code value],0))</f>
        <v>Davis Library Reference Wall Shelf 12</v>
      </c>
      <c r="C166" s="7" t="s">
        <v>187</v>
      </c>
      <c r="D166" s="7" t="str">
        <f>IF(ISBLANK(mainsheet[omission]),VLOOKUP(mainsheet[mapping synonym],synlookup[],2,FALSE),"")</f>
        <v>unc:uncdavy:uncdavref</v>
      </c>
      <c r="E166" s="7" t="s">
        <v>147</v>
      </c>
      <c r="F166" s="7" t="s">
        <v>292</v>
      </c>
      <c r="G166" s="7" t="str">
        <f>IF(ISBLANK(mainsheet[omission]),VLOOKUP(mainsheet[mapping synonym],synlookup[],3,FALSE),"")</f>
        <v>UNC Chapel Hill &gt; Davis Library &gt; Reference</v>
      </c>
      <c r="H166" s="7"/>
      <c r="I166" s="7"/>
      <c r="J166" t="str">
        <f>IF(mainsheet[TD loc_b display]=mainsheet[TD loc_n display],"y","n")</f>
        <v>n</v>
      </c>
      <c r="K166" t="str">
        <f>IF(ISNUMBER(MATCH(mainsheet[sierra location code],mta_mapped_codes[code],0)),"y","n")</f>
        <v>y</v>
      </c>
    </row>
    <row r="167" spans="1:11" x14ac:dyDescent="0.25">
      <c r="A167" s="7" t="s">
        <v>293</v>
      </c>
      <c r="B167" s="7" t="str">
        <f>INDEX(sierra[Sierra value],MATCH(mainsheet[sierra location code],sierra[location code value],0))</f>
        <v>Davis Library Reference Wall Shelf 13</v>
      </c>
      <c r="C167" s="7" t="s">
        <v>187</v>
      </c>
      <c r="D167" s="7" t="str">
        <f>IF(ISBLANK(mainsheet[omission]),VLOOKUP(mainsheet[mapping synonym],synlookup[],2,FALSE),"")</f>
        <v>unc:uncdavy:uncdavref</v>
      </c>
      <c r="E167" s="7" t="s">
        <v>147</v>
      </c>
      <c r="F167" s="7" t="s">
        <v>294</v>
      </c>
      <c r="G167" s="7" t="str">
        <f>IF(ISBLANK(mainsheet[omission]),VLOOKUP(mainsheet[mapping synonym],synlookup[],3,FALSE),"")</f>
        <v>UNC Chapel Hill &gt; Davis Library &gt; Reference</v>
      </c>
      <c r="H167" s="7"/>
      <c r="I167" s="7"/>
      <c r="J167" t="str">
        <f>IF(mainsheet[TD loc_b display]=mainsheet[TD loc_n display],"y","n")</f>
        <v>n</v>
      </c>
      <c r="K167" t="str">
        <f>IF(ISNUMBER(MATCH(mainsheet[sierra location code],mta_mapped_codes[code],0)),"y","n")</f>
        <v>y</v>
      </c>
    </row>
    <row r="168" spans="1:11" x14ac:dyDescent="0.25">
      <c r="A168" s="7" t="s">
        <v>295</v>
      </c>
      <c r="B168" s="7" t="str">
        <f>INDEX(sierra[Sierra value],MATCH(mainsheet[sierra location code],sierra[location code value],0))</f>
        <v>Davis Library Reference Wall Shelf 14</v>
      </c>
      <c r="C168" s="7" t="s">
        <v>187</v>
      </c>
      <c r="D168" s="7" t="str">
        <f>IF(ISBLANK(mainsheet[omission]),VLOOKUP(mainsheet[mapping synonym],synlookup[],2,FALSE),"")</f>
        <v>unc:uncdavy:uncdavref</v>
      </c>
      <c r="E168" s="7" t="s">
        <v>147</v>
      </c>
      <c r="F168" s="7" t="s">
        <v>296</v>
      </c>
      <c r="G168" s="7" t="str">
        <f>IF(ISBLANK(mainsheet[omission]),VLOOKUP(mainsheet[mapping synonym],synlookup[],3,FALSE),"")</f>
        <v>UNC Chapel Hill &gt; Davis Library &gt; Reference</v>
      </c>
      <c r="H168" s="7"/>
      <c r="I168" s="7"/>
      <c r="J168" t="str">
        <f>IF(mainsheet[TD loc_b display]=mainsheet[TD loc_n display],"y","n")</f>
        <v>n</v>
      </c>
      <c r="K168" t="str">
        <f>IF(ISNUMBER(MATCH(mainsheet[sierra location code],mta_mapped_codes[code],0)),"y","n")</f>
        <v>y</v>
      </c>
    </row>
    <row r="169" spans="1:11" x14ac:dyDescent="0.25">
      <c r="A169" s="7" t="s">
        <v>297</v>
      </c>
      <c r="B169" s="7" t="str">
        <f>INDEX(sierra[Sierra value],MATCH(mainsheet[sierra location code],sierra[location code value],0))</f>
        <v>Davis Library Reference Wall Shelf 15</v>
      </c>
      <c r="C169" s="7" t="s">
        <v>187</v>
      </c>
      <c r="D169" s="7" t="str">
        <f>IF(ISBLANK(mainsheet[omission]),VLOOKUP(mainsheet[mapping synonym],synlookup[],2,FALSE),"")</f>
        <v>unc:uncdavy:uncdavref</v>
      </c>
      <c r="E169" s="7" t="s">
        <v>147</v>
      </c>
      <c r="F169" s="7" t="s">
        <v>298</v>
      </c>
      <c r="G169" s="7" t="str">
        <f>IF(ISBLANK(mainsheet[omission]),VLOOKUP(mainsheet[mapping synonym],synlookup[],3,FALSE),"")</f>
        <v>UNC Chapel Hill &gt; Davis Library &gt; Reference</v>
      </c>
      <c r="H169" s="7"/>
      <c r="I169" s="7"/>
      <c r="J169" t="str">
        <f>IF(mainsheet[TD loc_b display]=mainsheet[TD loc_n display],"y","n")</f>
        <v>n</v>
      </c>
      <c r="K169" t="str">
        <f>IF(ISNUMBER(MATCH(mainsheet[sierra location code],mta_mapped_codes[code],0)),"y","n")</f>
        <v>y</v>
      </c>
    </row>
    <row r="170" spans="1:11" x14ac:dyDescent="0.25">
      <c r="A170" s="7" t="s">
        <v>299</v>
      </c>
      <c r="B170" s="7" t="str">
        <f>INDEX(sierra[Sierra value],MATCH(mainsheet[sierra location code],sierra[location code value],0))</f>
        <v>Davis Library Reference Wall Shelf 16</v>
      </c>
      <c r="C170" s="7" t="s">
        <v>187</v>
      </c>
      <c r="D170" s="7" t="str">
        <f>IF(ISBLANK(mainsheet[omission]),VLOOKUP(mainsheet[mapping synonym],synlookup[],2,FALSE),"")</f>
        <v>unc:uncdavy:uncdavref</v>
      </c>
      <c r="E170" s="7" t="s">
        <v>147</v>
      </c>
      <c r="F170" s="7" t="s">
        <v>300</v>
      </c>
      <c r="G170" s="7" t="str">
        <f>IF(ISBLANK(mainsheet[omission]),VLOOKUP(mainsheet[mapping synonym],synlookup[],3,FALSE),"")</f>
        <v>UNC Chapel Hill &gt; Davis Library &gt; Reference</v>
      </c>
      <c r="H170" s="7"/>
      <c r="I170" s="7"/>
      <c r="J170" t="str">
        <f>IF(mainsheet[TD loc_b display]=mainsheet[TD loc_n display],"y","n")</f>
        <v>n</v>
      </c>
      <c r="K170" t="str">
        <f>IF(ISNUMBER(MATCH(mainsheet[sierra location code],mta_mapped_codes[code],0)),"y","n")</f>
        <v>y</v>
      </c>
    </row>
    <row r="171" spans="1:11" x14ac:dyDescent="0.25">
      <c r="A171" s="7" t="s">
        <v>301</v>
      </c>
      <c r="B171" s="7" t="str">
        <f>INDEX(sierra[Sierra value],MATCH(mainsheet[sierra location code],sierra[location code value],0))</f>
        <v>Davis Library Reference Wall Shelf 17</v>
      </c>
      <c r="C171" s="7" t="s">
        <v>187</v>
      </c>
      <c r="D171" s="7" t="str">
        <f>IF(ISBLANK(mainsheet[omission]),VLOOKUP(mainsheet[mapping synonym],synlookup[],2,FALSE),"")</f>
        <v>unc:uncdavy:uncdavref</v>
      </c>
      <c r="E171" s="7" t="s">
        <v>147</v>
      </c>
      <c r="F171" s="7" t="s">
        <v>302</v>
      </c>
      <c r="G171" s="7" t="str">
        <f>IF(ISBLANK(mainsheet[omission]),VLOOKUP(mainsheet[mapping synonym],synlookup[],3,FALSE),"")</f>
        <v>UNC Chapel Hill &gt; Davis Library &gt; Reference</v>
      </c>
      <c r="H171" s="7"/>
      <c r="I171" s="7"/>
      <c r="J171" t="str">
        <f>IF(mainsheet[TD loc_b display]=mainsheet[TD loc_n display],"y","n")</f>
        <v>n</v>
      </c>
      <c r="K171" t="str">
        <f>IF(ISNUMBER(MATCH(mainsheet[sierra location code],mta_mapped_codes[code],0)),"y","n")</f>
        <v>y</v>
      </c>
    </row>
    <row r="172" spans="1:11" x14ac:dyDescent="0.25">
      <c r="A172" s="7" t="s">
        <v>303</v>
      </c>
      <c r="B172" s="7" t="str">
        <f>INDEX(sierra[Sierra value],MATCH(mainsheet[sierra location code],sierra[location code value],0))</f>
        <v>Davis Library Reference Wall Shelf 18</v>
      </c>
      <c r="C172" s="7" t="s">
        <v>187</v>
      </c>
      <c r="D172" s="7" t="str">
        <f>IF(ISBLANK(mainsheet[omission]),VLOOKUP(mainsheet[mapping synonym],synlookup[],2,FALSE),"")</f>
        <v>unc:uncdavy:uncdavref</v>
      </c>
      <c r="E172" s="7" t="s">
        <v>147</v>
      </c>
      <c r="F172" s="7" t="s">
        <v>304</v>
      </c>
      <c r="G172" s="7" t="str">
        <f>IF(ISBLANK(mainsheet[omission]),VLOOKUP(mainsheet[mapping synonym],synlookup[],3,FALSE),"")</f>
        <v>UNC Chapel Hill &gt; Davis Library &gt; Reference</v>
      </c>
      <c r="H172" s="7"/>
      <c r="I172" s="7"/>
      <c r="J172" t="str">
        <f>IF(mainsheet[TD loc_b display]=mainsheet[TD loc_n display],"y","n")</f>
        <v>n</v>
      </c>
      <c r="K172" t="str">
        <f>IF(ISNUMBER(MATCH(mainsheet[sierra location code],mta_mapped_codes[code],0)),"y","n")</f>
        <v>y</v>
      </c>
    </row>
    <row r="173" spans="1:11" x14ac:dyDescent="0.25">
      <c r="A173" s="7" t="s">
        <v>305</v>
      </c>
      <c r="B173" s="7" t="str">
        <f>INDEX(sierra[Sierra value],MATCH(mainsheet[sierra location code],sierra[location code value],0))</f>
        <v>Davis Library Reference Wall Shelf 19</v>
      </c>
      <c r="C173" s="7" t="s">
        <v>187</v>
      </c>
      <c r="D173" s="7" t="str">
        <f>IF(ISBLANK(mainsheet[omission]),VLOOKUP(mainsheet[mapping synonym],synlookup[],2,FALSE),"")</f>
        <v>unc:uncdavy:uncdavref</v>
      </c>
      <c r="E173" s="7" t="s">
        <v>147</v>
      </c>
      <c r="F173" s="7" t="s">
        <v>306</v>
      </c>
      <c r="G173" s="7" t="str">
        <f>IF(ISBLANK(mainsheet[omission]),VLOOKUP(mainsheet[mapping synonym],synlookup[],3,FALSE),"")</f>
        <v>UNC Chapel Hill &gt; Davis Library &gt; Reference</v>
      </c>
      <c r="H173" s="7"/>
      <c r="I173" s="7"/>
      <c r="J173" t="str">
        <f>IF(mainsheet[TD loc_b display]=mainsheet[TD loc_n display],"y","n")</f>
        <v>n</v>
      </c>
      <c r="K173" t="str">
        <f>IF(ISNUMBER(MATCH(mainsheet[sierra location code],mta_mapped_codes[code],0)),"y","n")</f>
        <v>y</v>
      </c>
    </row>
    <row r="174" spans="1:11" x14ac:dyDescent="0.25">
      <c r="A174" t="s">
        <v>307</v>
      </c>
      <c r="B174" t="str">
        <f>INDEX(sierra[Sierra value],MATCH(mainsheet[sierra location code],sierra[location code value],0))</f>
        <v>Not Yet Determined</v>
      </c>
      <c r="D174" t="str">
        <f>IF(ISBLANK(mainsheet[omission]),VLOOKUP(mainsheet[mapping synonym],synlookup[],2,FALSE),"")</f>
        <v/>
      </c>
      <c r="H174" t="s">
        <v>1649</v>
      </c>
      <c r="I174" t="s">
        <v>1649</v>
      </c>
      <c r="J174" t="str">
        <f>IF(mainsheet[TD loc_b display]=mainsheet[TD loc_n display],"y","n")</f>
        <v>y</v>
      </c>
      <c r="K174" t="str">
        <f>IF(ISNUMBER(MATCH(mainsheet[sierra location code],mta_mapped_codes[code],0)),"y","n")</f>
        <v>n</v>
      </c>
    </row>
    <row r="175" spans="1:11" x14ac:dyDescent="0.25">
      <c r="A175" s="7" t="s">
        <v>308</v>
      </c>
      <c r="B175" s="7" t="str">
        <f>INDEX(sierra[Sierra value],MATCH(mainsheet[sierra location code],sierra[location code value],0))</f>
        <v>Davis Library Federal Documents</v>
      </c>
      <c r="C175" s="7" t="s">
        <v>2476</v>
      </c>
      <c r="D175" s="7" t="str">
        <f>IF(ISBLANK(mainsheet[omission]),VLOOKUP(mainsheet[mapping synonym],synlookup[],2,FALSE),"")</f>
        <v>unc:uncdavy:uncdavdoc</v>
      </c>
      <c r="E175" s="7" t="s">
        <v>147</v>
      </c>
      <c r="F175" s="7" t="s">
        <v>309</v>
      </c>
      <c r="G175" s="7" t="str">
        <f>IF(ISBLANK(mainsheet[omission]),VLOOKUP(mainsheet[mapping synonym],synlookup[],3,FALSE),"")</f>
        <v>UNC Chapel Hill &gt; Davis Library &gt; Government Documents</v>
      </c>
      <c r="H175" s="7"/>
      <c r="I175" s="7"/>
      <c r="J175" t="str">
        <f>IF(mainsheet[TD loc_b display]=mainsheet[TD loc_n display],"y","n")</f>
        <v>n</v>
      </c>
      <c r="K175" t="str">
        <f>IF(ISNUMBER(MATCH(mainsheet[sierra location code],mta_mapped_codes[code],0)),"y","n")</f>
        <v>y</v>
      </c>
    </row>
    <row r="176" spans="1:11" x14ac:dyDescent="0.25">
      <c r="A176" s="7" t="s">
        <v>311</v>
      </c>
      <c r="B176" s="7" t="str">
        <f>INDEX(sierra[Sierra value],MATCH(mainsheet[sierra location code],sierra[location code value],0))</f>
        <v>Davis Library Federal Documents DNC</v>
      </c>
      <c r="C176" s="7" t="s">
        <v>2476</v>
      </c>
      <c r="D176" s="7" t="str">
        <f>IF(ISBLANK(mainsheet[omission]),VLOOKUP(mainsheet[mapping synonym],synlookup[],2,FALSE),"")</f>
        <v>unc:uncdavy:uncdavdoc</v>
      </c>
      <c r="E176" s="7" t="s">
        <v>147</v>
      </c>
      <c r="F176" s="7" t="s">
        <v>312</v>
      </c>
      <c r="G176" s="7" t="str">
        <f>IF(ISBLANK(mainsheet[omission]),VLOOKUP(mainsheet[mapping synonym],synlookup[],3,FALSE),"")</f>
        <v>UNC Chapel Hill &gt; Davis Library &gt; Government Documents</v>
      </c>
      <c r="H176" s="7"/>
      <c r="I176" s="7"/>
      <c r="J176" t="str">
        <f>IF(mainsheet[TD loc_b display]=mainsheet[TD loc_n display],"y","n")</f>
        <v>n</v>
      </c>
      <c r="K176" t="str">
        <f>IF(ISNUMBER(MATCH(mainsheet[sierra location code],mta_mapped_codes[code],0)),"y","n")</f>
        <v>y</v>
      </c>
    </row>
    <row r="177" spans="1:11" x14ac:dyDescent="0.25">
      <c r="A177" t="s">
        <v>310</v>
      </c>
      <c r="B177" t="str">
        <f>INDEX(sierra[Sierra value],MATCH(mainsheet[sierra location code],sierra[location code value],0))</f>
        <v>Not yet determined (Fed Docs)</v>
      </c>
      <c r="D177" t="str">
        <f>IF(ISBLANK(mainsheet[omission]),VLOOKUP(mainsheet[mapping synonym],synlookup[],2,FALSE),"")</f>
        <v/>
      </c>
      <c r="H177" t="s">
        <v>2458</v>
      </c>
      <c r="J177" t="str">
        <f>IF(mainsheet[TD loc_b display]=mainsheet[TD loc_n display],"y","n")</f>
        <v>y</v>
      </c>
      <c r="K177" t="str">
        <f>IF(ISNUMBER(MATCH(mainsheet[sierra location code],mta_mapped_codes[code],0)),"y","n")</f>
        <v>n</v>
      </c>
    </row>
    <row r="178" spans="1:11" x14ac:dyDescent="0.25">
      <c r="A178" s="7" t="s">
        <v>313</v>
      </c>
      <c r="B178" s="7" t="str">
        <f>INDEX(sierra[Sierra value],MATCH(mainsheet[sierra location code],sierra[location code value],0))</f>
        <v>Davis Library Federal Documents CD-ROM</v>
      </c>
      <c r="C178" s="7" t="s">
        <v>2476</v>
      </c>
      <c r="D178" s="7" t="str">
        <f>IF(ISBLANK(mainsheet[omission]),VLOOKUP(mainsheet[mapping synonym],synlookup[],2,FALSE),"")</f>
        <v>unc:uncdavy:uncdavdoc</v>
      </c>
      <c r="E178" s="7" t="s">
        <v>147</v>
      </c>
      <c r="F178" s="7" t="s">
        <v>314</v>
      </c>
      <c r="G178" s="7" t="str">
        <f>IF(ISBLANK(mainsheet[omission]),VLOOKUP(mainsheet[mapping synonym],synlookup[],3,FALSE),"")</f>
        <v>UNC Chapel Hill &gt; Davis Library &gt; Government Documents</v>
      </c>
      <c r="H178" s="7"/>
      <c r="I178" s="7"/>
      <c r="J178" t="str">
        <f>IF(mainsheet[TD loc_b display]=mainsheet[TD loc_n display],"y","n")</f>
        <v>n</v>
      </c>
      <c r="K178" t="str">
        <f>IF(ISNUMBER(MATCH(mainsheet[sierra location code],mta_mapped_codes[code],0)),"y","n")</f>
        <v>y</v>
      </c>
    </row>
    <row r="179" spans="1:11" x14ac:dyDescent="0.25">
      <c r="A179" s="7" t="s">
        <v>315</v>
      </c>
      <c r="B179" s="7" t="str">
        <f>INDEX(sierra[Sierra value],MATCH(mainsheet[sierra location code],sierra[location code value],0))</f>
        <v>Davis Library Federal Documents Microfiche</v>
      </c>
      <c r="C179" s="7" t="s">
        <v>2476</v>
      </c>
      <c r="D179" s="7" t="str">
        <f>IF(ISBLANK(mainsheet[omission]),VLOOKUP(mainsheet[mapping synonym],synlookup[],2,FALSE),"")</f>
        <v>unc:uncdavy:uncdavdoc</v>
      </c>
      <c r="E179" s="7" t="s">
        <v>147</v>
      </c>
      <c r="F179" s="7" t="s">
        <v>316</v>
      </c>
      <c r="G179" s="7" t="str">
        <f>IF(ISBLANK(mainsheet[omission]),VLOOKUP(mainsheet[mapping synonym],synlookup[],3,FALSE),"")</f>
        <v>UNC Chapel Hill &gt; Davis Library &gt; Government Documents</v>
      </c>
      <c r="H179" s="7"/>
      <c r="I179" s="7"/>
      <c r="J179" t="str">
        <f>IF(mainsheet[TD loc_b display]=mainsheet[TD loc_n display],"y","n")</f>
        <v>n</v>
      </c>
      <c r="K179" t="str">
        <f>IF(ISNUMBER(MATCH(mainsheet[sierra location code],mta_mapped_codes[code],0)),"y","n")</f>
        <v>y</v>
      </c>
    </row>
    <row r="180" spans="1:11" x14ac:dyDescent="0.25">
      <c r="A180" s="7" t="s">
        <v>317</v>
      </c>
      <c r="B180" s="7" t="str">
        <f>INDEX(sierra[Sierra value],MATCH(mainsheet[sierra location code],sierra[location code value],0))</f>
        <v>Davis Library Federal Documents Videocassette</v>
      </c>
      <c r="C180" s="7" t="s">
        <v>2476</v>
      </c>
      <c r="D180" s="7" t="str">
        <f>IF(ISBLANK(mainsheet[omission]),VLOOKUP(mainsheet[mapping synonym],synlookup[],2,FALSE),"")</f>
        <v>unc:uncdavy:uncdavdoc</v>
      </c>
      <c r="E180" s="7" t="s">
        <v>147</v>
      </c>
      <c r="F180" s="7" t="s">
        <v>318</v>
      </c>
      <c r="G180" s="7" t="str">
        <f>IF(ISBLANK(mainsheet[omission]),VLOOKUP(mainsheet[mapping synonym],synlookup[],3,FALSE),"")</f>
        <v>UNC Chapel Hill &gt; Davis Library &gt; Government Documents</v>
      </c>
      <c r="H180" s="7"/>
      <c r="I180" s="7"/>
      <c r="J180" t="str">
        <f>IF(mainsheet[TD loc_b display]=mainsheet[TD loc_n display],"y","n")</f>
        <v>n</v>
      </c>
      <c r="K180" t="str">
        <f>IF(ISNUMBER(MATCH(mainsheet[sierra location code],mta_mapped_codes[code],0)),"y","n")</f>
        <v>y</v>
      </c>
    </row>
    <row r="181" spans="1:11" x14ac:dyDescent="0.25">
      <c r="A181" s="7" t="s">
        <v>319</v>
      </c>
      <c r="B181" s="7" t="str">
        <f>INDEX(sierra[Sierra value],MATCH(mainsheet[sierra location code],sierra[location code value],0))</f>
        <v>Davis Federal Documents Internet Resource</v>
      </c>
      <c r="C181" s="7" t="s">
        <v>2476</v>
      </c>
      <c r="D181" s="7" t="str">
        <f>IF(ISBLANK(mainsheet[omission]),VLOOKUP(mainsheet[mapping synonym],synlookup[],2,FALSE),"")</f>
        <v>unc:uncdavy:uncdavdoc</v>
      </c>
      <c r="E181" s="7" t="s">
        <v>147</v>
      </c>
      <c r="F181" s="7" t="s">
        <v>320</v>
      </c>
      <c r="G181" s="7" t="str">
        <f>IF(ISBLANK(mainsheet[omission]),VLOOKUP(mainsheet[mapping synonym],synlookup[],3,FALSE),"")</f>
        <v>UNC Chapel Hill &gt; Davis Library &gt; Government Documents</v>
      </c>
      <c r="H181" s="7"/>
      <c r="I181" s="7"/>
      <c r="J181" t="str">
        <f>IF(mainsheet[TD loc_b display]=mainsheet[TD loc_n display],"y","n")</f>
        <v>n</v>
      </c>
      <c r="K181" t="str">
        <f>IF(ISNUMBER(MATCH(mainsheet[sierra location code],mta_mapped_codes[code],0)),"y","n")</f>
        <v>y</v>
      </c>
    </row>
    <row r="182" spans="1:11" x14ac:dyDescent="0.25">
      <c r="A182" s="7" t="s">
        <v>321</v>
      </c>
      <c r="B182" s="7" t="str">
        <f>INDEX(sierra[Sierra value],MATCH(mainsheet[sierra location code],sierra[location code value],0))</f>
        <v>Davis Library State Documents</v>
      </c>
      <c r="C182" s="7" t="s">
        <v>2476</v>
      </c>
      <c r="D182" s="7" t="str">
        <f>IF(ISBLANK(mainsheet[omission]),VLOOKUP(mainsheet[mapping synonym],synlookup[],2,FALSE),"")</f>
        <v>unc:uncdavy:uncdavdoc</v>
      </c>
      <c r="E182" s="7" t="s">
        <v>147</v>
      </c>
      <c r="F182" s="7" t="s">
        <v>322</v>
      </c>
      <c r="G182" s="7" t="str">
        <f>IF(ISBLANK(mainsheet[omission]),VLOOKUP(mainsheet[mapping synonym],synlookup[],3,FALSE),"")</f>
        <v>UNC Chapel Hill &gt; Davis Library &gt; Government Documents</v>
      </c>
      <c r="H182" s="7"/>
      <c r="I182" s="7"/>
      <c r="J182" t="str">
        <f>IF(mainsheet[TD loc_b display]=mainsheet[TD loc_n display],"y","n")</f>
        <v>n</v>
      </c>
      <c r="K182" t="str">
        <f>IF(ISNUMBER(MATCH(mainsheet[sierra location code],mta_mapped_codes[code],0)),"y","n")</f>
        <v>y</v>
      </c>
    </row>
    <row r="183" spans="1:11" x14ac:dyDescent="0.25">
      <c r="A183" s="7" t="s">
        <v>325</v>
      </c>
      <c r="B183" s="7" t="str">
        <f>INDEX(sierra[Sierra value],MATCH(mainsheet[sierra location code],sierra[location code value],0))</f>
        <v>Davis Library State Documents DNC</v>
      </c>
      <c r="C183" s="7" t="s">
        <v>2476</v>
      </c>
      <c r="D183" s="7" t="str">
        <f>IF(ISBLANK(mainsheet[omission]),VLOOKUP(mainsheet[mapping synonym],synlookup[],2,FALSE),"")</f>
        <v>unc:uncdavy:uncdavdoc</v>
      </c>
      <c r="E183" s="7" t="s">
        <v>147</v>
      </c>
      <c r="F183" s="7" t="s">
        <v>326</v>
      </c>
      <c r="G183" s="7" t="str">
        <f>IF(ISBLANK(mainsheet[omission]),VLOOKUP(mainsheet[mapping synonym],synlookup[],3,FALSE),"")</f>
        <v>UNC Chapel Hill &gt; Davis Library &gt; Government Documents</v>
      </c>
      <c r="H183" s="7"/>
      <c r="I183" s="7"/>
      <c r="J183" t="str">
        <f>IF(mainsheet[TD loc_b display]=mainsheet[TD loc_n display],"y","n")</f>
        <v>n</v>
      </c>
      <c r="K183" t="str">
        <f>IF(ISNUMBER(MATCH(mainsheet[sierra location code],mta_mapped_codes[code],0)),"y","n")</f>
        <v>y</v>
      </c>
    </row>
    <row r="184" spans="1:11" x14ac:dyDescent="0.25">
      <c r="A184" t="s">
        <v>323</v>
      </c>
      <c r="B184" t="str">
        <f>INDEX(sierra[Sierra value],MATCH(mainsheet[sierra location code],sierra[location code value],0))</f>
        <v>Not Yet Determined (State Docs)</v>
      </c>
      <c r="D184" t="str">
        <f>IF(ISBLANK(mainsheet[omission]),VLOOKUP(mainsheet[mapping synonym],synlookup[],2,FALSE),"")</f>
        <v/>
      </c>
      <c r="H184" t="s">
        <v>2458</v>
      </c>
      <c r="J184" t="str">
        <f>IF(mainsheet[TD loc_b display]=mainsheet[TD loc_n display],"y","n")</f>
        <v>y</v>
      </c>
      <c r="K184" t="str">
        <f>IF(ISNUMBER(MATCH(mainsheet[sierra location code],mta_mapped_codes[code],0)),"y","n")</f>
        <v>n</v>
      </c>
    </row>
    <row r="185" spans="1:11" x14ac:dyDescent="0.25">
      <c r="A185" s="7" t="s">
        <v>327</v>
      </c>
      <c r="B185" s="7" t="str">
        <f>INDEX(sierra[Sierra value],MATCH(mainsheet[sierra location code],sierra[location code value],0))</f>
        <v>Davis Library International Documents</v>
      </c>
      <c r="C185" s="7" t="s">
        <v>2476</v>
      </c>
      <c r="D185" s="7" t="str">
        <f>IF(ISBLANK(mainsheet[omission]),VLOOKUP(mainsheet[mapping synonym],synlookup[],2,FALSE),"")</f>
        <v>unc:uncdavy:uncdavdoc</v>
      </c>
      <c r="E185" s="7" t="s">
        <v>147</v>
      </c>
      <c r="F185" s="7" t="s">
        <v>328</v>
      </c>
      <c r="G185" s="7" t="str">
        <f>IF(ISBLANK(mainsheet[omission]),VLOOKUP(mainsheet[mapping synonym],synlookup[],3,FALSE),"")</f>
        <v>UNC Chapel Hill &gt; Davis Library &gt; Government Documents</v>
      </c>
      <c r="H185" s="7"/>
      <c r="I185" s="7"/>
      <c r="J185" t="str">
        <f>IF(mainsheet[TD loc_b display]=mainsheet[TD loc_n display],"y","n")</f>
        <v>n</v>
      </c>
      <c r="K185" t="str">
        <f>IF(ISNUMBER(MATCH(mainsheet[sierra location code],mta_mapped_codes[code],0)),"y","n")</f>
        <v>y</v>
      </c>
    </row>
    <row r="186" spans="1:11" x14ac:dyDescent="0.25">
      <c r="A186" s="7" t="s">
        <v>330</v>
      </c>
      <c r="B186" s="7" t="str">
        <f>INDEX(sierra[Sierra value],MATCH(mainsheet[sierra location code],sierra[location code value],0))</f>
        <v>Davis Library International Documents DNC</v>
      </c>
      <c r="C186" s="7" t="s">
        <v>2476</v>
      </c>
      <c r="D186" s="7" t="str">
        <f>IF(ISBLANK(mainsheet[omission]),VLOOKUP(mainsheet[mapping synonym],synlookup[],2,FALSE),"")</f>
        <v>unc:uncdavy:uncdavdoc</v>
      </c>
      <c r="E186" s="7" t="s">
        <v>147</v>
      </c>
      <c r="F186" s="7" t="s">
        <v>331</v>
      </c>
      <c r="G186" s="7" t="str">
        <f>IF(ISBLANK(mainsheet[omission]),VLOOKUP(mainsheet[mapping synonym],synlookup[],3,FALSE),"")</f>
        <v>UNC Chapel Hill &gt; Davis Library &gt; Government Documents</v>
      </c>
      <c r="H186" s="7"/>
      <c r="I186" s="7"/>
      <c r="J186" t="str">
        <f>IF(mainsheet[TD loc_b display]=mainsheet[TD loc_n display],"y","n")</f>
        <v>n</v>
      </c>
      <c r="K186" t="str">
        <f>IF(ISNUMBER(MATCH(mainsheet[sierra location code],mta_mapped_codes[code],0)),"y","n")</f>
        <v>y</v>
      </c>
    </row>
    <row r="187" spans="1:11" x14ac:dyDescent="0.25">
      <c r="A187" t="s">
        <v>329</v>
      </c>
      <c r="B187" t="str">
        <f>INDEX(sierra[Sierra value],MATCH(mainsheet[sierra location code],sierra[location code value],0))</f>
        <v>Not yet determined(Intl Docs)</v>
      </c>
      <c r="D187" t="str">
        <f>IF(ISBLANK(mainsheet[omission]),VLOOKUP(mainsheet[mapping synonym],synlookup[],2,FALSE),"")</f>
        <v/>
      </c>
      <c r="H187" t="s">
        <v>2458</v>
      </c>
      <c r="J187" t="str">
        <f>IF(mainsheet[TD loc_b display]=mainsheet[TD loc_n display],"y","n")</f>
        <v>y</v>
      </c>
      <c r="K187" t="str">
        <f>IF(ISNUMBER(MATCH(mainsheet[sierra location code],mta_mapped_codes[code],0)),"y","n")</f>
        <v>n</v>
      </c>
    </row>
    <row r="188" spans="1:11" x14ac:dyDescent="0.25">
      <c r="A188" s="7" t="s">
        <v>332</v>
      </c>
      <c r="B188" s="7" t="str">
        <f>INDEX(sierra[Sierra value],MATCH(mainsheet[sierra location code],sierra[location code value],0))</f>
        <v>Davis Library International Documents CD-ROM</v>
      </c>
      <c r="C188" s="7" t="s">
        <v>2476</v>
      </c>
      <c r="D188" s="7" t="str">
        <f>IF(ISBLANK(mainsheet[omission]),VLOOKUP(mainsheet[mapping synonym],synlookup[],2,FALSE),"")</f>
        <v>unc:uncdavy:uncdavdoc</v>
      </c>
      <c r="E188" s="7" t="s">
        <v>147</v>
      </c>
      <c r="F188" s="7" t="s">
        <v>333</v>
      </c>
      <c r="G188" s="7" t="str">
        <f>IF(ISBLANK(mainsheet[omission]),VLOOKUP(mainsheet[mapping synonym],synlookup[],3,FALSE),"")</f>
        <v>UNC Chapel Hill &gt; Davis Library &gt; Government Documents</v>
      </c>
      <c r="H188" s="7"/>
      <c r="I188" s="7"/>
      <c r="J188" t="str">
        <f>IF(mainsheet[TD loc_b display]=mainsheet[TD loc_n display],"y","n")</f>
        <v>n</v>
      </c>
      <c r="K188" t="str">
        <f>IF(ISNUMBER(MATCH(mainsheet[sierra location code],mta_mapped_codes[code],0)),"y","n")</f>
        <v>y</v>
      </c>
    </row>
    <row r="189" spans="1:11" x14ac:dyDescent="0.25">
      <c r="A189" s="7" t="s">
        <v>334</v>
      </c>
      <c r="B189" s="7" t="str">
        <f>INDEX(sierra[Sierra value],MATCH(mainsheet[sierra location code],sierra[location code value],0))</f>
        <v>Davis Library International Docs Computer Disk 3 1/2</v>
      </c>
      <c r="C189" s="7" t="s">
        <v>2476</v>
      </c>
      <c r="D189" s="7" t="str">
        <f>IF(ISBLANK(mainsheet[omission]),VLOOKUP(mainsheet[mapping synonym],synlookup[],2,FALSE),"")</f>
        <v>unc:uncdavy:uncdavdoc</v>
      </c>
      <c r="E189" s="7" t="s">
        <v>147</v>
      </c>
      <c r="F189" s="7" t="s">
        <v>335</v>
      </c>
      <c r="G189" s="7" t="str">
        <f>IF(ISBLANK(mainsheet[omission]),VLOOKUP(mainsheet[mapping synonym],synlookup[],3,FALSE),"")</f>
        <v>UNC Chapel Hill &gt; Davis Library &gt; Government Documents</v>
      </c>
      <c r="H189" s="7"/>
      <c r="I189" s="7"/>
      <c r="J189" t="str">
        <f>IF(mainsheet[TD loc_b display]=mainsheet[TD loc_n display],"y","n")</f>
        <v>n</v>
      </c>
      <c r="K189" t="str">
        <f>IF(ISNUMBER(MATCH(mainsheet[sierra location code],mta_mapped_codes[code],0)),"y","n")</f>
        <v>y</v>
      </c>
    </row>
    <row r="190" spans="1:11" x14ac:dyDescent="0.25">
      <c r="A190" s="7" t="s">
        <v>336</v>
      </c>
      <c r="B190" s="7" t="str">
        <f>INDEX(sierra[Sierra value],MATCH(mainsheet[sierra location code],sierra[location code value],0))</f>
        <v>Davis Library International Docs Microfiche</v>
      </c>
      <c r="C190" s="7" t="s">
        <v>2476</v>
      </c>
      <c r="D190" s="7" t="str">
        <f>IF(ISBLANK(mainsheet[omission]),VLOOKUP(mainsheet[mapping synonym],synlookup[],2,FALSE),"")</f>
        <v>unc:uncdavy:uncdavdoc</v>
      </c>
      <c r="E190" s="7" t="s">
        <v>147</v>
      </c>
      <c r="F190" s="7" t="s">
        <v>337</v>
      </c>
      <c r="G190" s="7" t="str">
        <f>IF(ISBLANK(mainsheet[omission]),VLOOKUP(mainsheet[mapping synonym],synlookup[],3,FALSE),"")</f>
        <v>UNC Chapel Hill &gt; Davis Library &gt; Government Documents</v>
      </c>
      <c r="H190" s="7"/>
      <c r="I190" s="7"/>
      <c r="J190" t="str">
        <f>IF(mainsheet[TD loc_b display]=mainsheet[TD loc_n display],"y","n")</f>
        <v>n</v>
      </c>
      <c r="K190" t="str">
        <f>IF(ISNUMBER(MATCH(mainsheet[sierra location code],mta_mapped_codes[code],0)),"y","n")</f>
        <v>y</v>
      </c>
    </row>
    <row r="191" spans="1:11" x14ac:dyDescent="0.25">
      <c r="A191" s="7" t="s">
        <v>338</v>
      </c>
      <c r="B191" s="7" t="str">
        <f>INDEX(sierra[Sierra value],MATCH(mainsheet[sierra location code],sierra[location code value],0))</f>
        <v>Davis Library Reference Electronic Resources</v>
      </c>
      <c r="C191" s="7" t="s">
        <v>187</v>
      </c>
      <c r="D191" s="7" t="str">
        <f>IF(ISBLANK(mainsheet[omission]),VLOOKUP(mainsheet[mapping synonym],synlookup[],2,FALSE),"")</f>
        <v>unc:uncdavy:uncdavref</v>
      </c>
      <c r="E191" s="7" t="s">
        <v>147</v>
      </c>
      <c r="F191" s="7" t="s">
        <v>339</v>
      </c>
      <c r="G191" s="7" t="str">
        <f>IF(ISBLANK(mainsheet[omission]),VLOOKUP(mainsheet[mapping synonym],synlookup[],3,FALSE),"")</f>
        <v>UNC Chapel Hill &gt; Davis Library &gt; Reference</v>
      </c>
      <c r="H191" s="7"/>
      <c r="I191" s="7" t="s">
        <v>2435</v>
      </c>
      <c r="J191" t="str">
        <f>IF(mainsheet[TD loc_b display]=mainsheet[TD loc_n display],"y","n")</f>
        <v>n</v>
      </c>
      <c r="K191" t="str">
        <f>IF(ISNUMBER(MATCH(mainsheet[sierra location code],mta_mapped_codes[code],0)),"y","n")</f>
        <v>y</v>
      </c>
    </row>
    <row r="192" spans="1:11" x14ac:dyDescent="0.25">
      <c r="A192" s="7" t="s">
        <v>340</v>
      </c>
      <c r="B192" s="7" t="str">
        <f>INDEX(sierra[Sierra value],MATCH(mainsheet[sierra location code],sierra[location code value],0))</f>
        <v>Davis Library Reference Electronic Resources CD-ROM</v>
      </c>
      <c r="C192" s="7" t="s">
        <v>187</v>
      </c>
      <c r="D192" s="7" t="str">
        <f>IF(ISBLANK(mainsheet[omission]),VLOOKUP(mainsheet[mapping synonym],synlookup[],2,FALSE),"")</f>
        <v>unc:uncdavy:uncdavref</v>
      </c>
      <c r="E192" s="7" t="s">
        <v>147</v>
      </c>
      <c r="F192" s="7" t="s">
        <v>341</v>
      </c>
      <c r="G192" s="7" t="str">
        <f>IF(ISBLANK(mainsheet[omission]),VLOOKUP(mainsheet[mapping synonym],synlookup[],3,FALSE),"")</f>
        <v>UNC Chapel Hill &gt; Davis Library &gt; Reference</v>
      </c>
      <c r="H192" s="7"/>
      <c r="I192" s="7"/>
      <c r="J192" t="str">
        <f>IF(mainsheet[TD loc_b display]=mainsheet[TD loc_n display],"y","n")</f>
        <v>n</v>
      </c>
      <c r="K192" t="str">
        <f>IF(ISNUMBER(MATCH(mainsheet[sierra location code],mta_mapped_codes[code],0)),"y","n")</f>
        <v>y</v>
      </c>
    </row>
    <row r="193" spans="1:11" x14ac:dyDescent="0.25">
      <c r="A193" s="7" t="s">
        <v>342</v>
      </c>
      <c r="B193" s="7" t="str">
        <f>INDEX(sierra[Sierra value],MATCH(mainsheet[sierra location code],sierra[location code value],0))</f>
        <v>Davis Library Reference Electronic Resources Computer Disk</v>
      </c>
      <c r="C193" s="7" t="s">
        <v>187</v>
      </c>
      <c r="D193" s="7" t="str">
        <f>IF(ISBLANK(mainsheet[omission]),VLOOKUP(mainsheet[mapping synonym],synlookup[],2,FALSE),"")</f>
        <v>unc:uncdavy:uncdavref</v>
      </c>
      <c r="E193" s="7" t="s">
        <v>147</v>
      </c>
      <c r="F193" s="7" t="s">
        <v>343</v>
      </c>
      <c r="G193" s="7" t="str">
        <f>IF(ISBLANK(mainsheet[omission]),VLOOKUP(mainsheet[mapping synonym],synlookup[],3,FALSE),"")</f>
        <v>UNC Chapel Hill &gt; Davis Library &gt; Reference</v>
      </c>
      <c r="H193" s="7"/>
      <c r="I193" s="7"/>
      <c r="J193" t="str">
        <f>IF(mainsheet[TD loc_b display]=mainsheet[TD loc_n display],"y","n")</f>
        <v>n</v>
      </c>
      <c r="K193" t="str">
        <f>IF(ISNUMBER(MATCH(mainsheet[sierra location code],mta_mapped_codes[code],0)),"y","n")</f>
        <v>y</v>
      </c>
    </row>
    <row r="194" spans="1:11" x14ac:dyDescent="0.25">
      <c r="A194" s="7" t="s">
        <v>344</v>
      </c>
      <c r="B194" s="7" t="str">
        <f>INDEX(sierra[Sierra value],MATCH(mainsheet[sierra location code],sierra[location code value],0))</f>
        <v>Davis Library Reference Electronic Resource Computer Disk 3 1/2</v>
      </c>
      <c r="C194" s="7" t="s">
        <v>187</v>
      </c>
      <c r="D194" s="7" t="str">
        <f>IF(ISBLANK(mainsheet[omission]),VLOOKUP(mainsheet[mapping synonym],synlookup[],2,FALSE),"")</f>
        <v>unc:uncdavy:uncdavref</v>
      </c>
      <c r="E194" s="7" t="s">
        <v>147</v>
      </c>
      <c r="F194" s="7" t="s">
        <v>345</v>
      </c>
      <c r="G194" s="7" t="str">
        <f>IF(ISBLANK(mainsheet[omission]),VLOOKUP(mainsheet[mapping synonym],synlookup[],3,FALSE),"")</f>
        <v>UNC Chapel Hill &gt; Davis Library &gt; Reference</v>
      </c>
      <c r="H194" s="7"/>
      <c r="I194" s="7"/>
      <c r="J194" t="str">
        <f>IF(mainsheet[TD loc_b display]=mainsheet[TD loc_n display],"y","n")</f>
        <v>n</v>
      </c>
      <c r="K194" t="str">
        <f>IF(ISNUMBER(MATCH(mainsheet[sierra location code],mta_mapped_codes[code],0)),"y","n")</f>
        <v>y</v>
      </c>
    </row>
    <row r="195" spans="1:11" x14ac:dyDescent="0.25">
      <c r="A195" s="7" t="s">
        <v>346</v>
      </c>
      <c r="B195" s="7" t="str">
        <f>INDEX(sierra[Sierra value],MATCH(mainsheet[sierra location code],sierra[location code value],0))</f>
        <v>Davis Library Reference Electronic Resources Computer Disk 5 1/4</v>
      </c>
      <c r="C195" s="7" t="s">
        <v>187</v>
      </c>
      <c r="D195" s="7" t="str">
        <f>IF(ISBLANK(mainsheet[omission]),VLOOKUP(mainsheet[mapping synonym],synlookup[],2,FALSE),"")</f>
        <v>unc:uncdavy:uncdavref</v>
      </c>
      <c r="E195" s="7" t="s">
        <v>147</v>
      </c>
      <c r="F195" s="7" t="s">
        <v>347</v>
      </c>
      <c r="G195" s="7" t="str">
        <f>IF(ISBLANK(mainsheet[omission]),VLOOKUP(mainsheet[mapping synonym],synlookup[],3,FALSE),"")</f>
        <v>UNC Chapel Hill &gt; Davis Library &gt; Reference</v>
      </c>
      <c r="H195" s="7"/>
      <c r="I195" s="7"/>
      <c r="J195" t="str">
        <f>IF(mainsheet[TD loc_b display]=mainsheet[TD loc_n display],"y","n")</f>
        <v>n</v>
      </c>
      <c r="K195" t="str">
        <f>IF(ISNUMBER(MATCH(mainsheet[sierra location code],mta_mapped_codes[code],0)),"y","n")</f>
        <v>y</v>
      </c>
    </row>
    <row r="196" spans="1:11" x14ac:dyDescent="0.25">
      <c r="A196" s="7" t="s">
        <v>348</v>
      </c>
      <c r="B196" s="7" t="str">
        <f>INDEX(sierra[Sierra value],MATCH(mainsheet[sierra location code],sierra[location code value],0))</f>
        <v>Davis Library Reference Electronic Resources Interactive Multimedia</v>
      </c>
      <c r="C196" s="7" t="s">
        <v>187</v>
      </c>
      <c r="D196" s="7" t="str">
        <f>IF(ISBLANK(mainsheet[omission]),VLOOKUP(mainsheet[mapping synonym],synlookup[],2,FALSE),"")</f>
        <v>unc:uncdavy:uncdavref</v>
      </c>
      <c r="E196" s="7" t="s">
        <v>147</v>
      </c>
      <c r="F196" s="7" t="s">
        <v>349</v>
      </c>
      <c r="G196" s="7" t="str">
        <f>IF(ISBLANK(mainsheet[omission]),VLOOKUP(mainsheet[mapping synonym],synlookup[],3,FALSE),"")</f>
        <v>UNC Chapel Hill &gt; Davis Library &gt; Reference</v>
      </c>
      <c r="H196" s="7"/>
      <c r="I196" s="7" t="s">
        <v>2463</v>
      </c>
      <c r="J196" t="str">
        <f>IF(mainsheet[TD loc_b display]=mainsheet[TD loc_n display],"y","n")</f>
        <v>n</v>
      </c>
      <c r="K196" t="str">
        <f>IF(ISNUMBER(MATCH(mainsheet[sierra location code],mta_mapped_codes[code],0)),"y","n")</f>
        <v>y</v>
      </c>
    </row>
    <row r="197" spans="1:11" x14ac:dyDescent="0.25">
      <c r="A197" s="7" t="s">
        <v>350</v>
      </c>
      <c r="B197" s="7" t="str">
        <f>INDEX(sierra[Sierra value],MATCH(mainsheet[sierra location code],sierra[location code value],0))</f>
        <v>Davis Library Reference E-Docs Archive CD-ROM</v>
      </c>
      <c r="C197" s="7" t="s">
        <v>187</v>
      </c>
      <c r="D197" s="7" t="str">
        <f>IF(ISBLANK(mainsheet[omission]),VLOOKUP(mainsheet[mapping synonym],synlookup[],2,FALSE),"")</f>
        <v>unc:uncdavy:uncdavref</v>
      </c>
      <c r="E197" s="7" t="s">
        <v>147</v>
      </c>
      <c r="F197" s="7" t="s">
        <v>351</v>
      </c>
      <c r="G197" s="7" t="str">
        <f>IF(ISBLANK(mainsheet[omission]),VLOOKUP(mainsheet[mapping synonym],synlookup[],3,FALSE),"")</f>
        <v>UNC Chapel Hill &gt; Davis Library &gt; Reference</v>
      </c>
      <c r="H197" s="7"/>
      <c r="I197" s="7"/>
      <c r="J197" t="str">
        <f>IF(mainsheet[TD loc_b display]=mainsheet[TD loc_n display],"y","n")</f>
        <v>n</v>
      </c>
      <c r="K197" t="str">
        <f>IF(ISNUMBER(MATCH(mainsheet[sierra location code],mta_mapped_codes[code],0)),"y","n")</f>
        <v>y</v>
      </c>
    </row>
    <row r="198" spans="1:11" x14ac:dyDescent="0.25">
      <c r="A198" s="7" t="s">
        <v>352</v>
      </c>
      <c r="B198" s="7" t="str">
        <f>INDEX(sierra[Sierra value],MATCH(mainsheet[sierra location code],sierra[location code value],0))</f>
        <v>Davis Library Reference Electronic Archive</v>
      </c>
      <c r="C198" s="7" t="s">
        <v>187</v>
      </c>
      <c r="D198" s="7" t="str">
        <f>IF(ISBLANK(mainsheet[omission]),VLOOKUP(mainsheet[mapping synonym],synlookup[],2,FALSE),"")</f>
        <v>unc:uncdavy:uncdavref</v>
      </c>
      <c r="E198" s="7" t="s">
        <v>147</v>
      </c>
      <c r="F198" s="7" t="s">
        <v>353</v>
      </c>
      <c r="G198" s="7" t="str">
        <f>IF(ISBLANK(mainsheet[omission]),VLOOKUP(mainsheet[mapping synonym],synlookup[],3,FALSE),"")</f>
        <v>UNC Chapel Hill &gt; Davis Library &gt; Reference</v>
      </c>
      <c r="H198" s="7"/>
      <c r="I198" s="7" t="s">
        <v>2450</v>
      </c>
      <c r="J198" t="str">
        <f>IF(mainsheet[TD loc_b display]=mainsheet[TD loc_n display],"y","n")</f>
        <v>n</v>
      </c>
      <c r="K198" t="str">
        <f>IF(ISNUMBER(MATCH(mainsheet[sierra location code],mta_mapped_codes[code],0)),"y","n")</f>
        <v>y</v>
      </c>
    </row>
    <row r="199" spans="1:11" x14ac:dyDescent="0.25">
      <c r="A199" s="7" t="s">
        <v>354</v>
      </c>
      <c r="B199" s="7" t="str">
        <f>INDEX(sierra[Sierra value],MATCH(mainsheet[sierra location code],sierra[location code value],0))</f>
        <v>Davis Library Reference Electronic Archive Computer Disk</v>
      </c>
      <c r="C199" s="7" t="s">
        <v>187</v>
      </c>
      <c r="D199" s="7" t="str">
        <f>IF(ISBLANK(mainsheet[omission]),VLOOKUP(mainsheet[mapping synonym],synlookup[],2,FALSE),"")</f>
        <v>unc:uncdavy:uncdavref</v>
      </c>
      <c r="E199" s="7" t="s">
        <v>147</v>
      </c>
      <c r="F199" s="7" t="s">
        <v>355</v>
      </c>
      <c r="G199" s="7" t="str">
        <f>IF(ISBLANK(mainsheet[omission]),VLOOKUP(mainsheet[mapping synonym],synlookup[],3,FALSE),"")</f>
        <v>UNC Chapel Hill &gt; Davis Library &gt; Reference</v>
      </c>
      <c r="H199" s="7"/>
      <c r="I199" s="7"/>
      <c r="J199" t="str">
        <f>IF(mainsheet[TD loc_b display]=mainsheet[TD loc_n display],"y","n")</f>
        <v>n</v>
      </c>
      <c r="K199" t="str">
        <f>IF(ISNUMBER(MATCH(mainsheet[sierra location code],mta_mapped_codes[code],0)),"y","n")</f>
        <v>y</v>
      </c>
    </row>
    <row r="200" spans="1:11" x14ac:dyDescent="0.25">
      <c r="A200" s="7" t="s">
        <v>356</v>
      </c>
      <c r="B200" s="7" t="str">
        <f>INDEX(sierra[Sierra value],MATCH(mainsheet[sierra location code],sierra[location code value],0))</f>
        <v>Davis Library Reference Electronic Archive Computer Disk 3 1/2</v>
      </c>
      <c r="C200" s="7" t="s">
        <v>187</v>
      </c>
      <c r="D200" s="7" t="str">
        <f>IF(ISBLANK(mainsheet[omission]),VLOOKUP(mainsheet[mapping synonym],synlookup[],2,FALSE),"")</f>
        <v>unc:uncdavy:uncdavref</v>
      </c>
      <c r="E200" s="7" t="s">
        <v>147</v>
      </c>
      <c r="F200" s="7" t="s">
        <v>357</v>
      </c>
      <c r="G200" s="7" t="str">
        <f>IF(ISBLANK(mainsheet[omission]),VLOOKUP(mainsheet[mapping synonym],synlookup[],3,FALSE),"")</f>
        <v>UNC Chapel Hill &gt; Davis Library &gt; Reference</v>
      </c>
      <c r="H200" s="7"/>
      <c r="I200" s="7"/>
      <c r="J200" t="str">
        <f>IF(mainsheet[TD loc_b display]=mainsheet[TD loc_n display],"y","n")</f>
        <v>n</v>
      </c>
      <c r="K200" t="str">
        <f>IF(ISNUMBER(MATCH(mainsheet[sierra location code],mta_mapped_codes[code],0)),"y","n")</f>
        <v>y</v>
      </c>
    </row>
    <row r="201" spans="1:11" x14ac:dyDescent="0.25">
      <c r="A201" s="7" t="s">
        <v>358</v>
      </c>
      <c r="B201" s="7" t="str">
        <f>INDEX(sierra[Sierra value],MATCH(mainsheet[sierra location code],sierra[location code value],0))</f>
        <v>Davis Library Reference Electronic Archive Computer Disk 5 1/4</v>
      </c>
      <c r="C201" s="7" t="s">
        <v>187</v>
      </c>
      <c r="D201" s="7" t="str">
        <f>IF(ISBLANK(mainsheet[omission]),VLOOKUP(mainsheet[mapping synonym],synlookup[],2,FALSE),"")</f>
        <v>unc:uncdavy:uncdavref</v>
      </c>
      <c r="E201" s="7" t="s">
        <v>147</v>
      </c>
      <c r="F201" s="7" t="s">
        <v>359</v>
      </c>
      <c r="G201" s="7" t="str">
        <f>IF(ISBLANK(mainsheet[omission]),VLOOKUP(mainsheet[mapping synonym],synlookup[],3,FALSE),"")</f>
        <v>UNC Chapel Hill &gt; Davis Library &gt; Reference</v>
      </c>
      <c r="H201" s="7"/>
      <c r="I201" s="7"/>
      <c r="J201" t="str">
        <f>IF(mainsheet[TD loc_b display]=mainsheet[TD loc_n display],"y","n")</f>
        <v>n</v>
      </c>
      <c r="K201" t="str">
        <f>IF(ISNUMBER(MATCH(mainsheet[sierra location code],mta_mapped_codes[code],0)),"y","n")</f>
        <v>y</v>
      </c>
    </row>
    <row r="202" spans="1:11" x14ac:dyDescent="0.25">
      <c r="A202" s="7" t="s">
        <v>360</v>
      </c>
      <c r="B202" s="7" t="str">
        <f>INDEX(sierra[Sierra value],MATCH(mainsheet[sierra location code],sierra[location code value],0))</f>
        <v>Davis Library Reference Electronic Archive Interactive Multimedia</v>
      </c>
      <c r="C202" s="7" t="s">
        <v>187</v>
      </c>
      <c r="D202" s="7" t="str">
        <f>IF(ISBLANK(mainsheet[omission]),VLOOKUP(mainsheet[mapping synonym],synlookup[],2,FALSE),"")</f>
        <v>unc:uncdavy:uncdavref</v>
      </c>
      <c r="E202" s="7" t="s">
        <v>147</v>
      </c>
      <c r="F202" s="7" t="s">
        <v>361</v>
      </c>
      <c r="G202" s="7" t="str">
        <f>IF(ISBLANK(mainsheet[omission]),VLOOKUP(mainsheet[mapping synonym],synlookup[],3,FALSE),"")</f>
        <v>UNC Chapel Hill &gt; Davis Library &gt; Reference</v>
      </c>
      <c r="H202" s="7"/>
      <c r="I202" s="7"/>
      <c r="J202" t="str">
        <f>IF(mainsheet[TD loc_b display]=mainsheet[TD loc_n display],"y","n")</f>
        <v>n</v>
      </c>
      <c r="K202" t="str">
        <f>IF(ISNUMBER(MATCH(mainsheet[sierra location code],mta_mapped_codes[code],0)),"y","n")</f>
        <v>y</v>
      </c>
    </row>
    <row r="203" spans="1:11" x14ac:dyDescent="0.25">
      <c r="A203" s="7" t="s">
        <v>362</v>
      </c>
      <c r="B203" s="7" t="str">
        <f>INDEX(sierra[Sierra value],MATCH(mainsheet[sierra location code],sierra[location code value],0))</f>
        <v>Davis Library Reference E-Docs</v>
      </c>
      <c r="C203" s="7" t="s">
        <v>187</v>
      </c>
      <c r="D203" s="7" t="str">
        <f>IF(ISBLANK(mainsheet[omission]),VLOOKUP(mainsheet[mapping synonym],synlookup[],2,FALSE),"")</f>
        <v>unc:uncdavy:uncdavref</v>
      </c>
      <c r="E203" s="7" t="s">
        <v>147</v>
      </c>
      <c r="F203" s="7" t="s">
        <v>363</v>
      </c>
      <c r="G203" s="7" t="str">
        <f>IF(ISBLANK(mainsheet[omission]),VLOOKUP(mainsheet[mapping synonym],synlookup[],3,FALSE),"")</f>
        <v>UNC Chapel Hill &gt; Davis Library &gt; Reference</v>
      </c>
      <c r="H203" s="7"/>
      <c r="I203" s="7" t="s">
        <v>2451</v>
      </c>
      <c r="J203" t="str">
        <f>IF(mainsheet[TD loc_b display]=mainsheet[TD loc_n display],"y","n")</f>
        <v>n</v>
      </c>
      <c r="K203" t="str">
        <f>IF(ISNUMBER(MATCH(mainsheet[sierra location code],mta_mapped_codes[code],0)),"y","n")</f>
        <v>y</v>
      </c>
    </row>
    <row r="204" spans="1:11" x14ac:dyDescent="0.25">
      <c r="A204" s="7" t="s">
        <v>364</v>
      </c>
      <c r="B204" s="7" t="str">
        <f>INDEX(sierra[Sierra value],MATCH(mainsheet[sierra location code],sierra[location code value],0))</f>
        <v>Davis Library Reference E-Docs CD-ROM</v>
      </c>
      <c r="C204" s="7" t="s">
        <v>187</v>
      </c>
      <c r="D204" s="7" t="str">
        <f>IF(ISBLANK(mainsheet[omission]),VLOOKUP(mainsheet[mapping synonym],synlookup[],2,FALSE),"")</f>
        <v>unc:uncdavy:uncdavref</v>
      </c>
      <c r="E204" s="7" t="s">
        <v>147</v>
      </c>
      <c r="F204" s="7" t="s">
        <v>365</v>
      </c>
      <c r="G204" s="7" t="str">
        <f>IF(ISBLANK(mainsheet[omission]),VLOOKUP(mainsheet[mapping synonym],synlookup[],3,FALSE),"")</f>
        <v>UNC Chapel Hill &gt; Davis Library &gt; Reference</v>
      </c>
      <c r="H204" s="7"/>
      <c r="I204" s="7"/>
      <c r="J204" t="str">
        <f>IF(mainsheet[TD loc_b display]=mainsheet[TD loc_n display],"y","n")</f>
        <v>n</v>
      </c>
      <c r="K204" t="str">
        <f>IF(ISNUMBER(MATCH(mainsheet[sierra location code],mta_mapped_codes[code],0)),"y","n")</f>
        <v>y</v>
      </c>
    </row>
    <row r="205" spans="1:11" x14ac:dyDescent="0.25">
      <c r="A205" s="7" t="s">
        <v>366</v>
      </c>
      <c r="B205" s="7" t="str">
        <f>INDEX(sierra[Sierra value],MATCH(mainsheet[sierra location code],sierra[location code value],0))</f>
        <v>Davis Library Reference E-Docs Computer Disk 3 1/2</v>
      </c>
      <c r="C205" s="7" t="s">
        <v>187</v>
      </c>
      <c r="D205" s="7" t="str">
        <f>IF(ISBLANK(mainsheet[omission]),VLOOKUP(mainsheet[mapping synonym],synlookup[],2,FALSE),"")</f>
        <v>unc:uncdavy:uncdavref</v>
      </c>
      <c r="E205" s="7" t="s">
        <v>147</v>
      </c>
      <c r="F205" s="7" t="s">
        <v>367</v>
      </c>
      <c r="G205" s="7" t="str">
        <f>IF(ISBLANK(mainsheet[omission]),VLOOKUP(mainsheet[mapping synonym],synlookup[],3,FALSE),"")</f>
        <v>UNC Chapel Hill &gt; Davis Library &gt; Reference</v>
      </c>
      <c r="H205" s="7"/>
      <c r="I205" s="7"/>
      <c r="J205" t="str">
        <f>IF(mainsheet[TD loc_b display]=mainsheet[TD loc_n display],"y","n")</f>
        <v>n</v>
      </c>
      <c r="K205" t="str">
        <f>IF(ISNUMBER(MATCH(mainsheet[sierra location code],mta_mapped_codes[code],0)),"y","n")</f>
        <v>y</v>
      </c>
    </row>
    <row r="206" spans="1:11" x14ac:dyDescent="0.25">
      <c r="A206" s="7" t="s">
        <v>368</v>
      </c>
      <c r="B206" s="7" t="str">
        <f>INDEX(sierra[Sierra value],MATCH(mainsheet[sierra location code],sierra[location code value],0))</f>
        <v>Davis Library Reference E-Docs Archive</v>
      </c>
      <c r="C206" s="7" t="s">
        <v>187</v>
      </c>
      <c r="D206" s="7" t="str">
        <f>IF(ISBLANK(mainsheet[omission]),VLOOKUP(mainsheet[mapping synonym],synlookup[],2,FALSE),"")</f>
        <v>unc:uncdavy:uncdavref</v>
      </c>
      <c r="E206" s="7" t="s">
        <v>147</v>
      </c>
      <c r="F206" s="7" t="s">
        <v>369</v>
      </c>
      <c r="G206" s="7" t="str">
        <f>IF(ISBLANK(mainsheet[omission]),VLOOKUP(mainsheet[mapping synonym],synlookup[],3,FALSE),"")</f>
        <v>UNC Chapel Hill &gt; Davis Library &gt; Reference</v>
      </c>
      <c r="H206" s="7"/>
      <c r="I206" s="7" t="s">
        <v>2452</v>
      </c>
      <c r="J206" t="str">
        <f>IF(mainsheet[TD loc_b display]=mainsheet[TD loc_n display],"y","n")</f>
        <v>n</v>
      </c>
      <c r="K206" t="str">
        <f>IF(ISNUMBER(MATCH(mainsheet[sierra location code],mta_mapped_codes[code],0)),"y","n")</f>
        <v>y</v>
      </c>
    </row>
    <row r="207" spans="1:11" x14ac:dyDescent="0.25">
      <c r="A207" t="s">
        <v>370</v>
      </c>
      <c r="B207" t="str">
        <f>INDEX(sierra[Sierra value],MATCH(mainsheet[sierra location code],sierra[location code value],0))</f>
        <v>Davis Library Federal Internet Resource</v>
      </c>
      <c r="D207" t="str">
        <f>IF(ISBLANK(mainsheet[omission]),VLOOKUP(mainsheet[mapping synonym],synlookup[],2,FALSE),"")</f>
        <v/>
      </c>
      <c r="H207" t="s">
        <v>2454</v>
      </c>
      <c r="I207" t="s">
        <v>2436</v>
      </c>
      <c r="J207" t="str">
        <f>IF(mainsheet[TD loc_b display]=mainsheet[TD loc_n display],"y","n")</f>
        <v>y</v>
      </c>
      <c r="K207" t="str">
        <f>IF(ISNUMBER(MATCH(mainsheet[sierra location code],mta_mapped_codes[code],0)),"y","n")</f>
        <v>n</v>
      </c>
    </row>
    <row r="208" spans="1:11" x14ac:dyDescent="0.25">
      <c r="A208" t="s">
        <v>371</v>
      </c>
      <c r="B208" t="str">
        <f>INDEX(sierra[Sierra value],MATCH(mainsheet[sierra location code],sierra[location code value],0))</f>
        <v>Davis Library Reference Non-scoped</v>
      </c>
      <c r="D208" t="str">
        <f>IF(ISBLANK(mainsheet[omission]),VLOOKUP(mainsheet[mapping synonym],synlookup[],2,FALSE),"")</f>
        <v/>
      </c>
      <c r="H208" t="s">
        <v>1118</v>
      </c>
      <c r="J208" t="str">
        <f>IF(mainsheet[TD loc_b display]=mainsheet[TD loc_n display],"y","n")</f>
        <v>y</v>
      </c>
      <c r="K208" t="str">
        <f>IF(ISNUMBER(MATCH(mainsheet[sierra location code],mta_mapped_codes[code],0)),"y","n")</f>
        <v>n</v>
      </c>
    </row>
    <row r="209" spans="1:11" x14ac:dyDescent="0.25">
      <c r="A209" s="7" t="s">
        <v>372</v>
      </c>
      <c r="B209" s="7" t="str">
        <f>INDEX(sierra[Sierra value],MATCH(mainsheet[sierra location code],sierra[location code value],0))</f>
        <v>Davis (Main) Library</v>
      </c>
      <c r="C209" s="7" t="s">
        <v>372</v>
      </c>
      <c r="D209" s="7" t="str">
        <f>IF(ISBLANK(mainsheet[omission]),VLOOKUP(mainsheet[mapping synonym],synlookup[],2,FALSE),"")</f>
        <v>unc:uncdavy</v>
      </c>
      <c r="E209" s="7" t="s">
        <v>147</v>
      </c>
      <c r="F209" s="7" t="s">
        <v>147</v>
      </c>
      <c r="G209" s="7" t="str">
        <f>IF(ISBLANK(mainsheet[omission]),VLOOKUP(mainsheet[mapping synonym],synlookup[],3,FALSE),"")</f>
        <v>UNC Chapel Hill &gt; Davis Library</v>
      </c>
      <c r="H209" s="7"/>
      <c r="I209" s="7"/>
      <c r="J209" t="str">
        <f>IF(mainsheet[TD loc_b display]=mainsheet[TD loc_n display],"y","n")</f>
        <v>y</v>
      </c>
      <c r="K209" t="str">
        <f>IF(ISNUMBER(MATCH(mainsheet[sierra location code],mta_mapped_codes[code],0)),"y","n")</f>
        <v>y</v>
      </c>
    </row>
    <row r="210" spans="1:11" x14ac:dyDescent="0.25">
      <c r="A210" s="7" t="s">
        <v>374</v>
      </c>
      <c r="B210" s="7" t="str">
        <f>INDEX(sierra[Sierra value],MATCH(mainsheet[sierra location code],sierra[location code value],0))</f>
        <v>Staff Use Only</v>
      </c>
      <c r="C210" s="7" t="s">
        <v>372</v>
      </c>
      <c r="D210" s="7" t="str">
        <f>IF(ISBLANK(mainsheet[omission]),VLOOKUP(mainsheet[mapping synonym],synlookup[],2,FALSE),"")</f>
        <v>unc:uncdavy</v>
      </c>
      <c r="E210" s="7" t="s">
        <v>147</v>
      </c>
      <c r="F210" s="7" t="s">
        <v>5</v>
      </c>
      <c r="G210" s="7" t="str">
        <f>IF(ISBLANK(mainsheet[omission]),VLOOKUP(mainsheet[mapping synonym],synlookup[],3,FALSE),"")</f>
        <v>UNC Chapel Hill &gt; Davis Library</v>
      </c>
      <c r="H210" s="7"/>
      <c r="I210" s="7"/>
      <c r="J210" t="str">
        <f>IF(mainsheet[TD loc_b display]=mainsheet[TD loc_n display],"y","n")</f>
        <v>n</v>
      </c>
      <c r="K210" t="str">
        <f>IF(ISNUMBER(MATCH(mainsheet[sierra location code],mta_mapped_codes[code],0)),"y","n")</f>
        <v>y</v>
      </c>
    </row>
    <row r="211" spans="1:11" x14ac:dyDescent="0.25">
      <c r="A211" t="s">
        <v>373</v>
      </c>
      <c r="B211" t="str">
        <f>INDEX(sierra[Sierra value],MATCH(mainsheet[sierra location code],sierra[location code value],0))</f>
        <v>Not Yet Determined</v>
      </c>
      <c r="D211" t="str">
        <f>IF(ISBLANK(mainsheet[omission]),VLOOKUP(mainsheet[mapping synonym],synlookup[],2,FALSE),"")</f>
        <v/>
      </c>
      <c r="H211" t="s">
        <v>2458</v>
      </c>
      <c r="J211" t="str">
        <f>IF(mainsheet[TD loc_b display]=mainsheet[TD loc_n display],"y","n")</f>
        <v>y</v>
      </c>
      <c r="K211" t="str">
        <f>IF(ISNUMBER(MATCH(mainsheet[sierra location code],mta_mapped_codes[code],0)),"y","n")</f>
        <v>n</v>
      </c>
    </row>
    <row r="212" spans="1:11" x14ac:dyDescent="0.25">
      <c r="A212" t="s">
        <v>375</v>
      </c>
      <c r="B212" t="str">
        <f>INDEX(sierra[Sierra value],MATCH(mainsheet[sierra location code],sierra[location code value],0))</f>
        <v>Davis Library (Core-Non Circulating)</v>
      </c>
      <c r="D212" t="str">
        <f>IF(ISBLANK(mainsheet[omission]),VLOOKUP(mainsheet[mapping synonym],synlookup[],2,FALSE),"")</f>
        <v/>
      </c>
      <c r="H212" t="s">
        <v>1649</v>
      </c>
      <c r="I212" t="s">
        <v>1649</v>
      </c>
      <c r="J212" t="str">
        <f>IF(mainsheet[TD loc_b display]=mainsheet[TD loc_n display],"y","n")</f>
        <v>y</v>
      </c>
      <c r="K212" t="str">
        <f>IF(ISNUMBER(MATCH(mainsheet[sierra location code],mta_mapped_codes[code],0)),"y","n")</f>
        <v>n</v>
      </c>
    </row>
    <row r="213" spans="1:11" x14ac:dyDescent="0.25">
      <c r="A213" s="7" t="s">
        <v>376</v>
      </c>
      <c r="B213" s="7" t="str">
        <f>INDEX(sierra[Sierra value],MATCH(mainsheet[sierra location code],sierra[location code value],0))</f>
        <v>Davis Library (Building Use Only)</v>
      </c>
      <c r="C213" s="7" t="s">
        <v>372</v>
      </c>
      <c r="D213" s="7" t="str">
        <f>IF(ISBLANK(mainsheet[omission]),VLOOKUP(mainsheet[mapping synonym],synlookup[],2,FALSE),"")</f>
        <v>unc:uncdavy</v>
      </c>
      <c r="E213" s="7" t="s">
        <v>147</v>
      </c>
      <c r="F213" s="7" t="s">
        <v>377</v>
      </c>
      <c r="G213" s="7" t="str">
        <f>IF(ISBLANK(mainsheet[omission]),VLOOKUP(mainsheet[mapping synonym],synlookup[],3,FALSE),"")</f>
        <v>UNC Chapel Hill &gt; Davis Library</v>
      </c>
      <c r="H213" s="7"/>
      <c r="I213" s="7"/>
      <c r="J213" t="str">
        <f>IF(mainsheet[TD loc_b display]=mainsheet[TD loc_n display],"y","n")</f>
        <v>n</v>
      </c>
      <c r="K213" t="str">
        <f>IF(ISNUMBER(MATCH(mainsheet[sierra location code],mta_mapped_codes[code],0)),"y","n")</f>
        <v>y</v>
      </c>
    </row>
    <row r="214" spans="1:11" x14ac:dyDescent="0.25">
      <c r="A214" s="7" t="s">
        <v>378</v>
      </c>
      <c r="B214" s="7" t="str">
        <f>INDEX(sierra[Sierra value],MATCH(mainsheet[sierra location code],sierra[location code value],0))</f>
        <v>Davis Library (Non-circulating)</v>
      </c>
      <c r="C214" s="7" t="s">
        <v>372</v>
      </c>
      <c r="D214" s="7" t="str">
        <f>IF(ISBLANK(mainsheet[omission]),VLOOKUP(mainsheet[mapping synonym],synlookup[],2,FALSE),"")</f>
        <v>unc:uncdavy</v>
      </c>
      <c r="E214" s="7" t="s">
        <v>147</v>
      </c>
      <c r="F214" s="7" t="s">
        <v>379</v>
      </c>
      <c r="G214" s="7" t="str">
        <f>IF(ISBLANK(mainsheet[omission]),VLOOKUP(mainsheet[mapping synonym],synlookup[],3,FALSE),"")</f>
        <v>UNC Chapel Hill &gt; Davis Library</v>
      </c>
      <c r="H214" s="7"/>
      <c r="I214" s="7"/>
      <c r="J214" t="str">
        <f>IF(mainsheet[TD loc_b display]=mainsheet[TD loc_n display],"y","n")</f>
        <v>n</v>
      </c>
      <c r="K214" t="str">
        <f>IF(ISNUMBER(MATCH(mainsheet[sierra location code],mta_mapped_codes[code],0)),"y","n")</f>
        <v>y</v>
      </c>
    </row>
    <row r="215" spans="1:11" x14ac:dyDescent="0.25">
      <c r="A215" s="7" t="s">
        <v>380</v>
      </c>
      <c r="B215" s="7" t="str">
        <f>INDEX(sierra[Sierra value],MATCH(mainsheet[sierra location code],sierra[location code value],0))</f>
        <v>Davis Library (Non-circulating) Microfilm</v>
      </c>
      <c r="C215" s="7" t="s">
        <v>372</v>
      </c>
      <c r="D215" s="7" t="str">
        <f>IF(ISBLANK(mainsheet[omission]),VLOOKUP(mainsheet[mapping synonym],synlookup[],2,FALSE),"")</f>
        <v>unc:uncdavy</v>
      </c>
      <c r="E215" s="7" t="s">
        <v>147</v>
      </c>
      <c r="F215" s="7" t="s">
        <v>381</v>
      </c>
      <c r="G215" s="7" t="str">
        <f>IF(ISBLANK(mainsheet[omission]),VLOOKUP(mainsheet[mapping synonym],synlookup[],3,FALSE),"")</f>
        <v>UNC Chapel Hill &gt; Davis Library</v>
      </c>
      <c r="H215" s="7"/>
      <c r="I215" s="7"/>
      <c r="J215" t="str">
        <f>IF(mainsheet[TD loc_b display]=mainsheet[TD loc_n display],"y","n")</f>
        <v>n</v>
      </c>
      <c r="K215" t="str">
        <f>IF(ISNUMBER(MATCH(mainsheet[sierra location code],mta_mapped_codes[code],0)),"y","n")</f>
        <v>y</v>
      </c>
    </row>
    <row r="216" spans="1:11" x14ac:dyDescent="0.25">
      <c r="A216" s="7" t="s">
        <v>382</v>
      </c>
      <c r="B216" s="7" t="str">
        <f>INDEX(sierra[Sierra value],MATCH(mainsheet[sierra location code],sierra[location code value],0))</f>
        <v>Davis Library Folio (Non-circulating)</v>
      </c>
      <c r="C216" s="7" t="s">
        <v>372</v>
      </c>
      <c r="D216" s="7" t="str">
        <f>IF(ISBLANK(mainsheet[omission]),VLOOKUP(mainsheet[mapping synonym],synlookup[],2,FALSE),"")</f>
        <v>unc:uncdavy</v>
      </c>
      <c r="E216" s="7" t="s">
        <v>147</v>
      </c>
      <c r="F216" s="7" t="s">
        <v>383</v>
      </c>
      <c r="G216" s="7" t="str">
        <f>IF(ISBLANK(mainsheet[omission]),VLOOKUP(mainsheet[mapping synonym],synlookup[],3,FALSE),"")</f>
        <v>UNC Chapel Hill &gt; Davis Library</v>
      </c>
      <c r="H216" s="7"/>
      <c r="I216" s="7"/>
      <c r="J216" t="str">
        <f>IF(mainsheet[TD loc_b display]=mainsheet[TD loc_n display],"y","n")</f>
        <v>n</v>
      </c>
      <c r="K216" t="str">
        <f>IF(ISNUMBER(MATCH(mainsheet[sierra location code],mta_mapped_codes[code],0)),"y","n")</f>
        <v>y</v>
      </c>
    </row>
    <row r="217" spans="1:11" x14ac:dyDescent="0.25">
      <c r="A217" s="7" t="s">
        <v>384</v>
      </c>
      <c r="B217" s="7" t="str">
        <f>INDEX(sierra[Sierra value],MATCH(mainsheet[sierra location code],sierra[location code value],0))</f>
        <v>Davis Library Folio2 (Non-circulating)</v>
      </c>
      <c r="C217" s="7" t="s">
        <v>372</v>
      </c>
      <c r="D217" s="7" t="str">
        <f>IF(ISBLANK(mainsheet[omission]),VLOOKUP(mainsheet[mapping synonym],synlookup[],2,FALSE),"")</f>
        <v>unc:uncdavy</v>
      </c>
      <c r="E217" s="7" t="s">
        <v>147</v>
      </c>
      <c r="F217" s="7" t="s">
        <v>385</v>
      </c>
      <c r="G217" s="7" t="str">
        <f>IF(ISBLANK(mainsheet[omission]),VLOOKUP(mainsheet[mapping synonym],synlookup[],3,FALSE),"")</f>
        <v>UNC Chapel Hill &gt; Davis Library</v>
      </c>
      <c r="H217" s="7"/>
      <c r="I217" s="7"/>
      <c r="J217" t="str">
        <f>IF(mainsheet[TD loc_b display]=mainsheet[TD loc_n display],"y","n")</f>
        <v>n</v>
      </c>
      <c r="K217" t="str">
        <f>IF(ISNUMBER(MATCH(mainsheet[sierra location code],mta_mapped_codes[code],0)),"y","n")</f>
        <v>y</v>
      </c>
    </row>
    <row r="218" spans="1:11" x14ac:dyDescent="0.25">
      <c r="A218" s="7" t="s">
        <v>386</v>
      </c>
      <c r="B218" s="7" t="str">
        <f>INDEX(sierra[Sierra value],MATCH(mainsheet[sierra location code],sierra[location code value],0))</f>
        <v>Davis Library</v>
      </c>
      <c r="C218" s="7" t="s">
        <v>372</v>
      </c>
      <c r="D218" s="7" t="str">
        <f>IF(ISBLANK(mainsheet[omission]),VLOOKUP(mainsheet[mapping synonym],synlookup[],2,FALSE),"")</f>
        <v>unc:uncdavy</v>
      </c>
      <c r="E218" s="7" t="s">
        <v>147</v>
      </c>
      <c r="F218" s="7" t="s">
        <v>147</v>
      </c>
      <c r="G218" s="7" t="str">
        <f>IF(ISBLANK(mainsheet[omission]),VLOOKUP(mainsheet[mapping synonym],synlookup[],3,FALSE),"")</f>
        <v>UNC Chapel Hill &gt; Davis Library</v>
      </c>
      <c r="H218" s="7"/>
      <c r="I218" s="7"/>
      <c r="J218" t="str">
        <f>IF(mainsheet[TD loc_b display]=mainsheet[TD loc_n display],"y","n")</f>
        <v>y</v>
      </c>
      <c r="K218" t="str">
        <f>IF(ISNUMBER(MATCH(mainsheet[sierra location code],mta_mapped_codes[code],0)),"y","n")</f>
        <v>y</v>
      </c>
    </row>
    <row r="219" spans="1:11" x14ac:dyDescent="0.25">
      <c r="A219" s="7" t="s">
        <v>387</v>
      </c>
      <c r="B219" s="7" t="str">
        <f>INDEX(sierra[Sierra value],MATCH(mainsheet[sierra location code],sierra[location code value],0))</f>
        <v>Davis Library LAIR</v>
      </c>
      <c r="C219" s="7" t="s">
        <v>372</v>
      </c>
      <c r="D219" s="7" t="str">
        <f>IF(ISBLANK(mainsheet[omission]),VLOOKUP(mainsheet[mapping synonym],synlookup[],2,FALSE),"")</f>
        <v>unc:uncdavy</v>
      </c>
      <c r="E219" s="7" t="s">
        <v>147</v>
      </c>
      <c r="F219" s="7" t="s">
        <v>388</v>
      </c>
      <c r="G219" s="7" t="str">
        <f>IF(ISBLANK(mainsheet[omission]),VLOOKUP(mainsheet[mapping synonym],synlookup[],3,FALSE),"")</f>
        <v>UNC Chapel Hill &gt; Davis Library</v>
      </c>
      <c r="H219" s="7"/>
      <c r="I219" s="7"/>
      <c r="J219" t="str">
        <f>IF(mainsheet[TD loc_b display]=mainsheet[TD loc_n display],"y","n")</f>
        <v>n</v>
      </c>
      <c r="K219" t="str">
        <f>IF(ISNUMBER(MATCH(mainsheet[sierra location code],mta_mapped_codes[code],0)),"y","n")</f>
        <v>y</v>
      </c>
    </row>
    <row r="220" spans="1:11" x14ac:dyDescent="0.25">
      <c r="A220" s="7" t="s">
        <v>389</v>
      </c>
      <c r="B220" s="7" t="str">
        <f>INDEX(sierra[Sierra value],MATCH(mainsheet[sierra location code],sierra[location code value],0))</f>
        <v>Davis Library Maps</v>
      </c>
      <c r="C220" s="7" t="s">
        <v>389</v>
      </c>
      <c r="D220" s="7" t="str">
        <f>IF(ISBLANK(mainsheet[omission]),VLOOKUP(mainsheet[mapping synonym],synlookup[],2,FALSE),"")</f>
        <v>unc:uncdavy:uncdavmap</v>
      </c>
      <c r="E220" s="7" t="s">
        <v>147</v>
      </c>
      <c r="F220" s="7" t="s">
        <v>390</v>
      </c>
      <c r="G220" s="7" t="str">
        <f>IF(ISBLANK(mainsheet[omission]),VLOOKUP(mainsheet[mapping synonym],synlookup[],3,FALSE),"")</f>
        <v>UNC Chapel Hill &gt; Davis Library &gt; Maps Collection</v>
      </c>
      <c r="H220" s="7"/>
      <c r="I220" s="7"/>
      <c r="J220" t="str">
        <f>IF(mainsheet[TD loc_b display]=mainsheet[TD loc_n display],"y","n")</f>
        <v>n</v>
      </c>
      <c r="K220" t="str">
        <f>IF(ISNUMBER(MATCH(mainsheet[sierra location code],mta_mapped_codes[code],0)),"y","n")</f>
        <v>y</v>
      </c>
    </row>
    <row r="221" spans="1:11" x14ac:dyDescent="0.25">
      <c r="A221" s="7" t="s">
        <v>391</v>
      </c>
      <c r="B221" s="7" t="str">
        <f>INDEX(sierra[Sierra value],MATCH(mainsheet[sierra location code],sierra[location code value],0))</f>
        <v>Davis Library Video CD</v>
      </c>
      <c r="C221" s="7" t="s">
        <v>372</v>
      </c>
      <c r="D221" s="7" t="str">
        <f>IF(ISBLANK(mainsheet[omission]),VLOOKUP(mainsheet[mapping synonym],synlookup[],2,FALSE),"")</f>
        <v>unc:uncdavy</v>
      </c>
      <c r="E221" s="7" t="s">
        <v>147</v>
      </c>
      <c r="F221" s="7" t="s">
        <v>392</v>
      </c>
      <c r="G221" s="7" t="str">
        <f>IF(ISBLANK(mainsheet[omission]),VLOOKUP(mainsheet[mapping synonym],synlookup[],3,FALSE),"")</f>
        <v>UNC Chapel Hill &gt; Davis Library</v>
      </c>
      <c r="H221" s="7"/>
      <c r="I221" s="7"/>
      <c r="J221" t="str">
        <f>IF(mainsheet[TD loc_b display]=mainsheet[TD loc_n display],"y","n")</f>
        <v>n</v>
      </c>
      <c r="K221" t="str">
        <f>IF(ISNUMBER(MATCH(mainsheet[sierra location code],mta_mapped_codes[code],0)),"y","n")</f>
        <v>y</v>
      </c>
    </row>
    <row r="222" spans="1:11" x14ac:dyDescent="0.25">
      <c r="A222" s="7" t="s">
        <v>393</v>
      </c>
      <c r="B222" s="7" t="str">
        <f>INDEX(sierra[Sierra value],MATCH(mainsheet[sierra location code],sierra[location code value],0))</f>
        <v>Davis Library Folio</v>
      </c>
      <c r="C222" s="7" t="s">
        <v>372</v>
      </c>
      <c r="D222" s="7" t="str">
        <f>IF(ISBLANK(mainsheet[omission]),VLOOKUP(mainsheet[mapping synonym],synlookup[],2,FALSE),"")</f>
        <v>unc:uncdavy</v>
      </c>
      <c r="E222" s="7" t="s">
        <v>147</v>
      </c>
      <c r="F222" s="7" t="s">
        <v>92</v>
      </c>
      <c r="G222" s="7" t="str">
        <f>IF(ISBLANK(mainsheet[omission]),VLOOKUP(mainsheet[mapping synonym],synlookup[],3,FALSE),"")</f>
        <v>UNC Chapel Hill &gt; Davis Library</v>
      </c>
      <c r="H222" s="7"/>
      <c r="I222" s="7"/>
      <c r="J222" t="str">
        <f>IF(mainsheet[TD loc_b display]=mainsheet[TD loc_n display],"y","n")</f>
        <v>n</v>
      </c>
      <c r="K222" t="str">
        <f>IF(ISNUMBER(MATCH(mainsheet[sierra location code],mta_mapped_codes[code],0)),"y","n")</f>
        <v>y</v>
      </c>
    </row>
    <row r="223" spans="1:11" x14ac:dyDescent="0.25">
      <c r="A223" s="7" t="s">
        <v>394</v>
      </c>
      <c r="B223" s="7" t="str">
        <f>INDEX(sierra[Sierra value],MATCH(mainsheet[sierra location code],sierra[location code value],0))</f>
        <v>Davis Library Folio-2</v>
      </c>
      <c r="C223" s="7" t="s">
        <v>372</v>
      </c>
      <c r="D223" s="7" t="str">
        <f>IF(ISBLANK(mainsheet[omission]),VLOOKUP(mainsheet[mapping synonym],synlookup[],2,FALSE),"")</f>
        <v>unc:uncdavy</v>
      </c>
      <c r="E223" s="7" t="s">
        <v>147</v>
      </c>
      <c r="F223" s="7" t="s">
        <v>94</v>
      </c>
      <c r="G223" s="7" t="str">
        <f>IF(ISBLANK(mainsheet[omission]),VLOOKUP(mainsheet[mapping synonym],synlookup[],3,FALSE),"")</f>
        <v>UNC Chapel Hill &gt; Davis Library</v>
      </c>
      <c r="H223" s="7"/>
      <c r="I223" s="7"/>
      <c r="J223" t="str">
        <f>IF(mainsheet[TD loc_b display]=mainsheet[TD loc_n display],"y","n")</f>
        <v>n</v>
      </c>
      <c r="K223" t="str">
        <f>IF(ISNUMBER(MATCH(mainsheet[sierra location code],mta_mapped_codes[code],0)),"y","n")</f>
        <v>y</v>
      </c>
    </row>
    <row r="224" spans="1:11" x14ac:dyDescent="0.25">
      <c r="A224" s="7" t="s">
        <v>395</v>
      </c>
      <c r="B224" s="7" t="str">
        <f>INDEX(sierra[Sierra value],MATCH(mainsheet[sierra location code],sierra[location code value],0))</f>
        <v>Diba Collection Serials Folio</v>
      </c>
      <c r="C224" s="7" t="s">
        <v>372</v>
      </c>
      <c r="D224" s="7" t="str">
        <f>IF(ISBLANK(mainsheet[omission]),VLOOKUP(mainsheet[mapping synonym],synlookup[],2,FALSE),"")</f>
        <v>unc:uncdavy</v>
      </c>
      <c r="E224" s="7" t="s">
        <v>147</v>
      </c>
      <c r="F224" s="7" t="s">
        <v>396</v>
      </c>
      <c r="G224" s="7" t="str">
        <f>IF(ISBLANK(mainsheet[omission]),VLOOKUP(mainsheet[mapping synonym],synlookup[],3,FALSE),"")</f>
        <v>UNC Chapel Hill &gt; Davis Library</v>
      </c>
      <c r="H224" s="7"/>
      <c r="I224" s="7"/>
      <c r="J224" t="str">
        <f>IF(mainsheet[TD loc_b display]=mainsheet[TD loc_n display],"y","n")</f>
        <v>n</v>
      </c>
      <c r="K224" t="str">
        <f>IF(ISNUMBER(MATCH(mainsheet[sierra location code],mta_mapped_codes[code],0)),"y","n")</f>
        <v>y</v>
      </c>
    </row>
    <row r="225" spans="1:11" x14ac:dyDescent="0.25">
      <c r="A225" s="7" t="s">
        <v>397</v>
      </c>
      <c r="B225" s="7" t="str">
        <f>INDEX(sierra[Sierra value],MATCH(mainsheet[sierra location code],sierra[location code value],0))</f>
        <v>Diba Collection Serials Folio-2</v>
      </c>
      <c r="C225" s="7" t="s">
        <v>372</v>
      </c>
      <c r="D225" s="7" t="str">
        <f>IF(ISBLANK(mainsheet[omission]),VLOOKUP(mainsheet[mapping synonym],synlookup[],2,FALSE),"")</f>
        <v>unc:uncdavy</v>
      </c>
      <c r="E225" s="7" t="s">
        <v>147</v>
      </c>
      <c r="F225" s="7" t="s">
        <v>398</v>
      </c>
      <c r="G225" s="7" t="str">
        <f>IF(ISBLANK(mainsheet[omission]),VLOOKUP(mainsheet[mapping synonym],synlookup[],3,FALSE),"")</f>
        <v>UNC Chapel Hill &gt; Davis Library</v>
      </c>
      <c r="H225" s="7"/>
      <c r="I225" s="7"/>
      <c r="J225" t="str">
        <f>IF(mainsheet[TD loc_b display]=mainsheet[TD loc_n display],"y","n")</f>
        <v>n</v>
      </c>
      <c r="K225" t="str">
        <f>IF(ISNUMBER(MATCH(mainsheet[sierra location code],mta_mapped_codes[code],0)),"y","n")</f>
        <v>y</v>
      </c>
    </row>
    <row r="226" spans="1:11" x14ac:dyDescent="0.25">
      <c r="A226" s="7" t="s">
        <v>399</v>
      </c>
      <c r="B226" s="7" t="str">
        <f>INDEX(sierra[Sierra value],MATCH(mainsheet[sierra location code],sierra[location code value],0))</f>
        <v>Davis Library Research Hub Desk</v>
      </c>
      <c r="C226" s="7" t="s">
        <v>372</v>
      </c>
      <c r="D226" s="7" t="str">
        <f>IF(ISBLANK(mainsheet[omission]),VLOOKUP(mainsheet[mapping synonym],synlookup[],2,FALSE),"")</f>
        <v>unc:uncdavy</v>
      </c>
      <c r="E226" s="7" t="s">
        <v>147</v>
      </c>
      <c r="F226" s="7" t="s">
        <v>400</v>
      </c>
      <c r="G226" s="7" t="str">
        <f>IF(ISBLANK(mainsheet[omission]),VLOOKUP(mainsheet[mapping synonym],synlookup[],3,FALSE),"")</f>
        <v>UNC Chapel Hill &gt; Davis Library</v>
      </c>
      <c r="H226" s="7"/>
      <c r="I226" s="7"/>
      <c r="J226" t="str">
        <f>IF(mainsheet[TD loc_b display]=mainsheet[TD loc_n display],"y","n")</f>
        <v>n</v>
      </c>
      <c r="K226" t="str">
        <f>IF(ISNUMBER(MATCH(mainsheet[sierra location code],mta_mapped_codes[code],0)),"y","n")</f>
        <v>y</v>
      </c>
    </row>
    <row r="227" spans="1:11" x14ac:dyDescent="0.25">
      <c r="A227" s="7" t="s">
        <v>401</v>
      </c>
      <c r="B227" s="7" t="str">
        <f>INDEX(sierra[Sierra value],MATCH(mainsheet[sierra location code],sierra[location code value],0))</f>
        <v>Davis Library Circ Stacks Overflow (ask at Circ Desk)</v>
      </c>
      <c r="C227" s="7" t="s">
        <v>372</v>
      </c>
      <c r="D227" s="7" t="str">
        <f>IF(ISBLANK(mainsheet[omission]),VLOOKUP(mainsheet[mapping synonym],synlookup[],2,FALSE),"")</f>
        <v>unc:uncdavy</v>
      </c>
      <c r="E227" s="7" t="s">
        <v>147</v>
      </c>
      <c r="F227" s="7" t="s">
        <v>402</v>
      </c>
      <c r="G227" s="7" t="str">
        <f>IF(ISBLANK(mainsheet[omission]),VLOOKUP(mainsheet[mapping synonym],synlookup[],3,FALSE),"")</f>
        <v>UNC Chapel Hill &gt; Davis Library</v>
      </c>
      <c r="H227" s="7"/>
      <c r="I227" s="7"/>
      <c r="J227" t="str">
        <f>IF(mainsheet[TD loc_b display]=mainsheet[TD loc_n display],"y","n")</f>
        <v>n</v>
      </c>
      <c r="K227" t="str">
        <f>IF(ISNUMBER(MATCH(mainsheet[sierra location code],mta_mapped_codes[code],0)),"y","n")</f>
        <v>y</v>
      </c>
    </row>
    <row r="228" spans="1:11" x14ac:dyDescent="0.25">
      <c r="A228" s="7" t="s">
        <v>403</v>
      </c>
      <c r="B228" s="7" t="str">
        <f>INDEX(sierra[Sierra value],MATCH(mainsheet[sierra location code],sierra[location code value],0))</f>
        <v>Davis Library Planning Overflow (ask at Circ Desk)</v>
      </c>
      <c r="C228" s="7" t="s">
        <v>372</v>
      </c>
      <c r="D228" s="7" t="str">
        <f>IF(ISBLANK(mainsheet[omission]),VLOOKUP(mainsheet[mapping synonym],synlookup[],2,FALSE),"")</f>
        <v>unc:uncdavy</v>
      </c>
      <c r="E228" s="7" t="s">
        <v>147</v>
      </c>
      <c r="F228" s="7" t="s">
        <v>404</v>
      </c>
      <c r="G228" s="7" t="str">
        <f>IF(ISBLANK(mainsheet[omission]),VLOOKUP(mainsheet[mapping synonym],synlookup[],3,FALSE),"")</f>
        <v>UNC Chapel Hill &gt; Davis Library</v>
      </c>
      <c r="H228" s="7"/>
      <c r="I228" s="7" t="s">
        <v>2461</v>
      </c>
      <c r="J228" t="str">
        <f>IF(mainsheet[TD loc_b display]=mainsheet[TD loc_n display],"y","n")</f>
        <v>n</v>
      </c>
      <c r="K228" t="str">
        <f>IF(ISNUMBER(MATCH(mainsheet[sierra location code],mta_mapped_codes[code],0)),"y","n")</f>
        <v>y</v>
      </c>
    </row>
    <row r="229" spans="1:11" x14ac:dyDescent="0.25">
      <c r="A229" t="s">
        <v>405</v>
      </c>
      <c r="B229" t="str">
        <f>INDEX(sierra[Sierra value],MATCH(mainsheet[sierra location code],sierra[location code value],0))</f>
        <v>TRLN Direct</v>
      </c>
      <c r="D229" t="str">
        <f>IF(ISBLANK(mainsheet[omission]),VLOOKUP(mainsheet[mapping synonym],synlookup[],2,FALSE),"")</f>
        <v/>
      </c>
      <c r="H229" t="s">
        <v>2455</v>
      </c>
      <c r="I229" t="s">
        <v>2428</v>
      </c>
      <c r="J229" t="str">
        <f>IF(mainsheet[TD loc_b display]=mainsheet[TD loc_n display],"y","n")</f>
        <v>y</v>
      </c>
      <c r="K229" t="str">
        <f>IF(ISNUMBER(MATCH(mainsheet[sierra location code],mta_mapped_codes[code],0)),"y","n")</f>
        <v>n</v>
      </c>
    </row>
    <row r="230" spans="1:11" x14ac:dyDescent="0.25">
      <c r="A230" t="s">
        <v>407</v>
      </c>
      <c r="B230" t="str">
        <f>INDEX(sierra[Sierra value],MATCH(mainsheet[sierra location code],sierra[location code value],0))</f>
        <v>Davis (Main) Library Non-scoped</v>
      </c>
      <c r="D230" t="str">
        <f>IF(ISBLANK(mainsheet[omission]),VLOOKUP(mainsheet[mapping synonym],synlookup[],2,FALSE),"")</f>
        <v/>
      </c>
      <c r="H230" t="s">
        <v>1118</v>
      </c>
      <c r="J230" t="str">
        <f>IF(mainsheet[TD loc_b display]=mainsheet[TD loc_n display],"y","n")</f>
        <v>y</v>
      </c>
      <c r="K230" t="str">
        <f>IF(ISNUMBER(MATCH(mainsheet[sierra location code],mta_mapped_codes[code],0)),"y","n")</f>
        <v>n</v>
      </c>
    </row>
    <row r="231" spans="1:11" x14ac:dyDescent="0.25">
      <c r="A231" s="7" t="s">
        <v>408</v>
      </c>
      <c r="B231" s="7" t="str">
        <f>INDEX(sierra[Sierra value],MATCH(mainsheet[sierra location code],sierra[location code value],0))</f>
        <v>Davis Library Microforms</v>
      </c>
      <c r="C231" s="7" t="s">
        <v>408</v>
      </c>
      <c r="D231" s="7" t="str">
        <f>IF(ISBLANK(mainsheet[omission]),VLOOKUP(mainsheet[mapping synonym],synlookup[],2,FALSE),"")</f>
        <v>unc:uncdavy</v>
      </c>
      <c r="E231" s="7" t="s">
        <v>147</v>
      </c>
      <c r="F231" s="7" t="s">
        <v>409</v>
      </c>
      <c r="G231" s="7" t="str">
        <f>IF(ISBLANK(mainsheet[omission]),VLOOKUP(mainsheet[mapping synonym],synlookup[],3,FALSE),"")</f>
        <v>UNC Chapel Hill &gt; Davis Library</v>
      </c>
      <c r="H231" s="7"/>
      <c r="I231" s="7"/>
      <c r="J231" t="str">
        <f>IF(mainsheet[TD loc_b display]=mainsheet[TD loc_n display],"y","n")</f>
        <v>n</v>
      </c>
      <c r="K231" t="str">
        <f>IF(ISNUMBER(MATCH(mainsheet[sierra location code],mta_mapped_codes[code],0)),"y","n")</f>
        <v>y</v>
      </c>
    </row>
    <row r="232" spans="1:11" x14ac:dyDescent="0.25">
      <c r="A232" s="7" t="s">
        <v>412</v>
      </c>
      <c r="B232" s="7" t="str">
        <f>INDEX(sierra[Sierra value],MATCH(mainsheet[sierra location code],sierra[location code value],0))</f>
        <v>Staff Use Only Microforms</v>
      </c>
      <c r="C232" s="7" t="s">
        <v>408</v>
      </c>
      <c r="D232" s="7" t="str">
        <f>IF(ISBLANK(mainsheet[omission]),VLOOKUP(mainsheet[mapping synonym],synlookup[],2,FALSE),"")</f>
        <v>unc:uncdavy</v>
      </c>
      <c r="E232" s="7" t="s">
        <v>147</v>
      </c>
      <c r="F232" s="7" t="s">
        <v>413</v>
      </c>
      <c r="G232" s="7" t="str">
        <f>IF(ISBLANK(mainsheet[omission]),VLOOKUP(mainsheet[mapping synonym],synlookup[],3,FALSE),"")</f>
        <v>UNC Chapel Hill &gt; Davis Library</v>
      </c>
      <c r="H232" s="7"/>
      <c r="I232" s="7"/>
      <c r="J232" t="str">
        <f>IF(mainsheet[TD loc_b display]=mainsheet[TD loc_n display],"y","n")</f>
        <v>n</v>
      </c>
      <c r="K232" t="str">
        <f>IF(ISNUMBER(MATCH(mainsheet[sierra location code],mta_mapped_codes[code],0)),"y","n")</f>
        <v>y</v>
      </c>
    </row>
    <row r="233" spans="1:11" x14ac:dyDescent="0.25">
      <c r="A233" t="s">
        <v>410</v>
      </c>
      <c r="B233" t="str">
        <f>INDEX(sierra[Sierra value],MATCH(mainsheet[sierra location code],sierra[location code value],0))</f>
        <v>Not Yet Determined Microforms</v>
      </c>
      <c r="D233" t="str">
        <f>IF(ISBLANK(mainsheet[omission]),VLOOKUP(mainsheet[mapping synonym],synlookup[],2,FALSE),"")</f>
        <v/>
      </c>
      <c r="H233" t="s">
        <v>2458</v>
      </c>
      <c r="J233" t="str">
        <f>IF(mainsheet[TD loc_b display]=mainsheet[TD loc_n display],"y","n")</f>
        <v>y</v>
      </c>
      <c r="K233" t="str">
        <f>IF(ISNUMBER(MATCH(mainsheet[sierra location code],mta_mapped_codes[code],0)),"y","n")</f>
        <v>n</v>
      </c>
    </row>
    <row r="234" spans="1:11" x14ac:dyDescent="0.25">
      <c r="A234" s="7" t="s">
        <v>414</v>
      </c>
      <c r="B234" s="7" t="str">
        <f>INDEX(sierra[Sierra value],MATCH(mainsheet[sierra location code],sierra[location code value],0))</f>
        <v>Microfilm Master Negative</v>
      </c>
      <c r="C234" s="7" t="s">
        <v>408</v>
      </c>
      <c r="D234" s="7" t="str">
        <f>IF(ISBLANK(mainsheet[omission]),VLOOKUP(mainsheet[mapping synonym],synlookup[],2,FALSE),"")</f>
        <v>unc:uncdavy</v>
      </c>
      <c r="E234" s="7" t="s">
        <v>147</v>
      </c>
      <c r="F234" s="7" t="s">
        <v>415</v>
      </c>
      <c r="G234" s="7" t="str">
        <f>IF(ISBLANK(mainsheet[omission]),VLOOKUP(mainsheet[mapping synonym],synlookup[],3,FALSE),"")</f>
        <v>UNC Chapel Hill &gt; Davis Library</v>
      </c>
      <c r="H234" s="7"/>
      <c r="I234" s="7"/>
      <c r="J234" t="str">
        <f>IF(mainsheet[TD loc_b display]=mainsheet[TD loc_n display],"y","n")</f>
        <v>n</v>
      </c>
      <c r="K234" t="str">
        <f>IF(ISNUMBER(MATCH(mainsheet[sierra location code],mta_mapped_codes[code],0)),"y","n")</f>
        <v>y</v>
      </c>
    </row>
    <row r="235" spans="1:11" x14ac:dyDescent="0.25">
      <c r="A235" s="7" t="s">
        <v>416</v>
      </c>
      <c r="B235" s="7" t="str">
        <f>INDEX(sierra[Sierra value],MATCH(mainsheet[sierra location code],sierra[location code value],0))</f>
        <v>Microfilm Print Master</v>
      </c>
      <c r="C235" s="7" t="s">
        <v>408</v>
      </c>
      <c r="D235" s="7" t="str">
        <f>IF(ISBLANK(mainsheet[omission]),VLOOKUP(mainsheet[mapping synonym],synlookup[],2,FALSE),"")</f>
        <v>unc:uncdavy</v>
      </c>
      <c r="E235" s="7" t="s">
        <v>147</v>
      </c>
      <c r="F235" s="7" t="s">
        <v>417</v>
      </c>
      <c r="G235" s="7" t="str">
        <f>IF(ISBLANK(mainsheet[omission]),VLOOKUP(mainsheet[mapping synonym],synlookup[],3,FALSE),"")</f>
        <v>UNC Chapel Hill &gt; Davis Library</v>
      </c>
      <c r="H235" s="7"/>
      <c r="I235" s="7"/>
      <c r="J235" t="str">
        <f>IF(mainsheet[TD loc_b display]=mainsheet[TD loc_n display],"y","n")</f>
        <v>n</v>
      </c>
      <c r="K235" t="str">
        <f>IF(ISNUMBER(MATCH(mainsheet[sierra location code],mta_mapped_codes[code],0)),"y","n")</f>
        <v>y</v>
      </c>
    </row>
    <row r="236" spans="1:11" x14ac:dyDescent="0.25">
      <c r="A236" s="7" t="s">
        <v>418</v>
      </c>
      <c r="B236" s="7" t="str">
        <f>INDEX(sierra[Sierra value],MATCH(mainsheet[sierra location code],sierra[location code value],0))</f>
        <v>Davis Microforms Coll</v>
      </c>
      <c r="C236" s="7" t="s">
        <v>408</v>
      </c>
      <c r="D236" s="7" t="str">
        <f>IF(ISBLANK(mainsheet[omission]),VLOOKUP(mainsheet[mapping synonym],synlookup[],2,FALSE),"")</f>
        <v>unc:uncdavy</v>
      </c>
      <c r="E236" s="7" t="s">
        <v>147</v>
      </c>
      <c r="F236" s="7" t="s">
        <v>409</v>
      </c>
      <c r="G236" s="7" t="str">
        <f>IF(ISBLANK(mainsheet[omission]),VLOOKUP(mainsheet[mapping synonym],synlookup[],3,FALSE),"")</f>
        <v>UNC Chapel Hill &gt; Davis Library</v>
      </c>
      <c r="H236" s="7"/>
      <c r="I236" s="7"/>
      <c r="J236" t="str">
        <f>IF(mainsheet[TD loc_b display]=mainsheet[TD loc_n display],"y","n")</f>
        <v>n</v>
      </c>
      <c r="K236" t="str">
        <f>IF(ISNUMBER(MATCH(mainsheet[sierra location code],mta_mapped_codes[code],0)),"y","n")</f>
        <v>y</v>
      </c>
    </row>
    <row r="237" spans="1:11" x14ac:dyDescent="0.25">
      <c r="A237" s="7" t="s">
        <v>419</v>
      </c>
      <c r="B237" s="7" t="str">
        <f>INDEX(sierra[Sierra value],MATCH(mainsheet[sierra location code],sierra[location code value],0))</f>
        <v>Davis Library Microfilm</v>
      </c>
      <c r="C237" s="7" t="s">
        <v>408</v>
      </c>
      <c r="D237" s="7" t="str">
        <f>IF(ISBLANK(mainsheet[omission]),VLOOKUP(mainsheet[mapping synonym],synlookup[],2,FALSE),"")</f>
        <v>unc:uncdavy</v>
      </c>
      <c r="E237" s="7" t="s">
        <v>147</v>
      </c>
      <c r="F237" s="7" t="s">
        <v>27</v>
      </c>
      <c r="G237" s="7" t="str">
        <f>IF(ISBLANK(mainsheet[omission]),VLOOKUP(mainsheet[mapping synonym],synlookup[],3,FALSE),"")</f>
        <v>UNC Chapel Hill &gt; Davis Library</v>
      </c>
      <c r="H237" s="7"/>
      <c r="I237" s="7"/>
      <c r="J237" t="str">
        <f>IF(mainsheet[TD loc_b display]=mainsheet[TD loc_n display],"y","n")</f>
        <v>n</v>
      </c>
      <c r="K237" t="str">
        <f>IF(ISNUMBER(MATCH(mainsheet[sierra location code],mta_mapped_codes[code],0)),"y","n")</f>
        <v>y</v>
      </c>
    </row>
    <row r="238" spans="1:11" x14ac:dyDescent="0.25">
      <c r="A238" s="7" t="s">
        <v>420</v>
      </c>
      <c r="B238" s="7" t="str">
        <f>INDEX(sierra[Sierra value],MATCH(mainsheet[sierra location code],sierra[location code value],0))</f>
        <v>Davis Library Microcard</v>
      </c>
      <c r="C238" s="7" t="s">
        <v>408</v>
      </c>
      <c r="D238" s="7" t="str">
        <f>IF(ISBLANK(mainsheet[omission]),VLOOKUP(mainsheet[mapping synonym],synlookup[],2,FALSE),"")</f>
        <v>unc:uncdavy</v>
      </c>
      <c r="E238" s="7" t="s">
        <v>147</v>
      </c>
      <c r="F238" s="7" t="s">
        <v>134</v>
      </c>
      <c r="G238" s="7" t="str">
        <f>IF(ISBLANK(mainsheet[omission]),VLOOKUP(mainsheet[mapping synonym],synlookup[],3,FALSE),"")</f>
        <v>UNC Chapel Hill &gt; Davis Library</v>
      </c>
      <c r="H238" s="7"/>
      <c r="I238" s="7"/>
      <c r="J238" t="str">
        <f>IF(mainsheet[TD loc_b display]=mainsheet[TD loc_n display],"y","n")</f>
        <v>n</v>
      </c>
      <c r="K238" t="str">
        <f>IF(ISNUMBER(MATCH(mainsheet[sierra location code],mta_mapped_codes[code],0)),"y","n")</f>
        <v>y</v>
      </c>
    </row>
    <row r="239" spans="1:11" x14ac:dyDescent="0.25">
      <c r="A239" s="7" t="s">
        <v>421</v>
      </c>
      <c r="B239" s="7" t="str">
        <f>INDEX(sierra[Sierra value],MATCH(mainsheet[sierra location code],sierra[location code value],0))</f>
        <v>Davis Library Microfilm Serial</v>
      </c>
      <c r="C239" s="7" t="s">
        <v>408</v>
      </c>
      <c r="D239" s="7" t="str">
        <f>IF(ISBLANK(mainsheet[omission]),VLOOKUP(mainsheet[mapping synonym],synlookup[],2,FALSE),"")</f>
        <v>unc:uncdavy</v>
      </c>
      <c r="E239" s="7" t="s">
        <v>147</v>
      </c>
      <c r="F239" s="7" t="s">
        <v>422</v>
      </c>
      <c r="G239" s="7" t="str">
        <f>IF(ISBLANK(mainsheet[omission]),VLOOKUP(mainsheet[mapping synonym],synlookup[],3,FALSE),"")</f>
        <v>UNC Chapel Hill &gt; Davis Library</v>
      </c>
      <c r="H239" s="7"/>
      <c r="I239" s="7"/>
      <c r="J239" t="str">
        <f>IF(mainsheet[TD loc_b display]=mainsheet[TD loc_n display],"y","n")</f>
        <v>n</v>
      </c>
      <c r="K239" t="str">
        <f>IF(ISNUMBER(MATCH(mainsheet[sierra location code],mta_mapped_codes[code],0)),"y","n")</f>
        <v>y</v>
      </c>
    </row>
    <row r="240" spans="1:11" x14ac:dyDescent="0.25">
      <c r="A240" s="7" t="s">
        <v>423</v>
      </c>
      <c r="B240" s="7" t="str">
        <f>INDEX(sierra[Sierra value],MATCH(mainsheet[sierra location code],sierra[location code value],0))</f>
        <v>Davis Library Microform</v>
      </c>
      <c r="C240" s="7" t="s">
        <v>408</v>
      </c>
      <c r="D240" s="7" t="str">
        <f>IF(ISBLANK(mainsheet[omission]),VLOOKUP(mainsheet[mapping synonym],synlookup[],2,FALSE),"")</f>
        <v>unc:uncdavy</v>
      </c>
      <c r="E240" s="7" t="s">
        <v>147</v>
      </c>
      <c r="F240" s="7" t="s">
        <v>424</v>
      </c>
      <c r="G240" s="7" t="str">
        <f>IF(ISBLANK(mainsheet[omission]),VLOOKUP(mainsheet[mapping synonym],synlookup[],3,FALSE),"")</f>
        <v>UNC Chapel Hill &gt; Davis Library</v>
      </c>
      <c r="H240" s="7"/>
      <c r="I240" s="7"/>
      <c r="J240" t="str">
        <f>IF(mainsheet[TD loc_b display]=mainsheet[TD loc_n display],"y","n")</f>
        <v>n</v>
      </c>
      <c r="K240" t="str">
        <f>IF(ISNUMBER(MATCH(mainsheet[sierra location code],mta_mapped_codes[code],0)),"y","n")</f>
        <v>y</v>
      </c>
    </row>
    <row r="241" spans="1:11" x14ac:dyDescent="0.25">
      <c r="A241" s="7" t="s">
        <v>425</v>
      </c>
      <c r="B241" s="7" t="str">
        <f>INDEX(sierra[Sierra value],MATCH(mainsheet[sierra location code],sierra[location code value],0))</f>
        <v>Davis Library Microfiche</v>
      </c>
      <c r="C241" s="7" t="s">
        <v>408</v>
      </c>
      <c r="D241" s="7" t="str">
        <f>IF(ISBLANK(mainsheet[omission]),VLOOKUP(mainsheet[mapping synonym],synlookup[],2,FALSE),"")</f>
        <v>unc:uncdavy</v>
      </c>
      <c r="E241" s="7" t="s">
        <v>147</v>
      </c>
      <c r="F241" s="7" t="s">
        <v>25</v>
      </c>
      <c r="G241" s="7" t="str">
        <f>IF(ISBLANK(mainsheet[omission]),VLOOKUP(mainsheet[mapping synonym],synlookup[],3,FALSE),"")</f>
        <v>UNC Chapel Hill &gt; Davis Library</v>
      </c>
      <c r="H241" s="7"/>
      <c r="I241" s="7"/>
      <c r="J241" t="str">
        <f>IF(mainsheet[TD loc_b display]=mainsheet[TD loc_n display],"y","n")</f>
        <v>n</v>
      </c>
      <c r="K241" t="str">
        <f>IF(ISNUMBER(MATCH(mainsheet[sierra location code],mta_mapped_codes[code],0)),"y","n")</f>
        <v>y</v>
      </c>
    </row>
    <row r="242" spans="1:11" x14ac:dyDescent="0.25">
      <c r="A242" s="7" t="s">
        <v>426</v>
      </c>
      <c r="B242" s="7" t="str">
        <f>INDEX(sierra[Sierra value],MATCH(mainsheet[sierra location code],sierra[location code value],0))</f>
        <v>Davis Library Microprint</v>
      </c>
      <c r="C242" s="7" t="s">
        <v>408</v>
      </c>
      <c r="D242" s="7" t="str">
        <f>IF(ISBLANK(mainsheet[omission]),VLOOKUP(mainsheet[mapping synonym],synlookup[],2,FALSE),"")</f>
        <v>unc:uncdavy</v>
      </c>
      <c r="E242" s="7" t="s">
        <v>147</v>
      </c>
      <c r="F242" s="7" t="s">
        <v>427</v>
      </c>
      <c r="G242" s="7" t="str">
        <f>IF(ISBLANK(mainsheet[omission]),VLOOKUP(mainsheet[mapping synonym],synlookup[],3,FALSE),"")</f>
        <v>UNC Chapel Hill &gt; Davis Library</v>
      </c>
      <c r="H242" s="7"/>
      <c r="I242" s="7"/>
      <c r="J242" t="str">
        <f>IF(mainsheet[TD loc_b display]=mainsheet[TD loc_n display],"y","n")</f>
        <v>n</v>
      </c>
      <c r="K242" t="str">
        <f>IF(ISNUMBER(MATCH(mainsheet[sierra location code],mta_mapped_codes[code],0)),"y","n")</f>
        <v>y</v>
      </c>
    </row>
    <row r="243" spans="1:11" x14ac:dyDescent="0.25">
      <c r="A243" s="7" t="s">
        <v>428</v>
      </c>
      <c r="B243" s="7" t="str">
        <f>INDEX(sierra[Sierra value],MATCH(mainsheet[sierra location code],sierra[location code value],0))</f>
        <v>Davis Library Microforms Folio</v>
      </c>
      <c r="C243" s="7" t="s">
        <v>408</v>
      </c>
      <c r="D243" s="7" t="str">
        <f>IF(ISBLANK(mainsheet[omission]),VLOOKUP(mainsheet[mapping synonym],synlookup[],2,FALSE),"")</f>
        <v>unc:uncdavy</v>
      </c>
      <c r="E243" s="7" t="s">
        <v>147</v>
      </c>
      <c r="F243" s="7" t="s">
        <v>429</v>
      </c>
      <c r="G243" s="7" t="str">
        <f>IF(ISBLANK(mainsheet[omission]),VLOOKUP(mainsheet[mapping synonym],synlookup[],3,FALSE),"")</f>
        <v>UNC Chapel Hill &gt; Davis Library</v>
      </c>
      <c r="H243" s="7"/>
      <c r="I243" s="7"/>
      <c r="J243" t="str">
        <f>IF(mainsheet[TD loc_b display]=mainsheet[TD loc_n display],"y","n")</f>
        <v>n</v>
      </c>
      <c r="K243" t="str">
        <f>IF(ISNUMBER(MATCH(mainsheet[sierra location code],mta_mapped_codes[code],0)),"y","n")</f>
        <v>y</v>
      </c>
    </row>
    <row r="244" spans="1:11" x14ac:dyDescent="0.25">
      <c r="A244" s="7" t="s">
        <v>430</v>
      </c>
      <c r="B244" s="7" t="str">
        <f>INDEX(sierra[Sierra value],MATCH(mainsheet[sierra location code],sierra[location code value],0))</f>
        <v>Davis Library Microfilm Folio</v>
      </c>
      <c r="C244" s="7" t="s">
        <v>408</v>
      </c>
      <c r="D244" s="7" t="str">
        <f>IF(ISBLANK(mainsheet[omission]),VLOOKUP(mainsheet[mapping synonym],synlookup[],2,FALSE),"")</f>
        <v>unc:uncdavy</v>
      </c>
      <c r="E244" s="7" t="s">
        <v>147</v>
      </c>
      <c r="F244" s="7" t="s">
        <v>431</v>
      </c>
      <c r="G244" s="7" t="str">
        <f>IF(ISBLANK(mainsheet[omission]),VLOOKUP(mainsheet[mapping synonym],synlookup[],3,FALSE),"")</f>
        <v>UNC Chapel Hill &gt; Davis Library</v>
      </c>
      <c r="H244" s="7"/>
      <c r="I244" s="7"/>
      <c r="J244" t="str">
        <f>IF(mainsheet[TD loc_b display]=mainsheet[TD loc_n display],"y","n")</f>
        <v>n</v>
      </c>
      <c r="K244" t="str">
        <f>IF(ISNUMBER(MATCH(mainsheet[sierra location code],mta_mapped_codes[code],0)),"y","n")</f>
        <v>y</v>
      </c>
    </row>
    <row r="245" spans="1:11" x14ac:dyDescent="0.25">
      <c r="A245" s="7" t="s">
        <v>432</v>
      </c>
      <c r="B245" s="7" t="str">
        <f>INDEX(sierra[Sierra value],MATCH(mainsheet[sierra location code],sierra[location code value],0))</f>
        <v>Davis Library Microfiche Folio</v>
      </c>
      <c r="C245" s="7" t="s">
        <v>408</v>
      </c>
      <c r="D245" s="7" t="str">
        <f>IF(ISBLANK(mainsheet[omission]),VLOOKUP(mainsheet[mapping synonym],synlookup[],2,FALSE),"")</f>
        <v>unc:uncdavy</v>
      </c>
      <c r="E245" s="7" t="s">
        <v>147</v>
      </c>
      <c r="F245" s="7" t="s">
        <v>433</v>
      </c>
      <c r="G245" s="7" t="str">
        <f>IF(ISBLANK(mainsheet[omission]),VLOOKUP(mainsheet[mapping synonym],synlookup[],3,FALSE),"")</f>
        <v>UNC Chapel Hill &gt; Davis Library</v>
      </c>
      <c r="H245" s="7"/>
      <c r="I245" s="7"/>
      <c r="J245" t="str">
        <f>IF(mainsheet[TD loc_b display]=mainsheet[TD loc_n display],"y","n")</f>
        <v>n</v>
      </c>
      <c r="K245" t="str">
        <f>IF(ISNUMBER(MATCH(mainsheet[sierra location code],mta_mapped_codes[code],0)),"y","n")</f>
        <v>y</v>
      </c>
    </row>
    <row r="246" spans="1:11" x14ac:dyDescent="0.25">
      <c r="A246" s="7" t="s">
        <v>434</v>
      </c>
      <c r="B246" s="7" t="str">
        <f>INDEX(sierra[Sierra value],MATCH(mainsheet[sierra location code],sierra[location code value],0))</f>
        <v>Davis Library Microforms Folio-2</v>
      </c>
      <c r="C246" s="7" t="s">
        <v>408</v>
      </c>
      <c r="D246" s="7" t="str">
        <f>IF(ISBLANK(mainsheet[omission]),VLOOKUP(mainsheet[mapping synonym],synlookup[],2,FALSE),"")</f>
        <v>unc:uncdavy</v>
      </c>
      <c r="E246" s="7" t="s">
        <v>147</v>
      </c>
      <c r="F246" s="7" t="s">
        <v>435</v>
      </c>
      <c r="G246" s="7" t="str">
        <f>IF(ISBLANK(mainsheet[omission]),VLOOKUP(mainsheet[mapping synonym],synlookup[],3,FALSE),"")</f>
        <v>UNC Chapel Hill &gt; Davis Library</v>
      </c>
      <c r="H246" s="7"/>
      <c r="I246" s="7"/>
      <c r="J246" t="str">
        <f>IF(mainsheet[TD loc_b display]=mainsheet[TD loc_n display],"y","n")</f>
        <v>n</v>
      </c>
      <c r="K246" t="str">
        <f>IF(ISNUMBER(MATCH(mainsheet[sierra location code],mta_mapped_codes[code],0)),"y","n")</f>
        <v>y</v>
      </c>
    </row>
    <row r="247" spans="1:11" x14ac:dyDescent="0.25">
      <c r="A247" s="7" t="s">
        <v>436</v>
      </c>
      <c r="B247" s="7" t="str">
        <f>INDEX(sierra[Sierra value],MATCH(mainsheet[sierra location code],sierra[location code value],0))</f>
        <v>Davis Library Microfilm Folio-2</v>
      </c>
      <c r="C247" s="7" t="s">
        <v>408</v>
      </c>
      <c r="D247" s="7" t="str">
        <f>IF(ISBLANK(mainsheet[omission]),VLOOKUP(mainsheet[mapping synonym],synlookup[],2,FALSE),"")</f>
        <v>unc:uncdavy</v>
      </c>
      <c r="E247" s="7" t="s">
        <v>147</v>
      </c>
      <c r="F247" s="7" t="s">
        <v>437</v>
      </c>
      <c r="G247" s="7" t="str">
        <f>IF(ISBLANK(mainsheet[omission]),VLOOKUP(mainsheet[mapping synonym],synlookup[],3,FALSE),"")</f>
        <v>UNC Chapel Hill &gt; Davis Library</v>
      </c>
      <c r="H247" s="7"/>
      <c r="I247" s="7"/>
      <c r="J247" t="str">
        <f>IF(mainsheet[TD loc_b display]=mainsheet[TD loc_n display],"y","n")</f>
        <v>n</v>
      </c>
      <c r="K247" t="str">
        <f>IF(ISNUMBER(MATCH(mainsheet[sierra location code],mta_mapped_codes[code],0)),"y","n")</f>
        <v>y</v>
      </c>
    </row>
    <row r="248" spans="1:11" x14ac:dyDescent="0.25">
      <c r="A248" s="7" t="s">
        <v>438</v>
      </c>
      <c r="B248" s="7" t="str">
        <f>INDEX(sierra[Sierra value],MATCH(mainsheet[sierra location code],sierra[location code value],0))</f>
        <v>Davis Library Microfilm Use Copy</v>
      </c>
      <c r="C248" s="7" t="s">
        <v>408</v>
      </c>
      <c r="D248" s="7" t="str">
        <f>IF(ISBLANK(mainsheet[omission]),VLOOKUP(mainsheet[mapping synonym],synlookup[],2,FALSE),"")</f>
        <v>unc:uncdavy</v>
      </c>
      <c r="E248" s="7" t="s">
        <v>147</v>
      </c>
      <c r="F248" s="7" t="s">
        <v>439</v>
      </c>
      <c r="G248" s="7" t="str">
        <f>IF(ISBLANK(mainsheet[omission]),VLOOKUP(mainsheet[mapping synonym],synlookup[],3,FALSE),"")</f>
        <v>UNC Chapel Hill &gt; Davis Library</v>
      </c>
      <c r="H248" s="7"/>
      <c r="I248" s="7"/>
      <c r="J248" t="str">
        <f>IF(mainsheet[TD loc_b display]=mainsheet[TD loc_n display],"y","n")</f>
        <v>n</v>
      </c>
      <c r="K248" t="str">
        <f>IF(ISNUMBER(MATCH(mainsheet[sierra location code],mta_mapped_codes[code],0)),"y","n")</f>
        <v>y</v>
      </c>
    </row>
    <row r="249" spans="1:11" x14ac:dyDescent="0.25">
      <c r="A249" s="7" t="s">
        <v>440</v>
      </c>
      <c r="B249" s="7" t="str">
        <f>INDEX(sierra[Sierra value],MATCH(mainsheet[sierra location code],sierra[location code value],0))</f>
        <v>Davis Library MNF (Ask at Circ Desk)</v>
      </c>
      <c r="C249" s="7" t="s">
        <v>408</v>
      </c>
      <c r="D249" s="7" t="str">
        <f>IF(ISBLANK(mainsheet[omission]),VLOOKUP(mainsheet[mapping synonym],synlookup[],2,FALSE),"")</f>
        <v>unc:uncdavy</v>
      </c>
      <c r="E249" s="7" t="s">
        <v>147</v>
      </c>
      <c r="F249" s="7" t="s">
        <v>441</v>
      </c>
      <c r="G249" s="7" t="str">
        <f>IF(ISBLANK(mainsheet[omission]),VLOOKUP(mainsheet[mapping synonym],synlookup[],3,FALSE),"")</f>
        <v>UNC Chapel Hill &gt; Davis Library</v>
      </c>
      <c r="H249" s="7"/>
      <c r="I249" s="7"/>
      <c r="J249" t="str">
        <f>IF(mainsheet[TD loc_b display]=mainsheet[TD loc_n display],"y","n")</f>
        <v>n</v>
      </c>
      <c r="K249" t="str">
        <f>IF(ISNUMBER(MATCH(mainsheet[sierra location code],mta_mapped_codes[code],0)),"y","n")</f>
        <v>y</v>
      </c>
    </row>
    <row r="250" spans="1:11" x14ac:dyDescent="0.25">
      <c r="A250" t="s">
        <v>442</v>
      </c>
      <c r="B250" t="str">
        <f>INDEX(sierra[Sierra value],MATCH(mainsheet[sierra location code],sierra[location code value],0))</f>
        <v>Davis Library Microforms Non-scoped</v>
      </c>
      <c r="D250" t="str">
        <f>IF(ISBLANK(mainsheet[omission]),VLOOKUP(mainsheet[mapping synonym],synlookup[],2,FALSE),"")</f>
        <v/>
      </c>
      <c r="H250" t="s">
        <v>1118</v>
      </c>
      <c r="J250" t="str">
        <f>IF(mainsheet[TD loc_b display]=mainsheet[TD loc_n display],"y","n")</f>
        <v>y</v>
      </c>
      <c r="K250" t="str">
        <f>IF(ISNUMBER(MATCH(mainsheet[sierra location code],mta_mapped_codes[code],0)),"y","n")</f>
        <v>n</v>
      </c>
    </row>
    <row r="251" spans="1:11" x14ac:dyDescent="0.25">
      <c r="A251" s="7" t="s">
        <v>443</v>
      </c>
      <c r="B251" s="7" t="str">
        <f>INDEX(sierra[Sierra value],MATCH(mainsheet[sierra location code],sierra[location code value],0))</f>
        <v>Davis Library Serials</v>
      </c>
      <c r="C251" s="7" t="s">
        <v>443</v>
      </c>
      <c r="D251" s="7" t="str">
        <f>IF(ISBLANK(mainsheet[omission]),VLOOKUP(mainsheet[mapping synonym],synlookup[],2,FALSE),"")</f>
        <v>unc:uncdavy</v>
      </c>
      <c r="E251" s="7" t="s">
        <v>147</v>
      </c>
      <c r="F251" s="7" t="s">
        <v>111</v>
      </c>
      <c r="G251" s="7" t="str">
        <f>IF(ISBLANK(mainsheet[omission]),VLOOKUP(mainsheet[mapping synonym],synlookup[],3,FALSE),"")</f>
        <v>UNC Chapel Hill &gt; Davis Library</v>
      </c>
      <c r="H251" s="7"/>
      <c r="I251" s="7"/>
      <c r="J251" t="str">
        <f>IF(mainsheet[TD loc_b display]=mainsheet[TD loc_n display],"y","n")</f>
        <v>n</v>
      </c>
      <c r="K251" t="str">
        <f>IF(ISNUMBER(MATCH(mainsheet[sierra location code],mta_mapped_codes[code],0)),"y","n")</f>
        <v>y</v>
      </c>
    </row>
    <row r="252" spans="1:11" x14ac:dyDescent="0.25">
      <c r="A252" s="7" t="s">
        <v>444</v>
      </c>
      <c r="B252" s="7" t="str">
        <f>INDEX(sierra[Sierra value],MATCH(mainsheet[sierra location code],sierra[location code value],0))</f>
        <v>Davis Library</v>
      </c>
      <c r="C252" s="7" t="s">
        <v>443</v>
      </c>
      <c r="D252" s="7" t="str">
        <f>IF(ISBLANK(mainsheet[omission]),VLOOKUP(mainsheet[mapping synonym],synlookup[],2,FALSE),"")</f>
        <v>unc:uncdavy</v>
      </c>
      <c r="E252" s="7" t="s">
        <v>147</v>
      </c>
      <c r="F252" s="7" t="s">
        <v>147</v>
      </c>
      <c r="G252" s="7" t="str">
        <f>IF(ISBLANK(mainsheet[omission]),VLOOKUP(mainsheet[mapping synonym],synlookup[],3,FALSE),"")</f>
        <v>UNC Chapel Hill &gt; Davis Library</v>
      </c>
      <c r="H252" s="7"/>
      <c r="I252" s="7"/>
      <c r="J252" t="str">
        <f>IF(mainsheet[TD loc_b display]=mainsheet[TD loc_n display],"y","n")</f>
        <v>y</v>
      </c>
      <c r="K252" t="str">
        <f>IF(ISNUMBER(MATCH(mainsheet[sierra location code],mta_mapped_codes[code],0)),"y","n")</f>
        <v>y</v>
      </c>
    </row>
    <row r="253" spans="1:11" x14ac:dyDescent="0.25">
      <c r="A253" s="7" t="s">
        <v>445</v>
      </c>
      <c r="B253" s="7" t="str">
        <f>INDEX(sierra[Sierra value],MATCH(mainsheet[sierra location code],sierra[location code value],0))</f>
        <v>Davis Library Folio</v>
      </c>
      <c r="C253" s="7" t="s">
        <v>443</v>
      </c>
      <c r="D253" s="7" t="str">
        <f>IF(ISBLANK(mainsheet[omission]),VLOOKUP(mainsheet[mapping synonym],synlookup[],2,FALSE),"")</f>
        <v>unc:uncdavy</v>
      </c>
      <c r="E253" s="7" t="s">
        <v>147</v>
      </c>
      <c r="F253" s="7" t="s">
        <v>92</v>
      </c>
      <c r="G253" s="7" t="str">
        <f>IF(ISBLANK(mainsheet[omission]),VLOOKUP(mainsheet[mapping synonym],synlookup[],3,FALSE),"")</f>
        <v>UNC Chapel Hill &gt; Davis Library</v>
      </c>
      <c r="H253" s="7"/>
      <c r="I253" s="7"/>
      <c r="J253" t="str">
        <f>IF(mainsheet[TD loc_b display]=mainsheet[TD loc_n display],"y","n")</f>
        <v>n</v>
      </c>
      <c r="K253" t="str">
        <f>IF(ISNUMBER(MATCH(mainsheet[sierra location code],mta_mapped_codes[code],0)),"y","n")</f>
        <v>y</v>
      </c>
    </row>
    <row r="254" spans="1:11" x14ac:dyDescent="0.25">
      <c r="A254" s="7" t="s">
        <v>446</v>
      </c>
      <c r="B254" s="7" t="str">
        <f>INDEX(sierra[Sierra value],MATCH(mainsheet[sierra location code],sierra[location code value],0))</f>
        <v>Davis Library Folio2</v>
      </c>
      <c r="C254" s="7" t="s">
        <v>443</v>
      </c>
      <c r="D254" s="7" t="str">
        <f>IF(ISBLANK(mainsheet[omission]),VLOOKUP(mainsheet[mapping synonym],synlookup[],2,FALSE),"")</f>
        <v>unc:uncdavy</v>
      </c>
      <c r="E254" s="7" t="s">
        <v>147</v>
      </c>
      <c r="F254" s="7" t="s">
        <v>447</v>
      </c>
      <c r="G254" s="7" t="str">
        <f>IF(ISBLANK(mainsheet[omission]),VLOOKUP(mainsheet[mapping synonym],synlookup[],3,FALSE),"")</f>
        <v>UNC Chapel Hill &gt; Davis Library</v>
      </c>
      <c r="H254" s="7"/>
      <c r="I254" s="7"/>
      <c r="J254" t="str">
        <f>IF(mainsheet[TD loc_b display]=mainsheet[TD loc_n display],"y","n")</f>
        <v>n</v>
      </c>
      <c r="K254" t="str">
        <f>IF(ISNUMBER(MATCH(mainsheet[sierra location code],mta_mapped_codes[code],0)),"y","n")</f>
        <v>y</v>
      </c>
    </row>
    <row r="255" spans="1:11" x14ac:dyDescent="0.25">
      <c r="A255" s="7" t="s">
        <v>448</v>
      </c>
      <c r="B255" s="7" t="str">
        <f>INDEX(sierra[Sierra value],MATCH(mainsheet[sierra location code],sierra[location code value],0))</f>
        <v>Davis Reference</v>
      </c>
      <c r="C255" s="7" t="s">
        <v>443</v>
      </c>
      <c r="D255" s="7" t="str">
        <f>IF(ISBLANK(mainsheet[omission]),VLOOKUP(mainsheet[mapping synonym],synlookup[],2,FALSE),"")</f>
        <v>unc:uncdavy</v>
      </c>
      <c r="E255" s="7" t="s">
        <v>147</v>
      </c>
      <c r="F255" s="7" t="s">
        <v>10</v>
      </c>
      <c r="G255" s="7" t="str">
        <f>IF(ISBLANK(mainsheet[omission]),VLOOKUP(mainsheet[mapping synonym],synlookup[],3,FALSE),"")</f>
        <v>UNC Chapel Hill &gt; Davis Library</v>
      </c>
      <c r="H255" s="7"/>
      <c r="I255" s="7"/>
      <c r="J255" t="str">
        <f>IF(mainsheet[TD loc_b display]=mainsheet[TD loc_n display],"y","n")</f>
        <v>n</v>
      </c>
      <c r="K255" t="str">
        <f>IF(ISNUMBER(MATCH(mainsheet[sierra location code],mta_mapped_codes[code],0)),"y","n")</f>
        <v>y</v>
      </c>
    </row>
    <row r="256" spans="1:11" x14ac:dyDescent="0.25">
      <c r="A256" s="7" t="s">
        <v>449</v>
      </c>
      <c r="B256" s="7" t="str">
        <f>INDEX(sierra[Sierra value],MATCH(mainsheet[sierra location code],sierra[location code value],0))</f>
        <v>Davis Library Serials Exchange</v>
      </c>
      <c r="C256" s="7" t="s">
        <v>443</v>
      </c>
      <c r="D256" s="7" t="str">
        <f>IF(ISBLANK(mainsheet[omission]),VLOOKUP(mainsheet[mapping synonym],synlookup[],2,FALSE),"")</f>
        <v>unc:uncdavy</v>
      </c>
      <c r="E256" s="7" t="s">
        <v>147</v>
      </c>
      <c r="F256" s="7" t="s">
        <v>450</v>
      </c>
      <c r="G256" s="7" t="str">
        <f>IF(ISBLANK(mainsheet[omission]),VLOOKUP(mainsheet[mapping synonym],synlookup[],3,FALSE),"")</f>
        <v>UNC Chapel Hill &gt; Davis Library</v>
      </c>
      <c r="H256" s="7"/>
      <c r="I256" s="7"/>
      <c r="J256" t="str">
        <f>IF(mainsheet[TD loc_b display]=mainsheet[TD loc_n display],"y","n")</f>
        <v>n</v>
      </c>
      <c r="K256" t="str">
        <f>IF(ISNUMBER(MATCH(mainsheet[sierra location code],mta_mapped_codes[code],0)),"y","n")</f>
        <v>y</v>
      </c>
    </row>
    <row r="257" spans="1:11" x14ac:dyDescent="0.25">
      <c r="A257" s="7" t="s">
        <v>451</v>
      </c>
      <c r="B257" s="7" t="str">
        <f>INDEX(sierra[Sierra value],MATCH(mainsheet[sierra location code],sierra[location code value],0))</f>
        <v>Davis Reference</v>
      </c>
      <c r="C257" s="7" t="s">
        <v>443</v>
      </c>
      <c r="D257" s="7" t="str">
        <f>IF(ISBLANK(mainsheet[omission]),VLOOKUP(mainsheet[mapping synonym],synlookup[],2,FALSE),"")</f>
        <v>unc:uncdavy</v>
      </c>
      <c r="E257" s="7" t="s">
        <v>147</v>
      </c>
      <c r="F257" s="7" t="s">
        <v>10</v>
      </c>
      <c r="G257" s="7" t="str">
        <f>IF(ISBLANK(mainsheet[omission]),VLOOKUP(mainsheet[mapping synonym],synlookup[],3,FALSE),"")</f>
        <v>UNC Chapel Hill &gt; Davis Library</v>
      </c>
      <c r="H257" s="7"/>
      <c r="I257" s="7"/>
      <c r="J257" t="str">
        <f>IF(mainsheet[TD loc_b display]=mainsheet[TD loc_n display],"y","n")</f>
        <v>n</v>
      </c>
      <c r="K257" t="str">
        <f>IF(ISNUMBER(MATCH(mainsheet[sierra location code],mta_mapped_codes[code],0)),"y","n")</f>
        <v>y</v>
      </c>
    </row>
    <row r="258" spans="1:11" x14ac:dyDescent="0.25">
      <c r="A258" s="7" t="s">
        <v>452</v>
      </c>
      <c r="B258" s="7" t="str">
        <f>INDEX(sierra[Sierra value],MATCH(mainsheet[sierra location code],sierra[location code value],0))</f>
        <v>Davis Reference</v>
      </c>
      <c r="C258" s="7" t="s">
        <v>443</v>
      </c>
      <c r="D258" s="7" t="str">
        <f>IF(ISBLANK(mainsheet[omission]),VLOOKUP(mainsheet[mapping synonym],synlookup[],2,FALSE),"")</f>
        <v>unc:uncdavy</v>
      </c>
      <c r="E258" s="7" t="s">
        <v>147</v>
      </c>
      <c r="F258" s="7" t="s">
        <v>10</v>
      </c>
      <c r="G258" s="7" t="str">
        <f>IF(ISBLANK(mainsheet[omission]),VLOOKUP(mainsheet[mapping synonym],synlookup[],3,FALSE),"")</f>
        <v>UNC Chapel Hill &gt; Davis Library</v>
      </c>
      <c r="H258" s="7"/>
      <c r="I258" s="7"/>
      <c r="J258" t="str">
        <f>IF(mainsheet[TD loc_b display]=mainsheet[TD loc_n display],"y","n")</f>
        <v>n</v>
      </c>
      <c r="K258" t="str">
        <f>IF(ISNUMBER(MATCH(mainsheet[sierra location code],mta_mapped_codes[code],0)),"y","n")</f>
        <v>y</v>
      </c>
    </row>
    <row r="259" spans="1:11" x14ac:dyDescent="0.25">
      <c r="A259" s="7" t="s">
        <v>453</v>
      </c>
      <c r="B259" s="7" t="str">
        <f>INDEX(sierra[Sierra value],MATCH(mainsheet[sierra location code],sierra[location code value],0))</f>
        <v>Davis Library Serials Storage</v>
      </c>
      <c r="C259" s="7" t="s">
        <v>443</v>
      </c>
      <c r="D259" s="7" t="str">
        <f>IF(ISBLANK(mainsheet[omission]),VLOOKUP(mainsheet[mapping synonym],synlookup[],2,FALSE),"")</f>
        <v>unc:uncdavy</v>
      </c>
      <c r="E259" s="7" t="s">
        <v>147</v>
      </c>
      <c r="F259" s="7" t="s">
        <v>454</v>
      </c>
      <c r="G259" s="7" t="str">
        <f>IF(ISBLANK(mainsheet[omission]),VLOOKUP(mainsheet[mapping synonym],synlookup[],3,FALSE),"")</f>
        <v>UNC Chapel Hill &gt; Davis Library</v>
      </c>
      <c r="H259" s="7"/>
      <c r="I259" s="7"/>
      <c r="J259" t="str">
        <f>IF(mainsheet[TD loc_b display]=mainsheet[TD loc_n display],"y","n")</f>
        <v>n</v>
      </c>
      <c r="K259" t="str">
        <f>IF(ISNUMBER(MATCH(mainsheet[sierra location code],mta_mapped_codes[code],0)),"y","n")</f>
        <v>y</v>
      </c>
    </row>
    <row r="260" spans="1:11" x14ac:dyDescent="0.25">
      <c r="A260" s="7" t="s">
        <v>455</v>
      </c>
      <c r="B260" s="7" t="str">
        <f>INDEX(sierra[Sierra value],MATCH(mainsheet[sierra location code],sierra[location code value],0))</f>
        <v>Staff Reading Shelf</v>
      </c>
      <c r="C260" s="7" t="s">
        <v>443</v>
      </c>
      <c r="D260" s="7" t="str">
        <f>IF(ISBLANK(mainsheet[omission]),VLOOKUP(mainsheet[mapping synonym],synlookup[],2,FALSE),"")</f>
        <v>unc:uncdavy</v>
      </c>
      <c r="E260" s="7" t="s">
        <v>147</v>
      </c>
      <c r="F260" s="7" t="s">
        <v>456</v>
      </c>
      <c r="G260" s="7" t="str">
        <f>IF(ISBLANK(mainsheet[omission]),VLOOKUP(mainsheet[mapping synonym],synlookup[],3,FALSE),"")</f>
        <v>UNC Chapel Hill &gt; Davis Library</v>
      </c>
      <c r="H260" s="7"/>
      <c r="I260" s="7"/>
      <c r="J260" t="str">
        <f>IF(mainsheet[TD loc_b display]=mainsheet[TD loc_n display],"y","n")</f>
        <v>n</v>
      </c>
      <c r="K260" t="str">
        <f>IF(ISNUMBER(MATCH(mainsheet[sierra location code],mta_mapped_codes[code],0)),"y","n")</f>
        <v>y</v>
      </c>
    </row>
    <row r="261" spans="1:11" x14ac:dyDescent="0.25">
      <c r="A261" t="s">
        <v>457</v>
      </c>
      <c r="B261" t="str">
        <f>INDEX(sierra[Sierra value],MATCH(mainsheet[sierra location code],sierra[location code value],0))</f>
        <v>Davis Library Serials Non-scoped</v>
      </c>
      <c r="D261" t="str">
        <f>IF(ISBLANK(mainsheet[omission]),VLOOKUP(mainsheet[mapping synonym],synlookup[],2,FALSE),"")</f>
        <v/>
      </c>
      <c r="H261" t="s">
        <v>1118</v>
      </c>
      <c r="J261" t="str">
        <f>IF(mainsheet[TD loc_b display]=mainsheet[TD loc_n display],"y","n")</f>
        <v>y</v>
      </c>
      <c r="K261" t="str">
        <f>IF(ISNUMBER(MATCH(mainsheet[sierra location code],mta_mapped_codes[code],0)),"y","n")</f>
        <v>n</v>
      </c>
    </row>
    <row r="262" spans="1:11" x14ac:dyDescent="0.25">
      <c r="A262" s="7" t="s">
        <v>458</v>
      </c>
      <c r="B262" s="7" t="str">
        <f>INDEX(sierra[Sierra value],MATCH(mainsheet[sierra location code],sierra[location code value],0))</f>
        <v>Davis Library Epigraphy Room</v>
      </c>
      <c r="C262" s="7" t="s">
        <v>458</v>
      </c>
      <c r="D262" s="7" t="str">
        <f>IF(ISBLANK(mainsheet[omission]),VLOOKUP(mainsheet[mapping synonym],synlookup[],2,FALSE),"")</f>
        <v>unc:uncdavy</v>
      </c>
      <c r="E262" s="7" t="s">
        <v>147</v>
      </c>
      <c r="F262" s="7" t="s">
        <v>459</v>
      </c>
      <c r="G262" s="7" t="str">
        <f>IF(ISBLANK(mainsheet[omission]),VLOOKUP(mainsheet[mapping synonym],synlookup[],3,FALSE),"")</f>
        <v>UNC Chapel Hill &gt; Davis Library</v>
      </c>
      <c r="H262" s="7"/>
      <c r="I262" s="7"/>
      <c r="J262" t="str">
        <f>IF(mainsheet[TD loc_b display]=mainsheet[TD loc_n display],"y","n")</f>
        <v>n</v>
      </c>
      <c r="K262" t="str">
        <f>IF(ISNUMBER(MATCH(mainsheet[sierra location code],mta_mapped_codes[code],0)),"y","n")</f>
        <v>y</v>
      </c>
    </row>
    <row r="263" spans="1:11" x14ac:dyDescent="0.25">
      <c r="A263" s="7" t="s">
        <v>460</v>
      </c>
      <c r="B263" s="7" t="str">
        <f>INDEX(sierra[Sierra value],MATCH(mainsheet[sierra location code],sierra[location code value],0))</f>
        <v>Davis Library Epigraphy Room</v>
      </c>
      <c r="C263" s="7" t="s">
        <v>458</v>
      </c>
      <c r="D263" s="7" t="str">
        <f>IF(ISBLANK(mainsheet[omission]),VLOOKUP(mainsheet[mapping synonym],synlookup[],2,FALSE),"")</f>
        <v>unc:uncdavy</v>
      </c>
      <c r="E263" s="7" t="s">
        <v>147</v>
      </c>
      <c r="F263" s="7" t="s">
        <v>459</v>
      </c>
      <c r="G263" s="7" t="str">
        <f>IF(ISBLANK(mainsheet[omission]),VLOOKUP(mainsheet[mapping synonym],synlookup[],3,FALSE),"")</f>
        <v>UNC Chapel Hill &gt; Davis Library</v>
      </c>
      <c r="H263" s="7"/>
      <c r="I263" s="7"/>
      <c r="J263" t="str">
        <f>IF(mainsheet[TD loc_b display]=mainsheet[TD loc_n display],"y","n")</f>
        <v>n</v>
      </c>
      <c r="K263" t="str">
        <f>IF(ISNUMBER(MATCH(mainsheet[sierra location code],mta_mapped_codes[code],0)),"y","n")</f>
        <v>y</v>
      </c>
    </row>
    <row r="264" spans="1:11" x14ac:dyDescent="0.25">
      <c r="A264" s="7" t="s">
        <v>461</v>
      </c>
      <c r="B264" s="7" t="str">
        <f>INDEX(sierra[Sierra value],MATCH(mainsheet[sierra location code],sierra[location code value],0))</f>
        <v>Davis Library Epigraphy Room Folio</v>
      </c>
      <c r="C264" s="7" t="s">
        <v>458</v>
      </c>
      <c r="D264" s="7" t="str">
        <f>IF(ISBLANK(mainsheet[omission]),VLOOKUP(mainsheet[mapping synonym],synlookup[],2,FALSE),"")</f>
        <v>unc:uncdavy</v>
      </c>
      <c r="E264" s="7" t="s">
        <v>147</v>
      </c>
      <c r="F264" s="7" t="s">
        <v>462</v>
      </c>
      <c r="G264" s="7" t="str">
        <f>IF(ISBLANK(mainsheet[omission]),VLOOKUP(mainsheet[mapping synonym],synlookup[],3,FALSE),"")</f>
        <v>UNC Chapel Hill &gt; Davis Library</v>
      </c>
      <c r="H264" s="7"/>
      <c r="I264" s="7"/>
      <c r="J264" t="str">
        <f>IF(mainsheet[TD loc_b display]=mainsheet[TD loc_n display],"y","n")</f>
        <v>n</v>
      </c>
      <c r="K264" t="str">
        <f>IF(ISNUMBER(MATCH(mainsheet[sierra location code],mta_mapped_codes[code],0)),"y","n")</f>
        <v>y</v>
      </c>
    </row>
    <row r="265" spans="1:11" x14ac:dyDescent="0.25">
      <c r="A265" s="7" t="s">
        <v>463</v>
      </c>
      <c r="B265" s="7" t="str">
        <f>INDEX(sierra[Sierra value],MATCH(mainsheet[sierra location code],sierra[location code value],0))</f>
        <v>Davis Library Epigraphy Room Folio2</v>
      </c>
      <c r="C265" s="7" t="s">
        <v>458</v>
      </c>
      <c r="D265" s="7" t="str">
        <f>IF(ISBLANK(mainsheet[omission]),VLOOKUP(mainsheet[mapping synonym],synlookup[],2,FALSE),"")</f>
        <v>unc:uncdavy</v>
      </c>
      <c r="E265" s="7" t="s">
        <v>147</v>
      </c>
      <c r="F265" s="7" t="s">
        <v>464</v>
      </c>
      <c r="G265" s="7" t="str">
        <f>IF(ISBLANK(mainsheet[omission]),VLOOKUP(mainsheet[mapping synonym],synlookup[],3,FALSE),"")</f>
        <v>UNC Chapel Hill &gt; Davis Library</v>
      </c>
      <c r="H265" s="7"/>
      <c r="I265" s="7"/>
      <c r="J265" t="str">
        <f>IF(mainsheet[TD loc_b display]=mainsheet[TD loc_n display],"y","n")</f>
        <v>n</v>
      </c>
      <c r="K265" t="str">
        <f>IF(ISNUMBER(MATCH(mainsheet[sierra location code],mta_mapped_codes[code],0)),"y","n")</f>
        <v>y</v>
      </c>
    </row>
    <row r="266" spans="1:11" x14ac:dyDescent="0.25">
      <c r="A266" t="s">
        <v>465</v>
      </c>
      <c r="B266" t="str">
        <f>INDEX(sierra[Sierra value],MATCH(mainsheet[sierra location code],sierra[location code value],0))</f>
        <v>Davis Library Epigraphy Room Non-Scoped</v>
      </c>
      <c r="D266" t="str">
        <f>IF(ISBLANK(mainsheet[omission]),VLOOKUP(mainsheet[mapping synonym],synlookup[],2,FALSE),"")</f>
        <v/>
      </c>
      <c r="H266" t="s">
        <v>1118</v>
      </c>
      <c r="J266" t="str">
        <f>IF(mainsheet[TD loc_b display]=mainsheet[TD loc_n display],"y","n")</f>
        <v>y</v>
      </c>
      <c r="K266" t="str">
        <f>IF(ISNUMBER(MATCH(mainsheet[sierra location code],mta_mapped_codes[code],0)),"y","n")</f>
        <v>n</v>
      </c>
    </row>
    <row r="267" spans="1:11" x14ac:dyDescent="0.25">
      <c r="A267" s="7" t="s">
        <v>466</v>
      </c>
      <c r="B267" s="7" t="str">
        <f>INDEX(sierra[Sierra value],MATCH(mainsheet[sierra location code],sierra[location code value],0))</f>
        <v>Davis Library AncientMapping</v>
      </c>
      <c r="C267" s="7" t="s">
        <v>466</v>
      </c>
      <c r="D267" s="7" t="str">
        <f>IF(ISBLANK(mainsheet[omission]),VLOOKUP(mainsheet[mapping synonym],synlookup[],2,FALSE),"")</f>
        <v>unc:uncdavy</v>
      </c>
      <c r="E267" s="7" t="s">
        <v>147</v>
      </c>
      <c r="F267" s="7" t="s">
        <v>467</v>
      </c>
      <c r="G267" s="7" t="str">
        <f>IF(ISBLANK(mainsheet[omission]),VLOOKUP(mainsheet[mapping synonym],synlookup[],3,FALSE),"")</f>
        <v>UNC Chapel Hill &gt; Davis Library</v>
      </c>
      <c r="H267" s="7"/>
      <c r="I267" s="7"/>
      <c r="J267" t="str">
        <f>IF(mainsheet[TD loc_b display]=mainsheet[TD loc_n display],"y","n")</f>
        <v>n</v>
      </c>
      <c r="K267" t="str">
        <f>IF(ISNUMBER(MATCH(mainsheet[sierra location code],mta_mapped_codes[code],0)),"y","n")</f>
        <v>y</v>
      </c>
    </row>
    <row r="268" spans="1:11" x14ac:dyDescent="0.25">
      <c r="A268" s="7" t="s">
        <v>468</v>
      </c>
      <c r="B268" s="7" t="str">
        <f>INDEX(sierra[Sierra value],MATCH(mainsheet[sierra location code],sierra[location code value],0))</f>
        <v>Davis Library Ancient Mapping</v>
      </c>
      <c r="C268" s="7" t="s">
        <v>466</v>
      </c>
      <c r="D268" s="7" t="str">
        <f>IF(ISBLANK(mainsheet[omission]),VLOOKUP(mainsheet[mapping synonym],synlookup[],2,FALSE),"")</f>
        <v>unc:uncdavy</v>
      </c>
      <c r="E268" s="7" t="s">
        <v>147</v>
      </c>
      <c r="F268" s="7" t="s">
        <v>467</v>
      </c>
      <c r="G268" s="7" t="str">
        <f>IF(ISBLANK(mainsheet[omission]),VLOOKUP(mainsheet[mapping synonym],synlookup[],3,FALSE),"")</f>
        <v>UNC Chapel Hill &gt; Davis Library</v>
      </c>
      <c r="H268" s="7"/>
      <c r="I268" s="7"/>
      <c r="J268" t="str">
        <f>IF(mainsheet[TD loc_b display]=mainsheet[TD loc_n display],"y","n")</f>
        <v>n</v>
      </c>
      <c r="K268" t="str">
        <f>IF(ISNUMBER(MATCH(mainsheet[sierra location code],mta_mapped_codes[code],0)),"y","n")</f>
        <v>y</v>
      </c>
    </row>
    <row r="269" spans="1:11" x14ac:dyDescent="0.25">
      <c r="A269" t="s">
        <v>469</v>
      </c>
      <c r="B269" t="str">
        <f>INDEX(sierra[Sierra value],MATCH(mainsheet[sierra location code],sierra[location code value],0))</f>
        <v>Davis Library Ancient Mapping Non-Scoped</v>
      </c>
      <c r="D269" t="str">
        <f>IF(ISBLANK(mainsheet[omission]),VLOOKUP(mainsheet[mapping synonym],synlookup[],2,FALSE),"")</f>
        <v/>
      </c>
      <c r="H269" t="s">
        <v>1118</v>
      </c>
      <c r="J269" t="str">
        <f>IF(mainsheet[TD loc_b display]=mainsheet[TD loc_n display],"y","n")</f>
        <v>y</v>
      </c>
      <c r="K269" t="str">
        <f>IF(ISNUMBER(MATCH(mainsheet[sierra location code],mta_mapped_codes[code],0)),"y","n")</f>
        <v>n</v>
      </c>
    </row>
    <row r="270" spans="1:11" x14ac:dyDescent="0.25">
      <c r="A270" s="7" t="s">
        <v>470</v>
      </c>
      <c r="B270" s="7" t="str">
        <f>INDEX(sierra[Sierra value],MATCH(mainsheet[sierra location code],sierra[location code value],0))</f>
        <v>Davis Library Thesis</v>
      </c>
      <c r="C270" s="7" t="s">
        <v>470</v>
      </c>
      <c r="D270" s="7" t="str">
        <f>IF(ISBLANK(mainsheet[omission]),VLOOKUP(mainsheet[mapping synonym],synlookup[],2,FALSE),"")</f>
        <v>unc:uncdavy</v>
      </c>
      <c r="E270" s="7" t="s">
        <v>147</v>
      </c>
      <c r="F270" s="7" t="s">
        <v>471</v>
      </c>
      <c r="G270" s="7" t="str">
        <f>IF(ISBLANK(mainsheet[omission]),VLOOKUP(mainsheet[mapping synonym],synlookup[],3,FALSE),"")</f>
        <v>UNC Chapel Hill &gt; Davis Library</v>
      </c>
      <c r="H270" s="7"/>
      <c r="I270" s="7"/>
      <c r="J270" t="str">
        <f>IF(mainsheet[TD loc_b display]=mainsheet[TD loc_n display],"y","n")</f>
        <v>n</v>
      </c>
      <c r="K270" t="str">
        <f>IF(ISNUMBER(MATCH(mainsheet[sierra location code],mta_mapped_codes[code],0)),"y","n")</f>
        <v>y</v>
      </c>
    </row>
    <row r="271" spans="1:11" x14ac:dyDescent="0.25">
      <c r="A271" s="7" t="s">
        <v>472</v>
      </c>
      <c r="B271" s="7" t="str">
        <f>INDEX(sierra[Sierra value],MATCH(mainsheet[sierra location code],sierra[location code value],0))</f>
        <v>Davis Library Thesis</v>
      </c>
      <c r="C271" s="7" t="s">
        <v>470</v>
      </c>
      <c r="D271" s="7" t="str">
        <f>IF(ISBLANK(mainsheet[omission]),VLOOKUP(mainsheet[mapping synonym],synlookup[],2,FALSE),"")</f>
        <v>unc:uncdavy</v>
      </c>
      <c r="E271" s="7" t="s">
        <v>147</v>
      </c>
      <c r="F271" s="7" t="s">
        <v>471</v>
      </c>
      <c r="G271" s="7" t="str">
        <f>IF(ISBLANK(mainsheet[omission]),VLOOKUP(mainsheet[mapping synonym],synlookup[],3,FALSE),"")</f>
        <v>UNC Chapel Hill &gt; Davis Library</v>
      </c>
      <c r="H271" s="7"/>
      <c r="I271" s="7"/>
      <c r="J271" t="str">
        <f>IF(mainsheet[TD loc_b display]=mainsheet[TD loc_n display],"y","n")</f>
        <v>n</v>
      </c>
      <c r="K271" t="str">
        <f>IF(ISNUMBER(MATCH(mainsheet[sierra location code],mta_mapped_codes[code],0)),"y","n")</f>
        <v>y</v>
      </c>
    </row>
    <row r="272" spans="1:11" x14ac:dyDescent="0.25">
      <c r="A272" s="7" t="s">
        <v>473</v>
      </c>
      <c r="B272" s="7" t="str">
        <f>INDEX(sierra[Sierra value],MATCH(mainsheet[sierra location code],sierra[location code value],0))</f>
        <v>Davis Library Thesis Folio</v>
      </c>
      <c r="C272" s="7" t="s">
        <v>470</v>
      </c>
      <c r="D272" s="7" t="str">
        <f>IF(ISBLANK(mainsheet[omission]),VLOOKUP(mainsheet[mapping synonym],synlookup[],2,FALSE),"")</f>
        <v>unc:uncdavy</v>
      </c>
      <c r="E272" s="7" t="s">
        <v>147</v>
      </c>
      <c r="F272" s="7" t="s">
        <v>474</v>
      </c>
      <c r="G272" s="7" t="str">
        <f>IF(ISBLANK(mainsheet[omission]),VLOOKUP(mainsheet[mapping synonym],synlookup[],3,FALSE),"")</f>
        <v>UNC Chapel Hill &gt; Davis Library</v>
      </c>
      <c r="H272" s="7"/>
      <c r="I272" s="7"/>
      <c r="J272" t="str">
        <f>IF(mainsheet[TD loc_b display]=mainsheet[TD loc_n display],"y","n")</f>
        <v>n</v>
      </c>
      <c r="K272" t="str">
        <f>IF(ISNUMBER(MATCH(mainsheet[sierra location code],mta_mapped_codes[code],0)),"y","n")</f>
        <v>y</v>
      </c>
    </row>
    <row r="273" spans="1:11" x14ac:dyDescent="0.25">
      <c r="A273" s="7" t="s">
        <v>475</v>
      </c>
      <c r="B273" s="7" t="str">
        <f>INDEX(sierra[Sierra value],MATCH(mainsheet[sierra location code],sierra[location code value],0))</f>
        <v>Davis Library Thesis Folio-2</v>
      </c>
      <c r="C273" s="7" t="s">
        <v>470</v>
      </c>
      <c r="D273" s="7" t="str">
        <f>IF(ISBLANK(mainsheet[omission]),VLOOKUP(mainsheet[mapping synonym],synlookup[],2,FALSE),"")</f>
        <v>unc:uncdavy</v>
      </c>
      <c r="E273" s="7" t="s">
        <v>147</v>
      </c>
      <c r="F273" s="7" t="s">
        <v>476</v>
      </c>
      <c r="G273" s="7" t="str">
        <f>IF(ISBLANK(mainsheet[omission]),VLOOKUP(mainsheet[mapping synonym],synlookup[],3,FALSE),"")</f>
        <v>UNC Chapel Hill &gt; Davis Library</v>
      </c>
      <c r="H273" s="7"/>
      <c r="I273" s="7"/>
      <c r="J273" t="str">
        <f>IF(mainsheet[TD loc_b display]=mainsheet[TD loc_n display],"y","n")</f>
        <v>n</v>
      </c>
      <c r="K273" t="str">
        <f>IF(ISNUMBER(MATCH(mainsheet[sierra location code],mta_mapped_codes[code],0)),"y","n")</f>
        <v>y</v>
      </c>
    </row>
    <row r="274" spans="1:11" x14ac:dyDescent="0.25">
      <c r="A274" t="s">
        <v>477</v>
      </c>
      <c r="B274" t="str">
        <f>INDEX(sierra[Sierra value],MATCH(mainsheet[sierra location code],sierra[location code value],0))</f>
        <v>Davis Library Thesis Non-Scoped</v>
      </c>
      <c r="D274" t="str">
        <f>IF(ISBLANK(mainsheet[omission]),VLOOKUP(mainsheet[mapping synonym],synlookup[],2,FALSE),"")</f>
        <v/>
      </c>
      <c r="H274" t="s">
        <v>1118</v>
      </c>
      <c r="J274" t="str">
        <f>IF(mainsheet[TD loc_b display]=mainsheet[TD loc_n display],"y","n")</f>
        <v>y</v>
      </c>
      <c r="K274" t="str">
        <f>IF(ISNUMBER(MATCH(mainsheet[sierra location code],mta_mapped_codes[code],0)),"y","n")</f>
        <v>n</v>
      </c>
    </row>
    <row r="275" spans="1:11" x14ac:dyDescent="0.25">
      <c r="A275" s="7" t="s">
        <v>478</v>
      </c>
      <c r="B275" s="7" t="str">
        <f>INDEX(sierra[Sierra value],MATCH(mainsheet[sierra location code],sierra[location code value],0))</f>
        <v>Storage</v>
      </c>
      <c r="C275" s="7" t="s">
        <v>478</v>
      </c>
      <c r="D275" s="7" t="str">
        <f>IF(ISBLANK(mainsheet[omission]),VLOOKUP(mainsheet[mapping synonym],synlookup[],2,FALSE),"")</f>
        <v>unc:uncdavy:uncstor</v>
      </c>
      <c r="E275" s="7" t="s">
        <v>147</v>
      </c>
      <c r="F275" s="7" t="s">
        <v>479</v>
      </c>
      <c r="G275" s="7" t="str">
        <f>IF(ISBLANK(mainsheet[omission]),VLOOKUP(mainsheet[mapping synonym],synlookup[],3,FALSE),"")</f>
        <v>UNC Chapel Hill &gt; Davis Library &gt; Storage</v>
      </c>
      <c r="H275" s="7"/>
      <c r="I275" s="7"/>
      <c r="J275" t="str">
        <f>IF(mainsheet[TD loc_b display]=mainsheet[TD loc_n display],"y","n")</f>
        <v>n</v>
      </c>
      <c r="K275" t="str">
        <f>IF(ISNUMBER(MATCH(mainsheet[sierra location code],mta_mapped_codes[code],0)),"y","n")</f>
        <v>y</v>
      </c>
    </row>
    <row r="276" spans="1:11" x14ac:dyDescent="0.25">
      <c r="A276" t="s">
        <v>480</v>
      </c>
      <c r="B276" t="str">
        <f>INDEX(sierra[Sierra value],MATCH(mainsheet[sierra location code],sierra[location code value],0))</f>
        <v>Not Yet Determined</v>
      </c>
      <c r="D276" t="str">
        <f>IF(ISBLANK(mainsheet[omission]),VLOOKUP(mainsheet[mapping synonym],synlookup[],2,FALSE),"")</f>
        <v/>
      </c>
      <c r="H276" t="s">
        <v>2458</v>
      </c>
      <c r="J276" t="str">
        <f>IF(mainsheet[TD loc_b display]=mainsheet[TD loc_n display],"y","n")</f>
        <v>y</v>
      </c>
      <c r="K276" t="str">
        <f>IF(ISNUMBER(MATCH(mainsheet[sierra location code],mta_mapped_codes[code],0)),"y","n")</f>
        <v>n</v>
      </c>
    </row>
    <row r="277" spans="1:11" x14ac:dyDescent="0.25">
      <c r="A277" s="7" t="s">
        <v>481</v>
      </c>
      <c r="B277" s="7" t="str">
        <f>INDEX(sierra[Sierra value],MATCH(mainsheet[sierra location code],sierra[location code value],0))</f>
        <v>Storage--Use Request Form</v>
      </c>
      <c r="C277" s="7" t="s">
        <v>478</v>
      </c>
      <c r="D277" s="7" t="str">
        <f>IF(ISBLANK(mainsheet[omission]),VLOOKUP(mainsheet[mapping synonym],synlookup[],2,FALSE),"")</f>
        <v>unc:uncdavy:uncstor</v>
      </c>
      <c r="E277" s="7" t="s">
        <v>147</v>
      </c>
      <c r="F277" s="7" t="s">
        <v>482</v>
      </c>
      <c r="G277" s="7" t="str">
        <f>IF(ISBLANK(mainsheet[omission]),VLOOKUP(mainsheet[mapping synonym],synlookup[],3,FALSE),"")</f>
        <v>UNC Chapel Hill &gt; Davis Library &gt; Storage</v>
      </c>
      <c r="H277" s="7"/>
      <c r="I277" s="7"/>
      <c r="J277" t="str">
        <f>IF(mainsheet[TD loc_b display]=mainsheet[TD loc_n display],"y","n")</f>
        <v>n</v>
      </c>
      <c r="K277" t="str">
        <f>IF(ISNUMBER(MATCH(mainsheet[sierra location code],mta_mapped_codes[code],0)),"y","n")</f>
        <v>y</v>
      </c>
    </row>
    <row r="278" spans="1:11" x14ac:dyDescent="0.25">
      <c r="A278" s="7" t="s">
        <v>483</v>
      </c>
      <c r="B278" s="7" t="str">
        <f>INDEX(sierra[Sierra value],MATCH(mainsheet[sierra location code],sierra[location code value],0))</f>
        <v>Storage--Use Request Form Microfiche</v>
      </c>
      <c r="C278" s="7" t="s">
        <v>478</v>
      </c>
      <c r="D278" s="7" t="str">
        <f>IF(ISBLANK(mainsheet[omission]),VLOOKUP(mainsheet[mapping synonym],synlookup[],2,FALSE),"")</f>
        <v>unc:uncdavy:uncstor</v>
      </c>
      <c r="E278" s="7" t="s">
        <v>147</v>
      </c>
      <c r="F278" s="7" t="s">
        <v>484</v>
      </c>
      <c r="G278" s="7" t="str">
        <f>IF(ISBLANK(mainsheet[omission]),VLOOKUP(mainsheet[mapping synonym],synlookup[],3,FALSE),"")</f>
        <v>UNC Chapel Hill &gt; Davis Library &gt; Storage</v>
      </c>
      <c r="H278" s="7"/>
      <c r="I278" s="7"/>
      <c r="J278" t="str">
        <f>IF(mainsheet[TD loc_b display]=mainsheet[TD loc_n display],"y","n")</f>
        <v>n</v>
      </c>
      <c r="K278" t="str">
        <f>IF(ISNUMBER(MATCH(mainsheet[sierra location code],mta_mapped_codes[code],0)),"y","n")</f>
        <v>y</v>
      </c>
    </row>
    <row r="279" spans="1:11" x14ac:dyDescent="0.25">
      <c r="A279" s="7" t="s">
        <v>485</v>
      </c>
      <c r="B279" s="7" t="str">
        <f>INDEX(sierra[Sierra value],MATCH(mainsheet[sierra location code],sierra[location code value],0))</f>
        <v>Storage--Use Request Form Microfilm</v>
      </c>
      <c r="C279" s="7" t="s">
        <v>478</v>
      </c>
      <c r="D279" s="7" t="str">
        <f>IF(ISBLANK(mainsheet[omission]),VLOOKUP(mainsheet[mapping synonym],synlookup[],2,FALSE),"")</f>
        <v>unc:uncdavy:uncstor</v>
      </c>
      <c r="E279" s="7" t="s">
        <v>147</v>
      </c>
      <c r="F279" s="7" t="s">
        <v>486</v>
      </c>
      <c r="G279" s="7" t="str">
        <f>IF(ISBLANK(mainsheet[omission]),VLOOKUP(mainsheet[mapping synonym],synlookup[],3,FALSE),"")</f>
        <v>UNC Chapel Hill &gt; Davis Library &gt; Storage</v>
      </c>
      <c r="H279" s="7"/>
      <c r="I279" s="7"/>
      <c r="J279" t="str">
        <f>IF(mainsheet[TD loc_b display]=mainsheet[TD loc_n display],"y","n")</f>
        <v>n</v>
      </c>
      <c r="K279" t="str">
        <f>IF(ISNUMBER(MATCH(mainsheet[sierra location code],mta_mapped_codes[code],0)),"y","n")</f>
        <v>y</v>
      </c>
    </row>
    <row r="280" spans="1:11" x14ac:dyDescent="0.25">
      <c r="A280" s="7" t="s">
        <v>487</v>
      </c>
      <c r="B280" s="7" t="str">
        <f>INDEX(sierra[Sierra value],MATCH(mainsheet[sierra location code],sierra[location code value],0))</f>
        <v>Storage--Use Request Form Newspaper Storage</v>
      </c>
      <c r="C280" s="7" t="s">
        <v>478</v>
      </c>
      <c r="D280" s="7" t="str">
        <f>IF(ISBLANK(mainsheet[omission]),VLOOKUP(mainsheet[mapping synonym],synlookup[],2,FALSE),"")</f>
        <v>unc:uncdavy:uncstor</v>
      </c>
      <c r="E280" s="7" t="s">
        <v>147</v>
      </c>
      <c r="F280" s="7" t="s">
        <v>488</v>
      </c>
      <c r="G280" s="7" t="str">
        <f>IF(ISBLANK(mainsheet[omission]),VLOOKUP(mainsheet[mapping synonym],synlookup[],3,FALSE),"")</f>
        <v>UNC Chapel Hill &gt; Davis Library &gt; Storage</v>
      </c>
      <c r="H280" s="7"/>
      <c r="I280" s="7"/>
      <c r="J280" t="str">
        <f>IF(mainsheet[TD loc_b display]=mainsheet[TD loc_n display],"y","n")</f>
        <v>n</v>
      </c>
      <c r="K280" t="str">
        <f>IF(ISNUMBER(MATCH(mainsheet[sierra location code],mta_mapped_codes[code],0)),"y","n")</f>
        <v>y</v>
      </c>
    </row>
    <row r="281" spans="1:11" x14ac:dyDescent="0.25">
      <c r="A281" s="7" t="s">
        <v>489</v>
      </c>
      <c r="B281" s="7" t="str">
        <f>INDEX(sierra[Sierra value],MATCH(mainsheet[sierra location code],sierra[location code value],0))</f>
        <v>Storage (F)--Use Request Form</v>
      </c>
      <c r="C281" s="7" t="s">
        <v>478</v>
      </c>
      <c r="D281" s="7" t="str">
        <f>IF(ISBLANK(mainsheet[omission]),VLOOKUP(mainsheet[mapping synonym],synlookup[],2,FALSE),"")</f>
        <v>unc:uncdavy:uncstor</v>
      </c>
      <c r="E281" s="7" t="s">
        <v>147</v>
      </c>
      <c r="F281" s="7" t="s">
        <v>490</v>
      </c>
      <c r="G281" s="7" t="str">
        <f>IF(ISBLANK(mainsheet[omission]),VLOOKUP(mainsheet[mapping synonym],synlookup[],3,FALSE),"")</f>
        <v>UNC Chapel Hill &gt; Davis Library &gt; Storage</v>
      </c>
      <c r="H281" s="7"/>
      <c r="I281" s="7"/>
      <c r="J281" t="str">
        <f>IF(mainsheet[TD loc_b display]=mainsheet[TD loc_n display],"y","n")</f>
        <v>n</v>
      </c>
      <c r="K281" t="str">
        <f>IF(ISNUMBER(MATCH(mainsheet[sierra location code],mta_mapped_codes[code],0)),"y","n")</f>
        <v>y</v>
      </c>
    </row>
    <row r="282" spans="1:11" x14ac:dyDescent="0.25">
      <c r="A282" s="7" t="s">
        <v>491</v>
      </c>
      <c r="B282" s="7" t="str">
        <f>INDEX(sierra[Sierra value],MATCH(mainsheet[sierra location code],sierra[location code value],0))</f>
        <v>Storage (F2)--Use Request Form</v>
      </c>
      <c r="C282" s="7" t="s">
        <v>478</v>
      </c>
      <c r="D282" s="7" t="str">
        <f>IF(ISBLANK(mainsheet[omission]),VLOOKUP(mainsheet[mapping synonym],synlookup[],2,FALSE),"")</f>
        <v>unc:uncdavy:uncstor</v>
      </c>
      <c r="E282" s="7" t="s">
        <v>147</v>
      </c>
      <c r="F282" s="7" t="s">
        <v>492</v>
      </c>
      <c r="G282" s="7" t="str">
        <f>IF(ISBLANK(mainsheet[omission]),VLOOKUP(mainsheet[mapping synonym],synlookup[],3,FALSE),"")</f>
        <v>UNC Chapel Hill &gt; Davis Library &gt; Storage</v>
      </c>
      <c r="H282" s="7"/>
      <c r="I282" s="7"/>
      <c r="J282" t="str">
        <f>IF(mainsheet[TD loc_b display]=mainsheet[TD loc_n display],"y","n")</f>
        <v>n</v>
      </c>
      <c r="K282" t="str">
        <f>IF(ISNUMBER(MATCH(mainsheet[sierra location code],mta_mapped_codes[code],0)),"y","n")</f>
        <v>y</v>
      </c>
    </row>
    <row r="283" spans="1:11" x14ac:dyDescent="0.25">
      <c r="A283" s="7" t="s">
        <v>493</v>
      </c>
      <c r="B283" s="7" t="str">
        <f>INDEX(sierra[Sierra value],MATCH(mainsheet[sierra location code],sierra[location code value],0))</f>
        <v>Storage (M)--Use Request Form</v>
      </c>
      <c r="C283" s="7" t="s">
        <v>478</v>
      </c>
      <c r="D283" s="7" t="str">
        <f>IF(ISBLANK(mainsheet[omission]),VLOOKUP(mainsheet[mapping synonym],synlookup[],2,FALSE),"")</f>
        <v>unc:uncdavy:uncstor</v>
      </c>
      <c r="E283" s="7" t="s">
        <v>147</v>
      </c>
      <c r="F283" s="7" t="s">
        <v>494</v>
      </c>
      <c r="G283" s="7" t="str">
        <f>IF(ISBLANK(mainsheet[omission]),VLOOKUP(mainsheet[mapping synonym],synlookup[],3,FALSE),"")</f>
        <v>UNC Chapel Hill &gt; Davis Library &gt; Storage</v>
      </c>
      <c r="H283" s="7"/>
      <c r="I283" s="7"/>
      <c r="J283" t="str">
        <f>IF(mainsheet[TD loc_b display]=mainsheet[TD loc_n display],"y","n")</f>
        <v>n</v>
      </c>
      <c r="K283" t="str">
        <f>IF(ISNUMBER(MATCH(mainsheet[sierra location code],mta_mapped_codes[code],0)),"y","n")</f>
        <v>y</v>
      </c>
    </row>
    <row r="284" spans="1:11" x14ac:dyDescent="0.25">
      <c r="A284" s="7" t="s">
        <v>495</v>
      </c>
      <c r="B284" s="7" t="str">
        <f>INDEX(sierra[Sierra value],MATCH(mainsheet[sierra location code],sierra[location code value],0))</f>
        <v>Storage(WS68)-Use Request Form</v>
      </c>
      <c r="C284" s="7" t="s">
        <v>478</v>
      </c>
      <c r="D284" s="7" t="str">
        <f>IF(ISBLANK(mainsheet[omission]),VLOOKUP(mainsheet[mapping synonym],synlookup[],2,FALSE),"")</f>
        <v>unc:uncdavy:uncstor</v>
      </c>
      <c r="E284" s="7" t="s">
        <v>147</v>
      </c>
      <c r="F284" s="7" t="s">
        <v>496</v>
      </c>
      <c r="G284" s="7" t="str">
        <f>IF(ISBLANK(mainsheet[omission]),VLOOKUP(mainsheet[mapping synonym],synlookup[],3,FALSE),"")</f>
        <v>UNC Chapel Hill &gt; Davis Library &gt; Storage</v>
      </c>
      <c r="H284" s="7"/>
      <c r="I284" s="7"/>
      <c r="J284" t="str">
        <f>IF(mainsheet[TD loc_b display]=mainsheet[TD loc_n display],"y","n")</f>
        <v>n</v>
      </c>
      <c r="K284" t="str">
        <f>IF(ISNUMBER(MATCH(mainsheet[sierra location code],mta_mapped_codes[code],0)),"y","n")</f>
        <v>y</v>
      </c>
    </row>
    <row r="285" spans="1:11" x14ac:dyDescent="0.25">
      <c r="A285" s="7" t="s">
        <v>497</v>
      </c>
      <c r="B285" s="7" t="str">
        <f>INDEX(sierra[Sierra value],MATCH(mainsheet[sierra location code],sierra[location code value],0))</f>
        <v>Storage(WS25)-Use Request Form</v>
      </c>
      <c r="C285" s="7" t="s">
        <v>478</v>
      </c>
      <c r="D285" s="7" t="str">
        <f>IF(ISBLANK(mainsheet[omission]),VLOOKUP(mainsheet[mapping synonym],synlookup[],2,FALSE),"")</f>
        <v>unc:uncdavy:uncstor</v>
      </c>
      <c r="E285" s="7" t="s">
        <v>147</v>
      </c>
      <c r="F285" s="7" t="s">
        <v>498</v>
      </c>
      <c r="G285" s="7" t="str">
        <f>IF(ISBLANK(mainsheet[omission]),VLOOKUP(mainsheet[mapping synonym],synlookup[],3,FALSE),"")</f>
        <v>UNC Chapel Hill &gt; Davis Library &gt; Storage</v>
      </c>
      <c r="H285" s="7"/>
      <c r="I285" s="7"/>
      <c r="J285" t="str">
        <f>IF(mainsheet[TD loc_b display]=mainsheet[TD loc_n display],"y","n")</f>
        <v>n</v>
      </c>
      <c r="K285" t="str">
        <f>IF(ISNUMBER(MATCH(mainsheet[sierra location code],mta_mapped_codes[code],0)),"y","n")</f>
        <v>y</v>
      </c>
    </row>
    <row r="286" spans="1:11" x14ac:dyDescent="0.25">
      <c r="A286" s="7" t="s">
        <v>499</v>
      </c>
      <c r="B286" s="7" t="str">
        <f>INDEX(sierra[Sierra value],MATCH(mainsheet[sierra location code],sierra[location code value],0))</f>
        <v>Storage(MFM)--Use Request Form</v>
      </c>
      <c r="C286" s="7" t="s">
        <v>478</v>
      </c>
      <c r="D286" s="7" t="str">
        <f>IF(ISBLANK(mainsheet[omission]),VLOOKUP(mainsheet[mapping synonym],synlookup[],2,FALSE),"")</f>
        <v>unc:uncdavy:uncstor</v>
      </c>
      <c r="E286" s="7" t="s">
        <v>147</v>
      </c>
      <c r="F286" s="7" t="s">
        <v>500</v>
      </c>
      <c r="G286" s="7" t="str">
        <f>IF(ISBLANK(mainsheet[omission]),VLOOKUP(mainsheet[mapping synonym],synlookup[],3,FALSE),"")</f>
        <v>UNC Chapel Hill &gt; Davis Library &gt; Storage</v>
      </c>
      <c r="H286" s="7"/>
      <c r="I286" s="7"/>
      <c r="J286" t="str">
        <f>IF(mainsheet[TD loc_b display]=mainsheet[TD loc_n display],"y","n")</f>
        <v>n</v>
      </c>
      <c r="K286" t="str">
        <f>IF(ISNUMBER(MATCH(mainsheet[sierra location code],mta_mapped_codes[code],0)),"y","n")</f>
        <v>y</v>
      </c>
    </row>
    <row r="287" spans="1:11" x14ac:dyDescent="0.25">
      <c r="A287" s="7" t="s">
        <v>501</v>
      </c>
      <c r="B287" s="7" t="str">
        <f>INDEX(sierra[Sierra value],MATCH(mainsheet[sierra location code],sierra[location code value],0))</f>
        <v>Storage(MFM)--Use Request Form Microfiche</v>
      </c>
      <c r="C287" s="7" t="s">
        <v>478</v>
      </c>
      <c r="D287" s="7" t="str">
        <f>IF(ISBLANK(mainsheet[omission]),VLOOKUP(mainsheet[mapping synonym],synlookup[],2,FALSE),"")</f>
        <v>unc:uncdavy:uncstor</v>
      </c>
      <c r="E287" s="7" t="s">
        <v>147</v>
      </c>
      <c r="F287" s="7" t="s">
        <v>502</v>
      </c>
      <c r="G287" s="7" t="str">
        <f>IF(ISBLANK(mainsheet[omission]),VLOOKUP(mainsheet[mapping synonym],synlookup[],3,FALSE),"")</f>
        <v>UNC Chapel Hill &gt; Davis Library &gt; Storage</v>
      </c>
      <c r="H287" s="7"/>
      <c r="I287" s="7"/>
      <c r="J287" t="str">
        <f>IF(mainsheet[TD loc_b display]=mainsheet[TD loc_n display],"y","n")</f>
        <v>n</v>
      </c>
      <c r="K287" t="str">
        <f>IF(ISNUMBER(MATCH(mainsheet[sierra location code],mta_mapped_codes[code],0)),"y","n")</f>
        <v>y</v>
      </c>
    </row>
    <row r="288" spans="1:11" x14ac:dyDescent="0.25">
      <c r="A288" s="7" t="s">
        <v>503</v>
      </c>
      <c r="B288" s="7" t="str">
        <f>INDEX(sierra[Sierra value],MATCH(mainsheet[sierra location code],sierra[location code value],0))</f>
        <v>Storage(MFM)--Use Request Form Microfilm</v>
      </c>
      <c r="C288" s="7" t="s">
        <v>478</v>
      </c>
      <c r="D288" s="7" t="str">
        <f>IF(ISBLANK(mainsheet[omission]),VLOOKUP(mainsheet[mapping synonym],synlookup[],2,FALSE),"")</f>
        <v>unc:uncdavy:uncstor</v>
      </c>
      <c r="E288" s="7" t="s">
        <v>147</v>
      </c>
      <c r="F288" s="7" t="s">
        <v>504</v>
      </c>
      <c r="G288" s="7" t="str">
        <f>IF(ISBLANK(mainsheet[omission]),VLOOKUP(mainsheet[mapping synonym],synlookup[],3,FALSE),"")</f>
        <v>UNC Chapel Hill &gt; Davis Library &gt; Storage</v>
      </c>
      <c r="H288" s="7"/>
      <c r="I288" s="7"/>
      <c r="J288" t="str">
        <f>IF(mainsheet[TD loc_b display]=mainsheet[TD loc_n display],"y","n")</f>
        <v>n</v>
      </c>
      <c r="K288" t="str">
        <f>IF(ISNUMBER(MATCH(mainsheet[sierra location code],mta_mapped_codes[code],0)),"y","n")</f>
        <v>y</v>
      </c>
    </row>
    <row r="289" spans="1:11" x14ac:dyDescent="0.25">
      <c r="A289" s="7" t="s">
        <v>505</v>
      </c>
      <c r="B289" s="7" t="str">
        <f>INDEX(sierra[Sierra value],MATCH(mainsheet[sierra location code],sierra[location code value],0))</f>
        <v>Storage(MFC)--Use Request Form</v>
      </c>
      <c r="C289" s="7" t="s">
        <v>478</v>
      </c>
      <c r="D289" s="7" t="str">
        <f>IF(ISBLANK(mainsheet[omission]),VLOOKUP(mainsheet[mapping synonym],synlookup[],2,FALSE),"")</f>
        <v>unc:uncdavy:uncstor</v>
      </c>
      <c r="E289" s="7" t="s">
        <v>147</v>
      </c>
      <c r="F289" s="7" t="s">
        <v>506</v>
      </c>
      <c r="G289" s="7" t="str">
        <f>IF(ISBLANK(mainsheet[omission]),VLOOKUP(mainsheet[mapping synonym],synlookup[],3,FALSE),"")</f>
        <v>UNC Chapel Hill &gt; Davis Library &gt; Storage</v>
      </c>
      <c r="H289" s="7"/>
      <c r="I289" s="7"/>
      <c r="J289" t="str">
        <f>IF(mainsheet[TD loc_b display]=mainsheet[TD loc_n display],"y","n")</f>
        <v>n</v>
      </c>
      <c r="K289" t="str">
        <f>IF(ISNUMBER(MATCH(mainsheet[sierra location code],mta_mapped_codes[code],0)),"y","n")</f>
        <v>y</v>
      </c>
    </row>
    <row r="290" spans="1:11" x14ac:dyDescent="0.25">
      <c r="A290" s="7" t="s">
        <v>507</v>
      </c>
      <c r="B290" s="7" t="str">
        <f>INDEX(sierra[Sierra value],MATCH(mainsheet[sierra location code],sierra[location code value],0))</f>
        <v>Storage(MFC)--Use Request Form Microfiche</v>
      </c>
      <c r="C290" s="7" t="s">
        <v>478</v>
      </c>
      <c r="D290" s="7" t="str">
        <f>IF(ISBLANK(mainsheet[omission]),VLOOKUP(mainsheet[mapping synonym],synlookup[],2,FALSE),"")</f>
        <v>unc:uncdavy:uncstor</v>
      </c>
      <c r="E290" s="7" t="s">
        <v>147</v>
      </c>
      <c r="F290" s="7" t="s">
        <v>508</v>
      </c>
      <c r="G290" s="7" t="str">
        <f>IF(ISBLANK(mainsheet[omission]),VLOOKUP(mainsheet[mapping synonym],synlookup[],3,FALSE),"")</f>
        <v>UNC Chapel Hill &gt; Davis Library &gt; Storage</v>
      </c>
      <c r="H290" s="7"/>
      <c r="I290" s="7"/>
      <c r="J290" t="str">
        <f>IF(mainsheet[TD loc_b display]=mainsheet[TD loc_n display],"y","n")</f>
        <v>n</v>
      </c>
      <c r="K290" t="str">
        <f>IF(ISNUMBER(MATCH(mainsheet[sierra location code],mta_mapped_codes[code],0)),"y","n")</f>
        <v>y</v>
      </c>
    </row>
    <row r="291" spans="1:11" x14ac:dyDescent="0.25">
      <c r="A291" s="7" t="s">
        <v>509</v>
      </c>
      <c r="B291" s="7" t="str">
        <f>INDEX(sierra[Sierra value],MATCH(mainsheet[sierra location code],sierra[location code value],0))</f>
        <v>Storage(MFC)--Use Request Form Microfilm</v>
      </c>
      <c r="C291" s="7" t="s">
        <v>478</v>
      </c>
      <c r="D291" s="7" t="str">
        <f>IF(ISBLANK(mainsheet[omission]),VLOOKUP(mainsheet[mapping synonym],synlookup[],2,FALSE),"")</f>
        <v>unc:uncdavy:uncstor</v>
      </c>
      <c r="E291" s="7" t="s">
        <v>147</v>
      </c>
      <c r="F291" s="7" t="s">
        <v>510</v>
      </c>
      <c r="G291" s="7" t="str">
        <f>IF(ISBLANK(mainsheet[omission]),VLOOKUP(mainsheet[mapping synonym],synlookup[],3,FALSE),"")</f>
        <v>UNC Chapel Hill &gt; Davis Library &gt; Storage</v>
      </c>
      <c r="H291" s="7"/>
      <c r="I291" s="7"/>
      <c r="J291" t="str">
        <f>IF(mainsheet[TD loc_b display]=mainsheet[TD loc_n display],"y","n")</f>
        <v>n</v>
      </c>
      <c r="K291" t="str">
        <f>IF(ISNUMBER(MATCH(mainsheet[sierra location code],mta_mapped_codes[code],0)),"y","n")</f>
        <v>y</v>
      </c>
    </row>
    <row r="292" spans="1:11" x14ac:dyDescent="0.25">
      <c r="A292" s="7" t="s">
        <v>511</v>
      </c>
      <c r="B292" s="7" t="str">
        <f>INDEX(sierra[Sierra value],MATCH(mainsheet[sierra location code],sierra[location code value],0))</f>
        <v>Storage(MFD)--Use Request Form</v>
      </c>
      <c r="C292" s="7" t="s">
        <v>478</v>
      </c>
      <c r="D292" s="7" t="str">
        <f>IF(ISBLANK(mainsheet[omission]),VLOOKUP(mainsheet[mapping synonym],synlookup[],2,FALSE),"")</f>
        <v>unc:uncdavy:uncstor</v>
      </c>
      <c r="E292" s="7" t="s">
        <v>147</v>
      </c>
      <c r="F292" s="7" t="s">
        <v>512</v>
      </c>
      <c r="G292" s="7" t="str">
        <f>IF(ISBLANK(mainsheet[omission]),VLOOKUP(mainsheet[mapping synonym],synlookup[],3,FALSE),"")</f>
        <v>UNC Chapel Hill &gt; Davis Library &gt; Storage</v>
      </c>
      <c r="H292" s="7"/>
      <c r="I292" s="7"/>
      <c r="J292" t="str">
        <f>IF(mainsheet[TD loc_b display]=mainsheet[TD loc_n display],"y","n")</f>
        <v>n</v>
      </c>
      <c r="K292" t="str">
        <f>IF(ISNUMBER(MATCH(mainsheet[sierra location code],mta_mapped_codes[code],0)),"y","n")</f>
        <v>y</v>
      </c>
    </row>
    <row r="293" spans="1:11" x14ac:dyDescent="0.25">
      <c r="A293" s="7" t="s">
        <v>513</v>
      </c>
      <c r="B293" s="7" t="str">
        <f>INDEX(sierra[Sierra value],MATCH(mainsheet[sierra location code],sierra[location code value],0))</f>
        <v>Storage(MFD)--Use Request Form Microcard</v>
      </c>
      <c r="C293" s="7" t="s">
        <v>478</v>
      </c>
      <c r="D293" s="7" t="str">
        <f>IF(ISBLANK(mainsheet[omission]),VLOOKUP(mainsheet[mapping synonym],synlookup[],2,FALSE),"")</f>
        <v>unc:uncdavy:uncstor</v>
      </c>
      <c r="E293" s="7" t="s">
        <v>147</v>
      </c>
      <c r="F293" s="7" t="s">
        <v>514</v>
      </c>
      <c r="G293" s="7" t="str">
        <f>IF(ISBLANK(mainsheet[omission]),VLOOKUP(mainsheet[mapping synonym],synlookup[],3,FALSE),"")</f>
        <v>UNC Chapel Hill &gt; Davis Library &gt; Storage</v>
      </c>
      <c r="H293" s="7"/>
      <c r="I293" s="7"/>
      <c r="J293" t="str">
        <f>IF(mainsheet[TD loc_b display]=mainsheet[TD loc_n display],"y","n")</f>
        <v>n</v>
      </c>
      <c r="K293" t="str">
        <f>IF(ISNUMBER(MATCH(mainsheet[sierra location code],mta_mapped_codes[code],0)),"y","n")</f>
        <v>y</v>
      </c>
    </row>
    <row r="294" spans="1:11" x14ac:dyDescent="0.25">
      <c r="A294" s="7" t="s">
        <v>515</v>
      </c>
      <c r="B294" s="7" t="str">
        <f>INDEX(sierra[Sierra value],MATCH(mainsheet[sierra location code],sierra[location code value],0))</f>
        <v>Storage(WS73)-Use Request Form</v>
      </c>
      <c r="C294" s="7" t="s">
        <v>478</v>
      </c>
      <c r="D294" s="7" t="str">
        <f>IF(ISBLANK(mainsheet[omission]),VLOOKUP(mainsheet[mapping synonym],synlookup[],2,FALSE),"")</f>
        <v>unc:uncdavy:uncstor</v>
      </c>
      <c r="E294" s="7" t="s">
        <v>147</v>
      </c>
      <c r="F294" s="7" t="s">
        <v>516</v>
      </c>
      <c r="G294" s="7" t="str">
        <f>IF(ISBLANK(mainsheet[omission]),VLOOKUP(mainsheet[mapping synonym],synlookup[],3,FALSE),"")</f>
        <v>UNC Chapel Hill &gt; Davis Library &gt; Storage</v>
      </c>
      <c r="H294" s="7"/>
      <c r="I294" s="7"/>
      <c r="J294" t="str">
        <f>IF(mainsheet[TD loc_b display]=mainsheet[TD loc_n display],"y","n")</f>
        <v>n</v>
      </c>
      <c r="K294" t="str">
        <f>IF(ISNUMBER(MATCH(mainsheet[sierra location code],mta_mapped_codes[code],0)),"y","n")</f>
        <v>y</v>
      </c>
    </row>
    <row r="295" spans="1:11" x14ac:dyDescent="0.25">
      <c r="A295" t="s">
        <v>517</v>
      </c>
      <c r="B295" t="str">
        <f>INDEX(sierra[Sierra value],MATCH(mainsheet[sierra location code],sierra[location code value],0))</f>
        <v>Storage Non-scoped</v>
      </c>
      <c r="D295" t="str">
        <f>IF(ISBLANK(mainsheet[omission]),VLOOKUP(mainsheet[mapping synonym],synlookup[],2,FALSE),"")</f>
        <v/>
      </c>
      <c r="H295" t="s">
        <v>1118</v>
      </c>
      <c r="J295" t="str">
        <f>IF(mainsheet[TD loc_b display]=mainsheet[TD loc_n display],"y","n")</f>
        <v>y</v>
      </c>
      <c r="K295" t="str">
        <f>IF(ISNUMBER(MATCH(mainsheet[sierra location code],mta_mapped_codes[code],0)),"y","n")</f>
        <v>n</v>
      </c>
    </row>
    <row r="296" spans="1:11" x14ac:dyDescent="0.25">
      <c r="A296" s="7" t="s">
        <v>519</v>
      </c>
      <c r="B296" s="7" t="str">
        <f>INDEX(sierra[Sierra value],MATCH(mainsheet[sierra location code],sierra[location code value],0))</f>
        <v>Davis Library Global Browsing Collection (1st Floor)</v>
      </c>
      <c r="C296" s="7" t="s">
        <v>519</v>
      </c>
      <c r="D296" s="7" t="str">
        <f>IF(ISBLANK(mainsheet[omission]),VLOOKUP(mainsheet[mapping synonym],synlookup[],2,FALSE),"")</f>
        <v>unc:uncdavy:uncdavglo</v>
      </c>
      <c r="E296" s="7" t="s">
        <v>147</v>
      </c>
      <c r="F296" s="7" t="s">
        <v>520</v>
      </c>
      <c r="G296" s="7" t="str">
        <f>IF(ISBLANK(mainsheet[omission]),VLOOKUP(mainsheet[mapping synonym],synlookup[],3,FALSE),"")</f>
        <v>UNC Chapel Hill &gt; Davis Library &gt; Global Browsing Collection</v>
      </c>
      <c r="H296" s="7"/>
      <c r="I296" s="7"/>
      <c r="J296" t="str">
        <f>IF(mainsheet[TD loc_b display]=mainsheet[TD loc_n display],"y","n")</f>
        <v>n</v>
      </c>
      <c r="K296" t="str">
        <f>IF(ISNUMBER(MATCH(mainsheet[sierra location code],mta_mapped_codes[code],0)),"y","n")</f>
        <v>y</v>
      </c>
    </row>
    <row r="297" spans="1:11" x14ac:dyDescent="0.25">
      <c r="A297" s="7" t="s">
        <v>521</v>
      </c>
      <c r="B297" s="7" t="str">
        <f>INDEX(sierra[Sierra value],MATCH(mainsheet[sierra location code],sierra[location code value],0))</f>
        <v>Davis Library Global Browsing Collection (1st Floor)</v>
      </c>
      <c r="C297" s="7" t="s">
        <v>519</v>
      </c>
      <c r="D297" s="7" t="str">
        <f>IF(ISBLANK(mainsheet[omission]),VLOOKUP(mainsheet[mapping synonym],synlookup[],2,FALSE),"")</f>
        <v>unc:uncdavy:uncdavglo</v>
      </c>
      <c r="E297" s="7" t="s">
        <v>147</v>
      </c>
      <c r="F297" s="7" t="s">
        <v>520</v>
      </c>
      <c r="G297" s="7" t="str">
        <f>IF(ISBLANK(mainsheet[omission]),VLOOKUP(mainsheet[mapping synonym],synlookup[],3,FALSE),"")</f>
        <v>UNC Chapel Hill &gt; Davis Library &gt; Global Browsing Collection</v>
      </c>
      <c r="H297" s="7"/>
      <c r="I297" s="7"/>
      <c r="J297" t="str">
        <f>IF(mainsheet[TD loc_b display]=mainsheet[TD loc_n display],"y","n")</f>
        <v>n</v>
      </c>
      <c r="K297" t="str">
        <f>IF(ISNUMBER(MATCH(mainsheet[sierra location code],mta_mapped_codes[code],0)),"y","n")</f>
        <v>y</v>
      </c>
    </row>
    <row r="298" spans="1:11" x14ac:dyDescent="0.25">
      <c r="A298" t="s">
        <v>522</v>
      </c>
      <c r="B298" t="str">
        <f>INDEX(sierra[Sierra value],MATCH(mainsheet[sierra location code],sierra[location code value],0))</f>
        <v>Davis Library Global Browsing Collection (1st Floor)Non-Scoped</v>
      </c>
      <c r="D298" t="str">
        <f>IF(ISBLANK(mainsheet[omission]),VLOOKUP(mainsheet[mapping synonym],synlookup[],2,FALSE),"")</f>
        <v/>
      </c>
      <c r="H298" t="s">
        <v>1118</v>
      </c>
      <c r="J298" t="str">
        <f>IF(mainsheet[TD loc_b display]=mainsheet[TD loc_n display],"y","n")</f>
        <v>y</v>
      </c>
      <c r="K298" t="str">
        <f>IF(ISNUMBER(MATCH(mainsheet[sierra location code],mta_mapped_codes[code],0)),"y","n")</f>
        <v>n</v>
      </c>
    </row>
    <row r="299" spans="1:11" x14ac:dyDescent="0.25">
      <c r="A299" s="7" t="s">
        <v>523</v>
      </c>
      <c r="B299" s="7" t="str">
        <f>INDEX(sierra[Sierra value],MATCH(mainsheet[sierra location code],sierra[location code value],0))</f>
        <v>Davis Library Bindery</v>
      </c>
      <c r="C299" s="7" t="s">
        <v>523</v>
      </c>
      <c r="D299" s="7" t="str">
        <f>IF(ISBLANK(mainsheet[omission]),VLOOKUP(mainsheet[mapping synonym],synlookup[],2,FALSE),"")</f>
        <v>unc:uncdavy</v>
      </c>
      <c r="E299" s="7" t="s">
        <v>147</v>
      </c>
      <c r="F299" s="7" t="s">
        <v>524</v>
      </c>
      <c r="G299" s="7" t="str">
        <f>IF(ISBLANK(mainsheet[omission]),VLOOKUP(mainsheet[mapping synonym],synlookup[],3,FALSE),"")</f>
        <v>UNC Chapel Hill &gt; Davis Library</v>
      </c>
      <c r="H299" s="7"/>
      <c r="I299" s="7"/>
      <c r="J299" t="str">
        <f>IF(mainsheet[TD loc_b display]=mainsheet[TD loc_n display],"y","n")</f>
        <v>n</v>
      </c>
      <c r="K299" t="str">
        <f>IF(ISNUMBER(MATCH(mainsheet[sierra location code],mta_mapped_codes[code],0)),"y","n")</f>
        <v>y</v>
      </c>
    </row>
    <row r="300" spans="1:11" x14ac:dyDescent="0.25">
      <c r="A300" s="7" t="s">
        <v>525</v>
      </c>
      <c r="B300" s="7" t="str">
        <f>INDEX(sierra[Sierra value],MATCH(mainsheet[sierra location code],sierra[location code value],0))</f>
        <v>Davis Library Bindery</v>
      </c>
      <c r="C300" s="7" t="s">
        <v>523</v>
      </c>
      <c r="D300" s="7" t="str">
        <f>IF(ISBLANK(mainsheet[omission]),VLOOKUP(mainsheet[mapping synonym],synlookup[],2,FALSE),"")</f>
        <v>unc:uncdavy</v>
      </c>
      <c r="E300" s="7" t="s">
        <v>147</v>
      </c>
      <c r="F300" s="7" t="s">
        <v>524</v>
      </c>
      <c r="G300" s="7" t="str">
        <f>IF(ISBLANK(mainsheet[omission]),VLOOKUP(mainsheet[mapping synonym],synlookup[],3,FALSE),"")</f>
        <v>UNC Chapel Hill &gt; Davis Library</v>
      </c>
      <c r="H300" s="7"/>
      <c r="I300" s="7"/>
      <c r="J300" t="str">
        <f>IF(mainsheet[TD loc_b display]=mainsheet[TD loc_n display],"y","n")</f>
        <v>n</v>
      </c>
      <c r="K300" t="str">
        <f>IF(ISNUMBER(MATCH(mainsheet[sierra location code],mta_mapped_codes[code],0)),"y","n")</f>
        <v>y</v>
      </c>
    </row>
    <row r="301" spans="1:11" x14ac:dyDescent="0.25">
      <c r="A301" t="s">
        <v>526</v>
      </c>
      <c r="B301" t="str">
        <f>INDEX(sierra[Sierra value],MATCH(mainsheet[sierra location code],sierra[location code value],0))</f>
        <v>Davis Library Bindery Non-Scoped</v>
      </c>
      <c r="D301" t="str">
        <f>IF(ISBLANK(mainsheet[omission]),VLOOKUP(mainsheet[mapping synonym],synlookup[],2,FALSE),"")</f>
        <v/>
      </c>
      <c r="H301" t="s">
        <v>1118</v>
      </c>
      <c r="J301" t="str">
        <f>IF(mainsheet[TD loc_b display]=mainsheet[TD loc_n display],"y","n")</f>
        <v>y</v>
      </c>
      <c r="K301" t="str">
        <f>IF(ISNUMBER(MATCH(mainsheet[sierra location code],mta_mapped_codes[code],0)),"y","n")</f>
        <v>n</v>
      </c>
    </row>
    <row r="302" spans="1:11" x14ac:dyDescent="0.25">
      <c r="A302" s="7" t="s">
        <v>527</v>
      </c>
      <c r="B302" s="7" t="str">
        <f>INDEX(sierra[Sierra value],MATCH(mainsheet[sierra location code],sierra[location code value],0))</f>
        <v>Davis Library Cataloging</v>
      </c>
      <c r="C302" s="7" t="s">
        <v>527</v>
      </c>
      <c r="D302" s="7" t="str">
        <f>IF(ISBLANK(mainsheet[omission]),VLOOKUP(mainsheet[mapping synonym],synlookup[],2,FALSE),"")</f>
        <v>unc:uncdavy</v>
      </c>
      <c r="E302" s="7" t="s">
        <v>147</v>
      </c>
      <c r="F302" s="7" t="s">
        <v>528</v>
      </c>
      <c r="G302" s="7" t="str">
        <f>IF(ISBLANK(mainsheet[omission]),VLOOKUP(mainsheet[mapping synonym],synlookup[],3,FALSE),"")</f>
        <v>UNC Chapel Hill &gt; Davis Library</v>
      </c>
      <c r="H302" s="7"/>
      <c r="I302" s="7"/>
      <c r="J302" t="str">
        <f>IF(mainsheet[TD loc_b display]=mainsheet[TD loc_n display],"y","n")</f>
        <v>n</v>
      </c>
      <c r="K302" t="str">
        <f>IF(ISNUMBER(MATCH(mainsheet[sierra location code],mta_mapped_codes[code],0)),"y","n")</f>
        <v>y</v>
      </c>
    </row>
    <row r="303" spans="1:11" x14ac:dyDescent="0.25">
      <c r="A303" s="7" t="s">
        <v>529</v>
      </c>
      <c r="B303" s="7" t="str">
        <f>INDEX(sierra[Sierra value],MATCH(mainsheet[sierra location code],sierra[location code value],0))</f>
        <v>Davis Library Catalog Department</v>
      </c>
      <c r="C303" s="7" t="s">
        <v>527</v>
      </c>
      <c r="D303" s="7" t="str">
        <f>IF(ISBLANK(mainsheet[omission]),VLOOKUP(mainsheet[mapping synonym],synlookup[],2,FALSE),"")</f>
        <v>unc:uncdavy</v>
      </c>
      <c r="E303" s="7" t="s">
        <v>147</v>
      </c>
      <c r="F303" s="7" t="s">
        <v>530</v>
      </c>
      <c r="G303" s="7" t="str">
        <f>IF(ISBLANK(mainsheet[omission]),VLOOKUP(mainsheet[mapping synonym],synlookup[],3,FALSE),"")</f>
        <v>UNC Chapel Hill &gt; Davis Library</v>
      </c>
      <c r="H303" s="7"/>
      <c r="I303" s="7"/>
      <c r="J303" t="str">
        <f>IF(mainsheet[TD loc_b display]=mainsheet[TD loc_n display],"y","n")</f>
        <v>n</v>
      </c>
      <c r="K303" t="str">
        <f>IF(ISNUMBER(MATCH(mainsheet[sierra location code],mta_mapped_codes[code],0)),"y","n")</f>
        <v>y</v>
      </c>
    </row>
    <row r="304" spans="1:11" x14ac:dyDescent="0.25">
      <c r="A304" s="7" t="s">
        <v>531</v>
      </c>
      <c r="B304" s="7" t="str">
        <f>INDEX(sierra[Sierra value],MATCH(mainsheet[sierra location code],sierra[location code value],0))</f>
        <v>Exchange Use Only</v>
      </c>
      <c r="C304" s="7"/>
      <c r="D304" s="7" t="str">
        <f>IF(ISBLANK(mainsheet[omission]),VLOOKUP(mainsheet[mapping synonym],synlookup[],2,FALSE),"")</f>
        <v/>
      </c>
      <c r="E304" s="7"/>
      <c r="F304" s="7"/>
      <c r="G304" s="7"/>
      <c r="H304" s="7" t="s">
        <v>2459</v>
      </c>
      <c r="I304" s="7" t="s">
        <v>2460</v>
      </c>
      <c r="J304" t="str">
        <f>IF(mainsheet[TD loc_b display]=mainsheet[TD loc_n display],"y","n")</f>
        <v>y</v>
      </c>
      <c r="K304" t="str">
        <f>IF(ISNUMBER(MATCH(mainsheet[sierra location code],mta_mapped_codes[code],0)),"y","n")</f>
        <v>n</v>
      </c>
    </row>
    <row r="305" spans="1:11" x14ac:dyDescent="0.25">
      <c r="A305" s="7" t="s">
        <v>533</v>
      </c>
      <c r="B305" s="7" t="str">
        <f>INDEX(sierra[Sierra value],MATCH(mainsheet[sierra location code],sierra[location code value],0))</f>
        <v>Exchange Use Only East Asian</v>
      </c>
      <c r="C305" s="7"/>
      <c r="D305" s="7" t="str">
        <f>IF(ISBLANK(mainsheet[omission]),VLOOKUP(mainsheet[mapping synonym],synlookup[],2,FALSE),"")</f>
        <v/>
      </c>
      <c r="E305" s="7"/>
      <c r="F305" s="7"/>
      <c r="G305" s="7"/>
      <c r="H305" s="7" t="s">
        <v>2459</v>
      </c>
      <c r="I305" s="7" t="s">
        <v>2460</v>
      </c>
      <c r="J305" t="str">
        <f>IF(mainsheet[TD loc_b display]=mainsheet[TD loc_n display],"y","n")</f>
        <v>y</v>
      </c>
      <c r="K305" t="str">
        <f>IF(ISNUMBER(MATCH(mainsheet[sierra location code],mta_mapped_codes[code],0)),"y","n")</f>
        <v>n</v>
      </c>
    </row>
    <row r="306" spans="1:11" x14ac:dyDescent="0.25">
      <c r="A306" s="7" t="s">
        <v>535</v>
      </c>
      <c r="B306" s="7" t="str">
        <f>INDEX(sierra[Sierra value],MATCH(mainsheet[sierra location code],sierra[location code value],0))</f>
        <v>Exchange Use Only</v>
      </c>
      <c r="C306" s="7"/>
      <c r="D306" s="7" t="str">
        <f>IF(ISBLANK(mainsheet[omission]),VLOOKUP(mainsheet[mapping synonym],synlookup[],2,FALSE),"")</f>
        <v/>
      </c>
      <c r="E306" s="7"/>
      <c r="F306" s="7"/>
      <c r="G306" s="7"/>
      <c r="H306" s="7" t="s">
        <v>2459</v>
      </c>
      <c r="I306" s="7" t="s">
        <v>2460</v>
      </c>
      <c r="J306" t="str">
        <f>IF(mainsheet[TD loc_b display]=mainsheet[TD loc_n display],"y","n")</f>
        <v>y</v>
      </c>
      <c r="K306" t="str">
        <f>IF(ISNUMBER(MATCH(mainsheet[sierra location code],mta_mapped_codes[code],0)),"y","n")</f>
        <v>n</v>
      </c>
    </row>
    <row r="307" spans="1:11" x14ac:dyDescent="0.25">
      <c r="A307" s="7" t="s">
        <v>536</v>
      </c>
      <c r="B307" s="7" t="str">
        <f>INDEX(sierra[Sierra value],MATCH(mainsheet[sierra location code],sierra[location code value],0))</f>
        <v>Exhange Use Only Slavic</v>
      </c>
      <c r="C307" s="7"/>
      <c r="D307" s="7" t="str">
        <f>IF(ISBLANK(mainsheet[omission]),VLOOKUP(mainsheet[mapping synonym],synlookup[],2,FALSE),"")</f>
        <v/>
      </c>
      <c r="E307" s="7"/>
      <c r="F307" s="7"/>
      <c r="G307" s="7"/>
      <c r="H307" s="7" t="s">
        <v>2459</v>
      </c>
      <c r="I307" s="7" t="s">
        <v>2460</v>
      </c>
      <c r="J307" t="str">
        <f>IF(mainsheet[TD loc_b display]=mainsheet[TD loc_n display],"y","n")</f>
        <v>y</v>
      </c>
      <c r="K307" t="str">
        <f>IF(ISNUMBER(MATCH(mainsheet[sierra location code],mta_mapped_codes[code],0)),"y","n")</f>
        <v>n</v>
      </c>
    </row>
    <row r="308" spans="1:11" x14ac:dyDescent="0.25">
      <c r="A308" s="7" t="s">
        <v>538</v>
      </c>
      <c r="B308" s="7" t="str">
        <f>INDEX(sierra[Sierra value],MATCH(mainsheet[sierra location code],sierra[location code value],0))</f>
        <v>Binding Use Only</v>
      </c>
      <c r="C308" s="7" t="s">
        <v>527</v>
      </c>
      <c r="D308" s="7" t="str">
        <f>IF(ISBLANK(mainsheet[omission]),VLOOKUP(mainsheet[mapping synonym],synlookup[],2,FALSE),"")</f>
        <v>unc:uncdavy</v>
      </c>
      <c r="E308" s="7" t="s">
        <v>147</v>
      </c>
      <c r="F308" s="7" t="s">
        <v>539</v>
      </c>
      <c r="G308" s="7" t="str">
        <f>IF(ISBLANK(mainsheet[omission]),VLOOKUP(mainsheet[mapping synonym],synlookup[],3,FALSE),"")</f>
        <v>UNC Chapel Hill &gt; Davis Library</v>
      </c>
      <c r="H308" s="7"/>
      <c r="I308" s="7"/>
      <c r="J308" t="str">
        <f>IF(mainsheet[TD loc_b display]=mainsheet[TD loc_n display],"y","n")</f>
        <v>n</v>
      </c>
      <c r="K308" t="str">
        <f>IF(ISNUMBER(MATCH(mainsheet[sierra location code],mta_mapped_codes[code],0)),"y","n")</f>
        <v>y</v>
      </c>
    </row>
    <row r="309" spans="1:11" x14ac:dyDescent="0.25">
      <c r="A309" s="7" t="s">
        <v>540</v>
      </c>
      <c r="B309" s="7" t="str">
        <f>INDEX(sierra[Sierra value],MATCH(mainsheet[sierra location code],sierra[location code value],0))</f>
        <v>Davis Library Preservation</v>
      </c>
      <c r="C309" s="7" t="s">
        <v>527</v>
      </c>
      <c r="D309" s="7" t="str">
        <f>IF(ISBLANK(mainsheet[omission]),VLOOKUP(mainsheet[mapping synonym],synlookup[],2,FALSE),"")</f>
        <v>unc:uncdavy</v>
      </c>
      <c r="E309" s="7" t="s">
        <v>147</v>
      </c>
      <c r="F309" s="7" t="s">
        <v>541</v>
      </c>
      <c r="G309" s="7" t="str">
        <f>IF(ISBLANK(mainsheet[omission]),VLOOKUP(mainsheet[mapping synonym],synlookup[],3,FALSE),"")</f>
        <v>UNC Chapel Hill &gt; Davis Library</v>
      </c>
      <c r="H309" s="7"/>
      <c r="I309" s="7"/>
      <c r="J309" t="str">
        <f>IF(mainsheet[TD loc_b display]=mainsheet[TD loc_n display],"y","n")</f>
        <v>n</v>
      </c>
      <c r="K309" t="str">
        <f>IF(ISNUMBER(MATCH(mainsheet[sierra location code],mta_mapped_codes[code],0)),"y","n")</f>
        <v>y</v>
      </c>
    </row>
    <row r="310" spans="1:11" x14ac:dyDescent="0.25">
      <c r="A310" s="7" t="s">
        <v>542</v>
      </c>
      <c r="B310" s="7" t="str">
        <f>INDEX(sierra[Sierra value],MATCH(mainsheet[sierra location code],sierra[location code value],0))</f>
        <v>Davis Library Preservation Microfilm</v>
      </c>
      <c r="C310" s="7" t="s">
        <v>527</v>
      </c>
      <c r="D310" s="7" t="str">
        <f>IF(ISBLANK(mainsheet[omission]),VLOOKUP(mainsheet[mapping synonym],synlookup[],2,FALSE),"")</f>
        <v>unc:uncdavy</v>
      </c>
      <c r="E310" s="7" t="s">
        <v>147</v>
      </c>
      <c r="F310" s="7" t="s">
        <v>543</v>
      </c>
      <c r="G310" s="7" t="str">
        <f>IF(ISBLANK(mainsheet[omission]),VLOOKUP(mainsheet[mapping synonym],synlookup[],3,FALSE),"")</f>
        <v>UNC Chapel Hill &gt; Davis Library</v>
      </c>
      <c r="H310" s="7"/>
      <c r="I310" s="7"/>
      <c r="J310" t="str">
        <f>IF(mainsheet[TD loc_b display]=mainsheet[TD loc_n display],"y","n")</f>
        <v>n</v>
      </c>
      <c r="K310" t="str">
        <f>IF(ISNUMBER(MATCH(mainsheet[sierra location code],mta_mapped_codes[code],0)),"y","n")</f>
        <v>y</v>
      </c>
    </row>
    <row r="311" spans="1:11" x14ac:dyDescent="0.25">
      <c r="A311" t="s">
        <v>544</v>
      </c>
      <c r="B311" t="str">
        <f>INDEX(sierra[Sierra value],MATCH(mainsheet[sierra location code],sierra[location code value],0))</f>
        <v>Withdrawn</v>
      </c>
      <c r="D311" t="str">
        <f>IF(ISBLANK(mainsheet[omission]),VLOOKUP(mainsheet[mapping synonym],synlookup[],2,FALSE),"")</f>
        <v/>
      </c>
      <c r="H311" t="s">
        <v>1649</v>
      </c>
      <c r="I311" t="s">
        <v>1649</v>
      </c>
      <c r="J311" t="str">
        <f>IF(mainsheet[TD loc_b display]=mainsheet[TD loc_n display],"y","n")</f>
        <v>y</v>
      </c>
      <c r="K311" t="str">
        <f>IF(ISNUMBER(MATCH(mainsheet[sierra location code],mta_mapped_codes[code],0)),"y","n")</f>
        <v>n</v>
      </c>
    </row>
    <row r="312" spans="1:11" x14ac:dyDescent="0.25">
      <c r="A312" t="s">
        <v>546</v>
      </c>
      <c r="B312" t="str">
        <f>INDEX(sierra[Sierra value],MATCH(mainsheet[sierra location code],sierra[location code value],0))</f>
        <v>Do Not Cat (FOLS)</v>
      </c>
      <c r="D312" t="str">
        <f>IF(ISBLANK(mainsheet[omission]),VLOOKUP(mainsheet[mapping synonym],synlookup[],2,FALSE),"")</f>
        <v/>
      </c>
      <c r="H312" t="s">
        <v>1649</v>
      </c>
      <c r="I312" t="s">
        <v>1649</v>
      </c>
      <c r="J312" t="str">
        <f>IF(mainsheet[TD loc_b display]=mainsheet[TD loc_n display],"y","n")</f>
        <v>y</v>
      </c>
      <c r="K312" t="str">
        <f>IF(ISNUMBER(MATCH(mainsheet[sierra location code],mta_mapped_codes[code],0)),"y","n")</f>
        <v>n</v>
      </c>
    </row>
    <row r="313" spans="1:11" x14ac:dyDescent="0.25">
      <c r="A313" t="s">
        <v>548</v>
      </c>
      <c r="B313" t="str">
        <f>INDEX(sierra[Sierra value],MATCH(mainsheet[sierra location code],sierra[location code value],0))</f>
        <v>Do Not use</v>
      </c>
      <c r="D313" t="str">
        <f>IF(ISBLANK(mainsheet[omission]),VLOOKUP(mainsheet[mapping synonym],synlookup[],2,FALSE),"")</f>
        <v/>
      </c>
      <c r="H313" t="s">
        <v>1649</v>
      </c>
      <c r="I313" t="s">
        <v>1649</v>
      </c>
      <c r="J313" t="str">
        <f>IF(mainsheet[TD loc_b display]=mainsheet[TD loc_n display],"y","n")</f>
        <v>y</v>
      </c>
      <c r="K313" t="str">
        <f>IF(ISNUMBER(MATCH(mainsheet[sierra location code],mta_mapped_codes[code],0)),"y","n")</f>
        <v>n</v>
      </c>
    </row>
    <row r="314" spans="1:11" x14ac:dyDescent="0.25">
      <c r="A314" s="7" t="s">
        <v>550</v>
      </c>
      <c r="B314" s="7" t="str">
        <f>INDEX(sierra[Sierra value],MATCH(mainsheet[sierra location code],sierra[location code value],0))</f>
        <v>Law Library</v>
      </c>
      <c r="C314" s="7"/>
      <c r="D314" s="7" t="str">
        <f>IF(ISBLANK(mainsheet[omission]),VLOOKUP(mainsheet[mapping synonym],synlookup[],2,FALSE),"")</f>
        <v/>
      </c>
      <c r="E314" s="7"/>
      <c r="F314" s="7"/>
      <c r="G314" s="7"/>
      <c r="H314" s="7" t="s">
        <v>2456</v>
      </c>
      <c r="I314" s="7" t="s">
        <v>1649</v>
      </c>
      <c r="J314" t="str">
        <f>IF(mainsheet[TD loc_b display]=mainsheet[TD loc_n display],"y","n")</f>
        <v>y</v>
      </c>
      <c r="K314" t="str">
        <f>IF(ISNUMBER(MATCH(mainsheet[sierra location code],mta_mapped_codes[code],0)),"y","n")</f>
        <v>n</v>
      </c>
    </row>
    <row r="315" spans="1:11" x14ac:dyDescent="0.25">
      <c r="A315" t="s">
        <v>552</v>
      </c>
      <c r="B315" t="str">
        <f>INDEX(sierra[Sierra value],MATCH(mainsheet[sierra location code],sierra[location code value],0))</f>
        <v>Davis Library Cataloging Non-Scoped</v>
      </c>
      <c r="D315" t="str">
        <f>IF(ISBLANK(mainsheet[omission]),VLOOKUP(mainsheet[mapping synonym],synlookup[],2,FALSE),"")</f>
        <v/>
      </c>
      <c r="H315" t="s">
        <v>1118</v>
      </c>
      <c r="J315" t="str">
        <f>IF(mainsheet[TD loc_b display]=mainsheet[TD loc_n display],"y","n")</f>
        <v>y</v>
      </c>
      <c r="K315" t="str">
        <f>IF(ISNUMBER(MATCH(mainsheet[sierra location code],mta_mapped_codes[code],0)),"y","n")</f>
        <v>n</v>
      </c>
    </row>
    <row r="316" spans="1:11" x14ac:dyDescent="0.25">
      <c r="A316" s="7" t="s">
        <v>553</v>
      </c>
      <c r="B316" s="7" t="str">
        <f>INDEX(sierra[Sierra value],MATCH(mainsheet[sierra location code],sierra[location code value],0))</f>
        <v>Davis Library Equipment</v>
      </c>
      <c r="C316" s="7" t="s">
        <v>553</v>
      </c>
      <c r="D316" s="7" t="str">
        <f>IF(ISBLANK(mainsheet[omission]),VLOOKUP(mainsheet[mapping synonym],synlookup[],2,FALSE),"")</f>
        <v>unc:uncdavy</v>
      </c>
      <c r="E316" s="7" t="s">
        <v>147</v>
      </c>
      <c r="F316" s="7" t="s">
        <v>554</v>
      </c>
      <c r="G316" s="7" t="str">
        <f>IF(ISBLANK(mainsheet[omission]),VLOOKUP(mainsheet[mapping synonym],synlookup[],3,FALSE),"")</f>
        <v>UNC Chapel Hill &gt; Davis Library</v>
      </c>
      <c r="H316" s="7"/>
      <c r="I316" s="7"/>
      <c r="J316" t="str">
        <f>IF(mainsheet[TD loc_b display]=mainsheet[TD loc_n display],"y","n")</f>
        <v>n</v>
      </c>
      <c r="K316" t="str">
        <f>IF(ISNUMBER(MATCH(mainsheet[sierra location code],mta_mapped_codes[code],0)),"y","n")</f>
        <v>y</v>
      </c>
    </row>
    <row r="317" spans="1:11" x14ac:dyDescent="0.25">
      <c r="A317" s="7" t="s">
        <v>555</v>
      </c>
      <c r="B317" s="7" t="str">
        <f>INDEX(sierra[Sierra value],MATCH(mainsheet[sierra location code],sierra[location code value],0))</f>
        <v>Davis Library Equipment Storage</v>
      </c>
      <c r="C317" s="7" t="s">
        <v>553</v>
      </c>
      <c r="D317" s="7" t="str">
        <f>IF(ISBLANK(mainsheet[omission]),VLOOKUP(mainsheet[mapping synonym],synlookup[],2,FALSE),"")</f>
        <v>unc:uncdavy</v>
      </c>
      <c r="E317" s="7" t="s">
        <v>147</v>
      </c>
      <c r="F317" s="7" t="s">
        <v>556</v>
      </c>
      <c r="G317" s="7" t="str">
        <f>IF(ISBLANK(mainsheet[omission]),VLOOKUP(mainsheet[mapping synonym],synlookup[],3,FALSE),"")</f>
        <v>UNC Chapel Hill &gt; Davis Library</v>
      </c>
      <c r="H317" s="7"/>
      <c r="I317" s="7"/>
      <c r="J317" t="str">
        <f>IF(mainsheet[TD loc_b display]=mainsheet[TD loc_n display],"y","n")</f>
        <v>n</v>
      </c>
      <c r="K317" t="str">
        <f>IF(ISNUMBER(MATCH(mainsheet[sierra location code],mta_mapped_codes[code],0)),"y","n")</f>
        <v>y</v>
      </c>
    </row>
    <row r="318" spans="1:11" x14ac:dyDescent="0.25">
      <c r="A318" s="7" t="s">
        <v>557</v>
      </c>
      <c r="B318" s="7" t="str">
        <f>INDEX(sierra[Sierra value],MATCH(mainsheet[sierra location code],sierra[location code value],0))</f>
        <v>Davis Library Wireless Card</v>
      </c>
      <c r="C318" s="7" t="s">
        <v>553</v>
      </c>
      <c r="D318" s="7" t="str">
        <f>IF(ISBLANK(mainsheet[omission]),VLOOKUP(mainsheet[mapping synonym],synlookup[],2,FALSE),"")</f>
        <v>unc:uncdavy</v>
      </c>
      <c r="E318" s="7" t="s">
        <v>147</v>
      </c>
      <c r="F318" s="7" t="s">
        <v>558</v>
      </c>
      <c r="G318" s="7" t="str">
        <f>IF(ISBLANK(mainsheet[omission]),VLOOKUP(mainsheet[mapping synonym],synlookup[],3,FALSE),"")</f>
        <v>UNC Chapel Hill &gt; Davis Library</v>
      </c>
      <c r="H318" s="7"/>
      <c r="I318" s="7"/>
      <c r="J318" t="str">
        <f>IF(mainsheet[TD loc_b display]=mainsheet[TD loc_n display],"y","n")</f>
        <v>n</v>
      </c>
      <c r="K318" t="str">
        <f>IF(ISNUMBER(MATCH(mainsheet[sierra location code],mta_mapped_codes[code],0)),"y","n")</f>
        <v>y</v>
      </c>
    </row>
    <row r="319" spans="1:11" x14ac:dyDescent="0.25">
      <c r="A319" t="s">
        <v>559</v>
      </c>
      <c r="B319" t="str">
        <f>INDEX(sierra[Sierra value],MATCH(mainsheet[sierra location code],sierra[location code value],0))</f>
        <v>Davis Library Equipment Non-Scoped</v>
      </c>
      <c r="D319" t="str">
        <f>IF(ISBLANK(mainsheet[omission]),VLOOKUP(mainsheet[mapping synonym],synlookup[],2,FALSE),"")</f>
        <v/>
      </c>
      <c r="H319" t="s">
        <v>1118</v>
      </c>
      <c r="J319" t="str">
        <f>IF(mainsheet[TD loc_b display]=mainsheet[TD loc_n display],"y","n")</f>
        <v>y</v>
      </c>
      <c r="K319" t="str">
        <f>IF(ISNUMBER(MATCH(mainsheet[sierra location code],mta_mapped_codes[code],0)),"y","n")</f>
        <v>n</v>
      </c>
    </row>
    <row r="320" spans="1:11" x14ac:dyDescent="0.25">
      <c r="A320" t="s">
        <v>560</v>
      </c>
      <c r="B320" t="str">
        <f>INDEX(sierra[Sierra value],MATCH(mainsheet[sierra location code],sierra[location code value],0))</f>
        <v>Electronic Book</v>
      </c>
      <c r="D320" t="str">
        <f>IF(ISBLANK(mainsheet[omission]),VLOOKUP(mainsheet[mapping synonym],synlookup[],2,FALSE),"")</f>
        <v/>
      </c>
      <c r="H320" t="s">
        <v>2454</v>
      </c>
      <c r="I320" t="s">
        <v>1650</v>
      </c>
      <c r="J320" t="str">
        <f>IF(mainsheet[TD loc_b display]=mainsheet[TD loc_n display],"y","n")</f>
        <v>y</v>
      </c>
      <c r="K320" t="str">
        <f>IF(ISNUMBER(MATCH(mainsheet[sierra location code],mta_mapped_codes[code],0)),"y","n")</f>
        <v>n</v>
      </c>
    </row>
    <row r="321" spans="1:11" x14ac:dyDescent="0.25">
      <c r="A321" t="s">
        <v>561</v>
      </c>
      <c r="B321" t="str">
        <f>INDEX(sierra[Sierra value],MATCH(mainsheet[sierra location code],sierra[location code value],0))</f>
        <v>Electronic Book netLibrary</v>
      </c>
      <c r="D321" t="str">
        <f>IF(ISBLANK(mainsheet[omission]),VLOOKUP(mainsheet[mapping synonym],synlookup[],2,FALSE),"")</f>
        <v/>
      </c>
      <c r="H321" t="s">
        <v>2454</v>
      </c>
      <c r="I321" t="s">
        <v>1650</v>
      </c>
      <c r="J321" t="str">
        <f>IF(mainsheet[TD loc_b display]=mainsheet[TD loc_n display],"y","n")</f>
        <v>y</v>
      </c>
      <c r="K321" t="str">
        <f>IF(ISNUMBER(MATCH(mainsheet[sierra location code],mta_mapped_codes[code],0)),"y","n")</f>
        <v>n</v>
      </c>
    </row>
    <row r="322" spans="1:11" x14ac:dyDescent="0.25">
      <c r="A322" t="s">
        <v>562</v>
      </c>
      <c r="B322" t="str">
        <f>INDEX(sierra[Sierra value],MATCH(mainsheet[sierra location code],sierra[location code value],0))</f>
        <v>Electronic Book</v>
      </c>
      <c r="D322" t="str">
        <f>IF(ISBLANK(mainsheet[omission]),VLOOKUP(mainsheet[mapping synonym],synlookup[],2,FALSE),"")</f>
        <v/>
      </c>
      <c r="H322" t="s">
        <v>2454</v>
      </c>
      <c r="I322" t="s">
        <v>1650</v>
      </c>
      <c r="J322" t="str">
        <f>IF(mainsheet[TD loc_b display]=mainsheet[TD loc_n display],"y","n")</f>
        <v>y</v>
      </c>
      <c r="K322" t="str">
        <f>IF(ISNUMBER(MATCH(mainsheet[sierra location code],mta_mapped_codes[code],0)),"y","n")</f>
        <v>n</v>
      </c>
    </row>
    <row r="323" spans="1:11" x14ac:dyDescent="0.25">
      <c r="A323" t="s">
        <v>563</v>
      </c>
      <c r="B323" t="str">
        <f>INDEX(sierra[Sierra value],MATCH(mainsheet[sierra location code],sierra[location code value],0))</f>
        <v>Electronic Book Non-Scoped</v>
      </c>
      <c r="D323" t="str">
        <f>IF(ISBLANK(mainsheet[omission]),VLOOKUP(mainsheet[mapping synonym],synlookup[],2,FALSE),"")</f>
        <v/>
      </c>
      <c r="H323" t="s">
        <v>2454</v>
      </c>
      <c r="I323" t="s">
        <v>1650</v>
      </c>
      <c r="J323" t="str">
        <f>IF(mainsheet[TD loc_b display]=mainsheet[TD loc_n display],"y","n")</f>
        <v>y</v>
      </c>
      <c r="K323" t="str">
        <f>IF(ISNUMBER(MATCH(mainsheet[sierra location code],mta_mapped_codes[code],0)),"y","n")</f>
        <v>n</v>
      </c>
    </row>
    <row r="324" spans="1:11" x14ac:dyDescent="0.25">
      <c r="A324" t="s">
        <v>564</v>
      </c>
      <c r="B324" t="str">
        <f>INDEX(sierra[Sierra value],MATCH(mainsheet[sierra location code],sierra[location code value],0))</f>
        <v>Documenting the American South</v>
      </c>
      <c r="D324" t="str">
        <f>IF(ISBLANK(mainsheet[omission]),VLOOKUP(mainsheet[mapping synonym],synlookup[],2,FALSE),"")</f>
        <v/>
      </c>
      <c r="H324" t="s">
        <v>2454</v>
      </c>
      <c r="I324" t="s">
        <v>1650</v>
      </c>
      <c r="J324" t="str">
        <f>IF(mainsheet[TD loc_b display]=mainsheet[TD loc_n display],"y","n")</f>
        <v>y</v>
      </c>
      <c r="K324" t="str">
        <f>IF(ISNUMBER(MATCH(mainsheet[sierra location code],mta_mapped_codes[code],0)),"y","n")</f>
        <v>n</v>
      </c>
    </row>
    <row r="325" spans="1:11" x14ac:dyDescent="0.25">
      <c r="A325" t="s">
        <v>565</v>
      </c>
      <c r="B325" t="str">
        <f>INDEX(sierra[Sierra value],MATCH(mainsheet[sierra location code],sierra[location code value],0))</f>
        <v>Documenting the American South</v>
      </c>
      <c r="D325" t="str">
        <f>IF(ISBLANK(mainsheet[omission]),VLOOKUP(mainsheet[mapping synonym],synlookup[],2,FALSE),"")</f>
        <v/>
      </c>
      <c r="H325" t="s">
        <v>2454</v>
      </c>
      <c r="I325" t="s">
        <v>1650</v>
      </c>
      <c r="J325" t="str">
        <f>IF(mainsheet[TD loc_b display]=mainsheet[TD loc_n display],"y","n")</f>
        <v>y</v>
      </c>
      <c r="K325" t="str">
        <f>IF(ISNUMBER(MATCH(mainsheet[sierra location code],mta_mapped_codes[code],0)),"y","n")</f>
        <v>n</v>
      </c>
    </row>
    <row r="326" spans="1:11" x14ac:dyDescent="0.25">
      <c r="A326" t="s">
        <v>566</v>
      </c>
      <c r="B326" t="str">
        <f>INDEX(sierra[Sierra value],MATCH(mainsheet[sierra location code],sierra[location code value],0))</f>
        <v>Documenting the American South (staff us only)</v>
      </c>
      <c r="D326" t="str">
        <f>IF(ISBLANK(mainsheet[omission]),VLOOKUP(mainsheet[mapping synonym],synlookup[],2,FALSE),"")</f>
        <v/>
      </c>
      <c r="H326" t="s">
        <v>2454</v>
      </c>
      <c r="I326" t="s">
        <v>1650</v>
      </c>
      <c r="J326" t="str">
        <f>IF(mainsheet[TD loc_b display]=mainsheet[TD loc_n display],"y","n")</f>
        <v>y</v>
      </c>
      <c r="K326" t="str">
        <f>IF(ISNUMBER(MATCH(mainsheet[sierra location code],mta_mapped_codes[code],0)),"y","n")</f>
        <v>n</v>
      </c>
    </row>
    <row r="327" spans="1:11" x14ac:dyDescent="0.25">
      <c r="A327" t="s">
        <v>567</v>
      </c>
      <c r="B327" t="str">
        <f>INDEX(sierra[Sierra value],MATCH(mainsheet[sierra location code],sierra[location code value],0))</f>
        <v>Electronic Resource</v>
      </c>
      <c r="D327" t="str">
        <f>IF(ISBLANK(mainsheet[omission]),VLOOKUP(mainsheet[mapping synonym],synlookup[],2,FALSE),"")</f>
        <v/>
      </c>
      <c r="H327" t="s">
        <v>2454</v>
      </c>
      <c r="I327" t="s">
        <v>1650</v>
      </c>
      <c r="J327" t="str">
        <f>IF(mainsheet[TD loc_b display]=mainsheet[TD loc_n display],"y","n")</f>
        <v>y</v>
      </c>
      <c r="K327" t="str">
        <f>IF(ISNUMBER(MATCH(mainsheet[sierra location code],mta_mapped_codes[code],0)),"y","n")</f>
        <v>n</v>
      </c>
    </row>
    <row r="328" spans="1:11" x14ac:dyDescent="0.25">
      <c r="A328" t="s">
        <v>568</v>
      </c>
      <c r="B328" t="str">
        <f>INDEX(sierra[Sierra value],MATCH(mainsheet[sierra location code],sierra[location code value],0))</f>
        <v>Electronic Resource--Lexis</v>
      </c>
      <c r="D328" t="str">
        <f>IF(ISBLANK(mainsheet[omission]),VLOOKUP(mainsheet[mapping synonym],synlookup[],2,FALSE),"")</f>
        <v/>
      </c>
      <c r="H328" t="s">
        <v>2454</v>
      </c>
      <c r="I328" t="s">
        <v>1650</v>
      </c>
      <c r="J328" t="str">
        <f>IF(mainsheet[TD loc_b display]=mainsheet[TD loc_n display],"y","n")</f>
        <v>y</v>
      </c>
      <c r="K328" t="str">
        <f>IF(ISNUMBER(MATCH(mainsheet[sierra location code],mta_mapped_codes[code],0)),"y","n")</f>
        <v>n</v>
      </c>
    </row>
    <row r="329" spans="1:11" x14ac:dyDescent="0.25">
      <c r="A329" t="s">
        <v>569</v>
      </c>
      <c r="B329" t="str">
        <f>INDEX(sierra[Sierra value],MATCH(mainsheet[sierra location code],sierra[location code value],0))</f>
        <v>Electronic Resource--InfoTrac</v>
      </c>
      <c r="D329" t="str">
        <f>IF(ISBLANK(mainsheet[omission]),VLOOKUP(mainsheet[mapping synonym],synlookup[],2,FALSE),"")</f>
        <v/>
      </c>
      <c r="H329" t="s">
        <v>2454</v>
      </c>
      <c r="I329" t="s">
        <v>1650</v>
      </c>
      <c r="J329" t="str">
        <f>IF(mainsheet[TD loc_b display]=mainsheet[TD loc_n display],"y","n")</f>
        <v>y</v>
      </c>
      <c r="K329" t="str">
        <f>IF(ISNUMBER(MATCH(mainsheet[sierra location code],mta_mapped_codes[code],0)),"y","n")</f>
        <v>n</v>
      </c>
    </row>
    <row r="330" spans="1:11" x14ac:dyDescent="0.25">
      <c r="A330" t="s">
        <v>570</v>
      </c>
      <c r="B330" t="str">
        <f>INDEX(sierra[Sierra value],MATCH(mainsheet[sierra location code],sierra[location code value],0))</f>
        <v>Electronic Resource</v>
      </c>
      <c r="D330" t="str">
        <f>IF(ISBLANK(mainsheet[omission]),VLOOKUP(mainsheet[mapping synonym],synlookup[],2,FALSE),"")</f>
        <v/>
      </c>
      <c r="H330" t="s">
        <v>2454</v>
      </c>
      <c r="I330" t="s">
        <v>1650</v>
      </c>
      <c r="J330" t="str">
        <f>IF(mainsheet[TD loc_b display]=mainsheet[TD loc_n display],"y","n")</f>
        <v>y</v>
      </c>
      <c r="K330" t="str">
        <f>IF(ISNUMBER(MATCH(mainsheet[sierra location code],mta_mapped_codes[code],0)),"y","n")</f>
        <v>n</v>
      </c>
    </row>
    <row r="331" spans="1:11" x14ac:dyDescent="0.25">
      <c r="A331" t="s">
        <v>571</v>
      </c>
      <c r="B331" t="str">
        <f>INDEX(sierra[Sierra value],MATCH(mainsheet[sierra location code],sierra[location code value],0))</f>
        <v>Online Data Set Data Svcs Website</v>
      </c>
      <c r="D331" t="str">
        <f>IF(ISBLANK(mainsheet[omission]),VLOOKUP(mainsheet[mapping synonym],synlookup[],2,FALSE),"")</f>
        <v/>
      </c>
      <c r="H331" t="s">
        <v>2454</v>
      </c>
      <c r="I331" t="s">
        <v>1650</v>
      </c>
      <c r="J331" t="str">
        <f>IF(mainsheet[TD loc_b display]=mainsheet[TD loc_n display],"y","n")</f>
        <v>y</v>
      </c>
      <c r="K331" t="str">
        <f>IF(ISNUMBER(MATCH(mainsheet[sierra location code],mta_mapped_codes[code],0)),"y","n")</f>
        <v>n</v>
      </c>
    </row>
    <row r="332" spans="1:11" x14ac:dyDescent="0.25">
      <c r="A332" t="s">
        <v>572</v>
      </c>
      <c r="B332" t="str">
        <f>INDEX(sierra[Sierra value],MATCH(mainsheet[sierra location code],sierra[location code value],0))</f>
        <v>Electronic Resource--Internet</v>
      </c>
      <c r="D332" t="str">
        <f>IF(ISBLANK(mainsheet[omission]),VLOOKUP(mainsheet[mapping synonym],synlookup[],2,FALSE),"")</f>
        <v/>
      </c>
      <c r="H332" t="s">
        <v>2454</v>
      </c>
      <c r="I332" t="s">
        <v>1650</v>
      </c>
      <c r="J332" t="str">
        <f>IF(mainsheet[TD loc_b display]=mainsheet[TD loc_n display],"y","n")</f>
        <v>y</v>
      </c>
      <c r="K332" t="str">
        <f>IF(ISNUMBER(MATCH(mainsheet[sierra location code],mta_mapped_codes[code],0)),"y","n")</f>
        <v>n</v>
      </c>
    </row>
    <row r="333" spans="1:11" x14ac:dyDescent="0.25">
      <c r="A333" t="s">
        <v>573</v>
      </c>
      <c r="B333" t="str">
        <f>INDEX(sierra[Sierra value],MATCH(mainsheet[sierra location code],sierra[location code value],0))</f>
        <v>Electronic Resource--Internet Do not Catalog</v>
      </c>
      <c r="D333" t="str">
        <f>IF(ISBLANK(mainsheet[omission]),VLOOKUP(mainsheet[mapping synonym],synlookup[],2,FALSE),"")</f>
        <v/>
      </c>
      <c r="H333" t="s">
        <v>2454</v>
      </c>
      <c r="I333" t="s">
        <v>1650</v>
      </c>
      <c r="J333" t="str">
        <f>IF(mainsheet[TD loc_b display]=mainsheet[TD loc_n display],"y","n")</f>
        <v>y</v>
      </c>
      <c r="K333" t="str">
        <f>IF(ISNUMBER(MATCH(mainsheet[sierra location code],mta_mapped_codes[code],0)),"y","n")</f>
        <v>n</v>
      </c>
    </row>
    <row r="334" spans="1:11" x14ac:dyDescent="0.25">
      <c r="A334" t="s">
        <v>574</v>
      </c>
      <c r="B334" t="str">
        <f>INDEX(sierra[Sierra value],MATCH(mainsheet[sierra location code],sierra[location code value],0))</f>
        <v>Online Data Set Spruce</v>
      </c>
      <c r="D334" t="str">
        <f>IF(ISBLANK(mainsheet[omission]),VLOOKUP(mainsheet[mapping synonym],synlookup[],2,FALSE),"")</f>
        <v/>
      </c>
      <c r="H334" t="s">
        <v>2454</v>
      </c>
      <c r="I334" t="s">
        <v>1650</v>
      </c>
      <c r="J334" t="str">
        <f>IF(mainsheet[TD loc_b display]=mainsheet[TD loc_n display],"y","n")</f>
        <v>y</v>
      </c>
      <c r="K334" t="str">
        <f>IF(ISNUMBER(MATCH(mainsheet[sierra location code],mta_mapped_codes[code],0)),"y","n")</f>
        <v>n</v>
      </c>
    </row>
    <row r="335" spans="1:11" x14ac:dyDescent="0.25">
      <c r="A335" t="s">
        <v>575</v>
      </c>
      <c r="B335" t="str">
        <f>INDEX(sierra[Sierra value],MATCH(mainsheet[sierra location code],sierra[location code value],0))</f>
        <v>Online Data Set Willow</v>
      </c>
      <c r="D335" t="str">
        <f>IF(ISBLANK(mainsheet[omission]),VLOOKUP(mainsheet[mapping synonym],synlookup[],2,FALSE),"")</f>
        <v/>
      </c>
      <c r="H335" t="s">
        <v>2454</v>
      </c>
      <c r="I335" t="s">
        <v>1650</v>
      </c>
      <c r="J335" t="str">
        <f>IF(mainsheet[TD loc_b display]=mainsheet[TD loc_n display],"y","n")</f>
        <v>y</v>
      </c>
      <c r="K335" t="str">
        <f>IF(ISNUMBER(MATCH(mainsheet[sierra location code],mta_mapped_codes[code],0)),"y","n")</f>
        <v>n</v>
      </c>
    </row>
    <row r="336" spans="1:11" x14ac:dyDescent="0.25">
      <c r="A336" t="s">
        <v>576</v>
      </c>
      <c r="B336" t="str">
        <f>INDEX(sierra[Sierra value],MATCH(mainsheet[sierra location code],sierra[location code value],0))</f>
        <v>Electronic Resources non-scoped</v>
      </c>
      <c r="D336" t="str">
        <f>IF(ISBLANK(mainsheet[omission]),VLOOKUP(mainsheet[mapping synonym],synlookup[],2,FALSE),"")</f>
        <v/>
      </c>
      <c r="H336" t="s">
        <v>2454</v>
      </c>
      <c r="I336" t="s">
        <v>1650</v>
      </c>
      <c r="J336" t="str">
        <f>IF(mainsheet[TD loc_b display]=mainsheet[TD loc_n display],"y","n")</f>
        <v>y</v>
      </c>
      <c r="K336" t="str">
        <f>IF(ISNUMBER(MATCH(mainsheet[sierra location code],mta_mapped_codes[code],0)),"y","n")</f>
        <v>n</v>
      </c>
    </row>
    <row r="337" spans="1:11" x14ac:dyDescent="0.25">
      <c r="A337" t="s">
        <v>577</v>
      </c>
      <c r="B337" t="str">
        <f>INDEX(sierra[Sierra value],MATCH(mainsheet[sierra location code],sierra[location code value],0))</f>
        <v>Electronic Streaming Media</v>
      </c>
      <c r="D337" t="str">
        <f>IF(ISBLANK(mainsheet[omission]),VLOOKUP(mainsheet[mapping synonym],synlookup[],2,FALSE),"")</f>
        <v/>
      </c>
      <c r="H337" t="s">
        <v>2454</v>
      </c>
      <c r="I337" t="s">
        <v>1650</v>
      </c>
      <c r="J337" t="str">
        <f>IF(mainsheet[TD loc_b display]=mainsheet[TD loc_n display],"y","n")</f>
        <v>y</v>
      </c>
      <c r="K337" t="str">
        <f>IF(ISNUMBER(MATCH(mainsheet[sierra location code],mta_mapped_codes[code],0)),"y","n")</f>
        <v>n</v>
      </c>
    </row>
    <row r="338" spans="1:11" x14ac:dyDescent="0.25">
      <c r="A338" t="s">
        <v>578</v>
      </c>
      <c r="B338" t="str">
        <f>INDEX(sierra[Sierra value],MATCH(mainsheet[sierra location code],sierra[location code value],0))</f>
        <v>Electronic Streaming Media</v>
      </c>
      <c r="D338" t="str">
        <f>IF(ISBLANK(mainsheet[omission]),VLOOKUP(mainsheet[mapping synonym],synlookup[],2,FALSE),"")</f>
        <v/>
      </c>
      <c r="H338" t="s">
        <v>2454</v>
      </c>
      <c r="I338" t="s">
        <v>1650</v>
      </c>
      <c r="J338" t="str">
        <f>IF(mainsheet[TD loc_b display]=mainsheet[TD loc_n display],"y","n")</f>
        <v>y</v>
      </c>
      <c r="K338" t="str">
        <f>IF(ISNUMBER(MATCH(mainsheet[sierra location code],mta_mapped_codes[code],0)),"y","n")</f>
        <v>n</v>
      </c>
    </row>
    <row r="339" spans="1:11" x14ac:dyDescent="0.25">
      <c r="A339" t="s">
        <v>579</v>
      </c>
      <c r="B339" t="str">
        <f>INDEX(sierra[Sierra value],MATCH(mainsheet[sierra location code],sierra[location code value],0))</f>
        <v>Electronic Streaming Media non-scoped</v>
      </c>
      <c r="D339" t="str">
        <f>IF(ISBLANK(mainsheet[omission]),VLOOKUP(mainsheet[mapping synonym],synlookup[],2,FALSE),"")</f>
        <v/>
      </c>
      <c r="H339" t="s">
        <v>2454</v>
      </c>
      <c r="I339" t="s">
        <v>1650</v>
      </c>
      <c r="J339" t="str">
        <f>IF(mainsheet[TD loc_b display]=mainsheet[TD loc_n display],"y","n")</f>
        <v>y</v>
      </c>
      <c r="K339" t="str">
        <f>IF(ISNUMBER(MATCH(mainsheet[sierra location code],mta_mapped_codes[code],0)),"y","n")</f>
        <v>n</v>
      </c>
    </row>
    <row r="340" spans="1:11" x14ac:dyDescent="0.25">
      <c r="A340" s="7" t="s">
        <v>580</v>
      </c>
      <c r="B340" s="7" t="str">
        <f>INDEX(sierra[Sierra value],MATCH(mainsheet[sierra location code],sierra[location code value],0))</f>
        <v>Rare Book Collection</v>
      </c>
      <c r="C340" s="7" t="s">
        <v>580</v>
      </c>
      <c r="D340" s="7" t="str">
        <f>IF(ISBLANK(mainsheet[omission]),VLOOKUP(mainsheet[mapping synonym],synlookup[],2,FALSE),"")</f>
        <v>unc:uncrarn,unc:uncwil:uncwilrbc</v>
      </c>
      <c r="E340" s="7" t="s">
        <v>2603</v>
      </c>
      <c r="F340" s="7" t="s">
        <v>2603</v>
      </c>
      <c r="G340" s="7" t="str">
        <f>IF(ISBLANK(mainsheet[omission]),VLOOKUP(mainsheet[mapping synonym],synlookup[],3,FALSE),"")</f>
        <v>UNC Chapel Hill &gt; Rare Book Collection ;;; UNC Chapel Hill &gt; Wilson Library &gt; Rare Book Collection</v>
      </c>
      <c r="H340" s="7"/>
      <c r="I340" s="7"/>
      <c r="J340" t="str">
        <f>IF(mainsheet[TD loc_b display]=mainsheet[TD loc_n display],"y","n")</f>
        <v>y</v>
      </c>
      <c r="K340" t="str">
        <f>IF(ISNUMBER(MATCH(mainsheet[sierra location code],mta_mapped_codes[code],0)),"y","n")</f>
        <v>y</v>
      </c>
    </row>
    <row r="341" spans="1:11" x14ac:dyDescent="0.25">
      <c r="A341" s="7" t="s">
        <v>582</v>
      </c>
      <c r="B341" s="7" t="str">
        <f>INDEX(sierra[Sierra value],MATCH(mainsheet[sierra location code],sierra[location code value],0))</f>
        <v>Staff Use Only</v>
      </c>
      <c r="C341" s="7" t="s">
        <v>580</v>
      </c>
      <c r="D341" s="7" t="str">
        <f>IF(ISBLANK(mainsheet[omission]),VLOOKUP(mainsheet[mapping synonym],synlookup[],2,FALSE),"")</f>
        <v>unc:uncrarn,unc:uncwil:uncwilrbc</v>
      </c>
      <c r="E341" s="7" t="s">
        <v>2603</v>
      </c>
      <c r="F341" s="7" t="s">
        <v>5</v>
      </c>
      <c r="G341" s="7" t="str">
        <f>IF(ISBLANK(mainsheet[omission]),VLOOKUP(mainsheet[mapping synonym],synlookup[],3,FALSE),"")</f>
        <v>UNC Chapel Hill &gt; Rare Book Collection ;;; UNC Chapel Hill &gt; Wilson Library &gt; Rare Book Collection</v>
      </c>
      <c r="H341" s="7"/>
      <c r="I341" s="7"/>
      <c r="J341" t="str">
        <f>IF(mainsheet[TD loc_b display]=mainsheet[TD loc_n display],"y","n")</f>
        <v>n</v>
      </c>
      <c r="K341" t="str">
        <f>IF(ISNUMBER(MATCH(mainsheet[sierra location code],mta_mapped_codes[code],0)),"y","n")</f>
        <v>y</v>
      </c>
    </row>
    <row r="342" spans="1:11" x14ac:dyDescent="0.25">
      <c r="A342" t="s">
        <v>581</v>
      </c>
      <c r="B342" t="str">
        <f>INDEX(sierra[Sierra value],MATCH(mainsheet[sierra location code],sierra[location code value],0))</f>
        <v>Not Yet Determined</v>
      </c>
      <c r="D342" t="str">
        <f>IF(ISBLANK(mainsheet[omission]),VLOOKUP(mainsheet[mapping synonym],synlookup[],2,FALSE),"")</f>
        <v/>
      </c>
      <c r="H342" t="s">
        <v>2458</v>
      </c>
      <c r="J342" t="str">
        <f>IF(mainsheet[TD loc_b display]=mainsheet[TD loc_n display],"y","n")</f>
        <v>y</v>
      </c>
      <c r="K342" t="str">
        <f>IF(ISNUMBER(MATCH(mainsheet[sierra location code],mta_mapped_codes[code],0)),"y","n")</f>
        <v>n</v>
      </c>
    </row>
    <row r="343" spans="1:11" x14ac:dyDescent="0.25">
      <c r="A343" s="7" t="s">
        <v>583</v>
      </c>
      <c r="B343" s="7" t="str">
        <f>INDEX(sierra[Sierra value],MATCH(mainsheet[sierra location code],sierra[location code value],0))</f>
        <v>TBD</v>
      </c>
      <c r="C343" s="7"/>
      <c r="D343" s="7" t="str">
        <f>IF(ISBLANK(mainsheet[omission]),VLOOKUP(mainsheet[mapping synonym],synlookup[],2,FALSE),"")</f>
        <v/>
      </c>
      <c r="E343" s="7"/>
      <c r="F343" s="7"/>
      <c r="G343" s="7" t="str">
        <f>IF(ISBLANK(mainsheet[omission]),VLOOKUP(mainsheet[mapping synonym],synlookup[],3,FALSE),"")</f>
        <v/>
      </c>
      <c r="H343" t="s">
        <v>2458</v>
      </c>
      <c r="I343" s="7"/>
      <c r="J343" t="str">
        <f>IF(mainsheet[TD loc_b display]=mainsheet[TD loc_n display],"y","n")</f>
        <v>y</v>
      </c>
      <c r="K343" t="str">
        <f>IF(ISNUMBER(MATCH(mainsheet[sierra location code],mta_mapped_codes[code],0)),"y","n")</f>
        <v>n</v>
      </c>
    </row>
    <row r="344" spans="1:11" x14ac:dyDescent="0.25">
      <c r="A344" s="7" t="s">
        <v>584</v>
      </c>
      <c r="B344" s="7" t="str">
        <f>INDEX(sierra[Sierra value],MATCH(mainsheet[sierra location code],sierra[location code value],0))</f>
        <v>Rare Book Collection Reserves</v>
      </c>
      <c r="C344" s="7" t="s">
        <v>580</v>
      </c>
      <c r="D344" s="7" t="str">
        <f>IF(ISBLANK(mainsheet[omission]),VLOOKUP(mainsheet[mapping synonym],synlookup[],2,FALSE),"")</f>
        <v>unc:uncrarn,unc:uncwil:uncwilrbc</v>
      </c>
      <c r="E344" s="7" t="s">
        <v>2603</v>
      </c>
      <c r="F344" s="7" t="s">
        <v>1120</v>
      </c>
      <c r="G344" s="7" t="str">
        <f>IF(ISBLANK(mainsheet[omission]),VLOOKUP(mainsheet[mapping synonym],synlookup[],3,FALSE),"")</f>
        <v>UNC Chapel Hill &gt; Rare Book Collection ;;; UNC Chapel Hill &gt; Wilson Library &gt; Rare Book Collection</v>
      </c>
      <c r="H344" s="7"/>
      <c r="I344" s="7"/>
      <c r="J344" t="str">
        <f>IF(mainsheet[TD loc_b display]=mainsheet[TD loc_n display],"y","n")</f>
        <v>n</v>
      </c>
      <c r="K344" t="str">
        <f>IF(ISNUMBER(MATCH(mainsheet[sierra location code],mta_mapped_codes[code],0)),"y","n")</f>
        <v>y</v>
      </c>
    </row>
    <row r="345" spans="1:11" x14ac:dyDescent="0.25">
      <c r="A345" s="7" t="s">
        <v>585</v>
      </c>
      <c r="B345" s="7" t="str">
        <f>INDEX(sierra[Sierra value],MATCH(mainsheet[sierra location code],sierra[location code value],0))</f>
        <v>Rare Book Collection Reference</v>
      </c>
      <c r="C345" s="7" t="s">
        <v>580</v>
      </c>
      <c r="D345" s="7" t="str">
        <f>IF(ISBLANK(mainsheet[omission]),VLOOKUP(mainsheet[mapping synonym],synlookup[],2,FALSE),"")</f>
        <v>unc:uncrarn,unc:uncwil:uncwilrbc</v>
      </c>
      <c r="E345" s="7" t="s">
        <v>2603</v>
      </c>
      <c r="F345" s="7" t="s">
        <v>10</v>
      </c>
      <c r="G345" s="7" t="str">
        <f>IF(ISBLANK(mainsheet[omission]),VLOOKUP(mainsheet[mapping synonym],synlookup[],3,FALSE),"")</f>
        <v>UNC Chapel Hill &gt; Rare Book Collection ;;; UNC Chapel Hill &gt; Wilson Library &gt; Rare Book Collection</v>
      </c>
      <c r="H345" s="7"/>
      <c r="I345" s="7"/>
      <c r="J345" t="str">
        <f>IF(mainsheet[TD loc_b display]=mainsheet[TD loc_n display],"y","n")</f>
        <v>n</v>
      </c>
      <c r="K345" t="str">
        <f>IF(ISNUMBER(MATCH(mainsheet[sierra location code],mta_mapped_codes[code],0)),"y","n")</f>
        <v>y</v>
      </c>
    </row>
    <row r="346" spans="1:11" x14ac:dyDescent="0.25">
      <c r="A346" t="s">
        <v>586</v>
      </c>
      <c r="B346" t="str">
        <f>INDEX(sierra[Sierra value],MATCH(mainsheet[sierra location code],sierra[location code value],0))</f>
        <v>TBD</v>
      </c>
      <c r="D346" t="str">
        <f>IF(ISBLANK(mainsheet[omission]),VLOOKUP(mainsheet[mapping synonym],synlookup[],2,FALSE),"")</f>
        <v/>
      </c>
      <c r="H346" t="s">
        <v>2458</v>
      </c>
      <c r="I346" t="s">
        <v>1649</v>
      </c>
      <c r="J346" t="str">
        <f>IF(mainsheet[TD loc_b display]=mainsheet[TD loc_n display],"y","n")</f>
        <v>y</v>
      </c>
      <c r="K346" t="str">
        <f>IF(ISNUMBER(MATCH(mainsheet[sierra location code],mta_mapped_codes[code],0)),"y","n")</f>
        <v>n</v>
      </c>
    </row>
    <row r="347" spans="1:11" x14ac:dyDescent="0.25">
      <c r="A347" t="s">
        <v>587</v>
      </c>
      <c r="B347" t="str">
        <f>INDEX(sierra[Sierra value],MATCH(mainsheet[sierra location code],sierra[location code value],0))</f>
        <v>TBD</v>
      </c>
      <c r="D347" t="str">
        <f>IF(ISBLANK(mainsheet[omission]),VLOOKUP(mainsheet[mapping synonym],synlookup[],2,FALSE),"")</f>
        <v/>
      </c>
      <c r="H347" t="s">
        <v>2458</v>
      </c>
      <c r="I347" t="s">
        <v>1649</v>
      </c>
      <c r="J347" t="str">
        <f>IF(mainsheet[TD loc_b display]=mainsheet[TD loc_n display],"y","n")</f>
        <v>y</v>
      </c>
      <c r="K347" t="str">
        <f>IF(ISNUMBER(MATCH(mainsheet[sierra location code],mta_mapped_codes[code],0)),"y","n")</f>
        <v>n</v>
      </c>
    </row>
    <row r="348" spans="1:11" x14ac:dyDescent="0.25">
      <c r="A348" t="s">
        <v>588</v>
      </c>
      <c r="B348" t="str">
        <f>INDEX(sierra[Sierra value],MATCH(mainsheet[sierra location code],sierra[location code value],0))</f>
        <v>TBD</v>
      </c>
      <c r="D348" t="str">
        <f>IF(ISBLANK(mainsheet[omission]),VLOOKUP(mainsheet[mapping synonym],synlookup[],2,FALSE),"")</f>
        <v/>
      </c>
      <c r="H348" t="s">
        <v>2458</v>
      </c>
      <c r="I348" t="s">
        <v>1649</v>
      </c>
      <c r="J348" t="str">
        <f>IF(mainsheet[TD loc_b display]=mainsheet[TD loc_n display],"y","n")</f>
        <v>y</v>
      </c>
      <c r="K348" t="str">
        <f>IF(ISNUMBER(MATCH(mainsheet[sierra location code],mta_mapped_codes[code],0)),"y","n")</f>
        <v>n</v>
      </c>
    </row>
    <row r="349" spans="1:11" x14ac:dyDescent="0.25">
      <c r="A349" s="7" t="s">
        <v>589</v>
      </c>
      <c r="B349" s="7" t="str">
        <f>INDEX(sierra[Sierra value],MATCH(mainsheet[sierra location code],sierra[location code value],0))</f>
        <v>Rare Book Collection</v>
      </c>
      <c r="C349" s="7" t="s">
        <v>580</v>
      </c>
      <c r="D349" s="7" t="str">
        <f>IF(ISBLANK(mainsheet[omission]),VLOOKUP(mainsheet[mapping synonym],synlookup[],2,FALSE),"")</f>
        <v>unc:uncrarn,unc:uncwil:uncwilrbc</v>
      </c>
      <c r="E349" s="7" t="s">
        <v>2603</v>
      </c>
      <c r="F349" s="7" t="s">
        <v>2603</v>
      </c>
      <c r="G349" s="7" t="str">
        <f>IF(ISBLANK(mainsheet[omission]),VLOOKUP(mainsheet[mapping synonym],synlookup[],3,FALSE),"")</f>
        <v>UNC Chapel Hill &gt; Rare Book Collection ;;; UNC Chapel Hill &gt; Wilson Library &gt; Rare Book Collection</v>
      </c>
      <c r="H349" s="7"/>
      <c r="I349" s="7"/>
      <c r="J349" t="str">
        <f>IF(mainsheet[TD loc_b display]=mainsheet[TD loc_n display],"y","n")</f>
        <v>y</v>
      </c>
      <c r="K349" t="str">
        <f>IF(ISNUMBER(MATCH(mainsheet[sierra location code],mta_mapped_codes[code],0)),"y","n")</f>
        <v>y</v>
      </c>
    </row>
    <row r="350" spans="1:11" x14ac:dyDescent="0.25">
      <c r="A350" s="7" t="s">
        <v>590</v>
      </c>
      <c r="B350" s="7" t="str">
        <f>INDEX(sierra[Sierra value],MATCH(mainsheet[sierra location code],sierra[location code value],0))</f>
        <v>Rare Book Collection Folio</v>
      </c>
      <c r="C350" s="7" t="s">
        <v>580</v>
      </c>
      <c r="D350" s="7" t="str">
        <f>IF(ISBLANK(mainsheet[omission]),VLOOKUP(mainsheet[mapping synonym],synlookup[],2,FALSE),"")</f>
        <v>unc:uncrarn,unc:uncwil:uncwilrbc</v>
      </c>
      <c r="E350" s="7" t="s">
        <v>2603</v>
      </c>
      <c r="F350" s="7" t="s">
        <v>92</v>
      </c>
      <c r="G350" s="7" t="str">
        <f>IF(ISBLANK(mainsheet[omission]),VLOOKUP(mainsheet[mapping synonym],synlookup[],3,FALSE),"")</f>
        <v>UNC Chapel Hill &gt; Rare Book Collection ;;; UNC Chapel Hill &gt; Wilson Library &gt; Rare Book Collection</v>
      </c>
      <c r="H350" s="7"/>
      <c r="I350" s="7"/>
      <c r="J350" t="str">
        <f>IF(mainsheet[TD loc_b display]=mainsheet[TD loc_n display],"y","n")</f>
        <v>n</v>
      </c>
      <c r="K350" t="str">
        <f>IF(ISNUMBER(MATCH(mainsheet[sierra location code],mta_mapped_codes[code],0)),"y","n")</f>
        <v>y</v>
      </c>
    </row>
    <row r="351" spans="1:11" x14ac:dyDescent="0.25">
      <c r="A351" s="7" t="s">
        <v>591</v>
      </c>
      <c r="B351" s="7" t="str">
        <f>INDEX(sierra[Sierra value],MATCH(mainsheet[sierra location code],sierra[location code value],0))</f>
        <v>Rare Book Collection Folio-2</v>
      </c>
      <c r="C351" s="7" t="s">
        <v>580</v>
      </c>
      <c r="D351" s="7" t="str">
        <f>IF(ISBLANK(mainsheet[omission]),VLOOKUP(mainsheet[mapping synonym],synlookup[],2,FALSE),"")</f>
        <v>unc:uncrarn,unc:uncwil:uncwilrbc</v>
      </c>
      <c r="E351" s="7" t="s">
        <v>2603</v>
      </c>
      <c r="F351" s="7" t="s">
        <v>94</v>
      </c>
      <c r="G351" s="7" t="str">
        <f>IF(ISBLANK(mainsheet[omission]),VLOOKUP(mainsheet[mapping synonym],synlookup[],3,FALSE),"")</f>
        <v>UNC Chapel Hill &gt; Rare Book Collection ;;; UNC Chapel Hill &gt; Wilson Library &gt; Rare Book Collection</v>
      </c>
      <c r="H351" s="7"/>
      <c r="I351" s="7"/>
      <c r="J351" t="str">
        <f>IF(mainsheet[TD loc_b display]=mainsheet[TD loc_n display],"y","n")</f>
        <v>n</v>
      </c>
      <c r="K351" t="str">
        <f>IF(ISNUMBER(MATCH(mainsheet[sierra location code],mta_mapped_codes[code],0)),"y","n")</f>
        <v>y</v>
      </c>
    </row>
    <row r="352" spans="1:11" x14ac:dyDescent="0.25">
      <c r="A352" s="7" t="s">
        <v>592</v>
      </c>
      <c r="B352" s="7" t="str">
        <f>INDEX(sierra[Sierra value],MATCH(mainsheet[sierra location code],sierra[location code value],0))</f>
        <v>Rare Book Library Office</v>
      </c>
      <c r="C352" s="7" t="s">
        <v>580</v>
      </c>
      <c r="D352" s="7" t="str">
        <f>IF(ISBLANK(mainsheet[omission]),VLOOKUP(mainsheet[mapping synonym],synlookup[],2,FALSE),"")</f>
        <v>unc:uncrarn,unc:uncwil:uncwilrbc</v>
      </c>
      <c r="E352" s="7" t="s">
        <v>2603</v>
      </c>
      <c r="F352" s="7" t="s">
        <v>593</v>
      </c>
      <c r="G352" s="7" t="str">
        <f>IF(ISBLANK(mainsheet[omission]),VLOOKUP(mainsheet[mapping synonym],synlookup[],3,FALSE),"")</f>
        <v>UNC Chapel Hill &gt; Rare Book Collection ;;; UNC Chapel Hill &gt; Wilson Library &gt; Rare Book Collection</v>
      </c>
      <c r="H352" s="7"/>
      <c r="I352" s="7"/>
      <c r="J352" t="str">
        <f>IF(mainsheet[TD loc_b display]=mainsheet[TD loc_n display],"y","n")</f>
        <v>n</v>
      </c>
      <c r="K352" t="str">
        <f>IF(ISNUMBER(MATCH(mainsheet[sierra location code],mta_mapped_codes[code],0)),"y","n")</f>
        <v>y</v>
      </c>
    </row>
    <row r="353" spans="1:11" x14ac:dyDescent="0.25">
      <c r="A353" s="7" t="s">
        <v>594</v>
      </c>
      <c r="B353" s="7" t="str">
        <f>INDEX(sierra[Sierra value],MATCH(mainsheet[sierra location code],sierra[location code value],0))</f>
        <v>Rare Book Collection Ephemera</v>
      </c>
      <c r="C353" s="7" t="s">
        <v>580</v>
      </c>
      <c r="D353" s="7" t="str">
        <f>IF(ISBLANK(mainsheet[omission]),VLOOKUP(mainsheet[mapping synonym],synlookup[],2,FALSE),"")</f>
        <v>unc:uncrarn,unc:uncwil:uncwilrbc</v>
      </c>
      <c r="E353" s="7" t="s">
        <v>2603</v>
      </c>
      <c r="F353" s="7" t="s">
        <v>2604</v>
      </c>
      <c r="G353" s="7" t="str">
        <f>IF(ISBLANK(mainsheet[omission]),VLOOKUP(mainsheet[mapping synonym],synlookup[],3,FALSE),"")</f>
        <v>UNC Chapel Hill &gt; Rare Book Collection ;;; UNC Chapel Hill &gt; Wilson Library &gt; Rare Book Collection</v>
      </c>
      <c r="H353" s="7"/>
      <c r="I353" s="7"/>
      <c r="J353" t="str">
        <f>IF(mainsheet[TD loc_b display]=mainsheet[TD loc_n display],"y","n")</f>
        <v>n</v>
      </c>
      <c r="K353" t="str">
        <f>IF(ISNUMBER(MATCH(mainsheet[sierra location code],mta_mapped_codes[code],0)),"y","n")</f>
        <v>y</v>
      </c>
    </row>
    <row r="354" spans="1:11" x14ac:dyDescent="0.25">
      <c r="A354" s="7" t="s">
        <v>595</v>
      </c>
      <c r="B354" s="7" t="str">
        <f>INDEX(sierra[Sierra value],MATCH(mainsheet[sierra location code],sierra[location code value],0))</f>
        <v>Rare Book Collection Serials</v>
      </c>
      <c r="C354" s="7" t="s">
        <v>580</v>
      </c>
      <c r="D354" s="7" t="str">
        <f>IF(ISBLANK(mainsheet[omission]),VLOOKUP(mainsheet[mapping synonym],synlookup[],2,FALSE),"")</f>
        <v>unc:uncrarn,unc:uncwil:uncwilrbc</v>
      </c>
      <c r="E354" s="7" t="s">
        <v>2603</v>
      </c>
      <c r="F354" s="7" t="s">
        <v>111</v>
      </c>
      <c r="G354" s="7" t="str">
        <f>IF(ISBLANK(mainsheet[omission]),VLOOKUP(mainsheet[mapping synonym],synlookup[],3,FALSE),"")</f>
        <v>UNC Chapel Hill &gt; Rare Book Collection ;;; UNC Chapel Hill &gt; Wilson Library &gt; Rare Book Collection</v>
      </c>
      <c r="H354" s="7"/>
      <c r="I354" s="7"/>
      <c r="J354" t="str">
        <f>IF(mainsheet[TD loc_b display]=mainsheet[TD loc_n display],"y","n")</f>
        <v>n</v>
      </c>
      <c r="K354" t="str">
        <f>IF(ISNUMBER(MATCH(mainsheet[sierra location code],mta_mapped_codes[code],0)),"y","n")</f>
        <v>y</v>
      </c>
    </row>
    <row r="355" spans="1:11" x14ac:dyDescent="0.25">
      <c r="A355" s="7" t="s">
        <v>596</v>
      </c>
      <c r="B355" s="7" t="str">
        <f>INDEX(sierra[Sierra value],MATCH(mainsheet[sierra location code],sierra[location code value],0))</f>
        <v>Rare Book Collection Serials Folio</v>
      </c>
      <c r="C355" s="7" t="s">
        <v>580</v>
      </c>
      <c r="D355" s="7" t="str">
        <f>IF(ISBLANK(mainsheet[omission]),VLOOKUP(mainsheet[mapping synonym],synlookup[],2,FALSE),"")</f>
        <v>unc:uncrarn,unc:uncwil:uncwilrbc</v>
      </c>
      <c r="E355" s="7" t="s">
        <v>2603</v>
      </c>
      <c r="F355" s="7" t="s">
        <v>2605</v>
      </c>
      <c r="G355" s="7" t="str">
        <f>IF(ISBLANK(mainsheet[omission]),VLOOKUP(mainsheet[mapping synonym],synlookup[],3,FALSE),"")</f>
        <v>UNC Chapel Hill &gt; Rare Book Collection ;;; UNC Chapel Hill &gt; Wilson Library &gt; Rare Book Collection</v>
      </c>
      <c r="H355" s="7"/>
      <c r="I355" s="7"/>
      <c r="J355" t="str">
        <f>IF(mainsheet[TD loc_b display]=mainsheet[TD loc_n display],"y","n")</f>
        <v>n</v>
      </c>
      <c r="K355" t="str">
        <f>IF(ISNUMBER(MATCH(mainsheet[sierra location code],mta_mapped_codes[code],0)),"y","n")</f>
        <v>y</v>
      </c>
    </row>
    <row r="356" spans="1:11" x14ac:dyDescent="0.25">
      <c r="A356" s="7" t="s">
        <v>597</v>
      </c>
      <c r="B356" s="7" t="str">
        <f>INDEX(sierra[Sierra value],MATCH(mainsheet[sierra location code],sierra[location code value],0))</f>
        <v>Rare Book Collection Serials Folio-2</v>
      </c>
      <c r="C356" s="7" t="s">
        <v>580</v>
      </c>
      <c r="D356" s="7" t="str">
        <f>IF(ISBLANK(mainsheet[omission]),VLOOKUP(mainsheet[mapping synonym],synlookup[],2,FALSE),"")</f>
        <v>unc:uncrarn,unc:uncwil:uncwilrbc</v>
      </c>
      <c r="E356" s="7" t="s">
        <v>2603</v>
      </c>
      <c r="F356" s="7" t="s">
        <v>2606</v>
      </c>
      <c r="G356" s="7" t="str">
        <f>IF(ISBLANK(mainsheet[omission]),VLOOKUP(mainsheet[mapping synonym],synlookup[],3,FALSE),"")</f>
        <v>UNC Chapel Hill &gt; Rare Book Collection ;;; UNC Chapel Hill &gt; Wilson Library &gt; Rare Book Collection</v>
      </c>
      <c r="H356" s="7"/>
      <c r="I356" s="7"/>
      <c r="J356" t="str">
        <f>IF(mainsheet[TD loc_b display]=mainsheet[TD loc_n display],"y","n")</f>
        <v>n</v>
      </c>
      <c r="K356" t="str">
        <f>IF(ISNUMBER(MATCH(mainsheet[sierra location code],mta_mapped_codes[code],0)),"y","n")</f>
        <v>y</v>
      </c>
    </row>
    <row r="357" spans="1:11" x14ac:dyDescent="0.25">
      <c r="A357" s="7" t="s">
        <v>598</v>
      </c>
      <c r="B357" s="7" t="str">
        <f>INDEX(sierra[Sierra value],MATCH(mainsheet[sierra location code],sierra[location code value],0))</f>
        <v>Rare Book Collection Maps</v>
      </c>
      <c r="C357" s="7" t="s">
        <v>580</v>
      </c>
      <c r="D357" s="7" t="str">
        <f>IF(ISBLANK(mainsheet[omission]),VLOOKUP(mainsheet[mapping synonym],synlookup[],2,FALSE),"")</f>
        <v>unc:uncrarn,unc:uncwil:uncwilrbc</v>
      </c>
      <c r="E357" s="7" t="s">
        <v>2603</v>
      </c>
      <c r="F357" s="7" t="s">
        <v>390</v>
      </c>
      <c r="G357" s="7" t="str">
        <f>IF(ISBLANK(mainsheet[omission]),VLOOKUP(mainsheet[mapping synonym],synlookup[],3,FALSE),"")</f>
        <v>UNC Chapel Hill &gt; Rare Book Collection ;;; UNC Chapel Hill &gt; Wilson Library &gt; Rare Book Collection</v>
      </c>
      <c r="H357" s="7"/>
      <c r="I357" s="7"/>
      <c r="J357" t="str">
        <f>IF(mainsheet[TD loc_b display]=mainsheet[TD loc_n display],"y","n")</f>
        <v>n</v>
      </c>
      <c r="K357" t="str">
        <f>IF(ISNUMBER(MATCH(mainsheet[sierra location code],mta_mapped_codes[code],0)),"y","n")</f>
        <v>y</v>
      </c>
    </row>
    <row r="358" spans="1:11" x14ac:dyDescent="0.25">
      <c r="A358" s="7" t="s">
        <v>599</v>
      </c>
      <c r="B358" s="7" t="str">
        <f>INDEX(sierra[Sierra value],MATCH(mainsheet[sierra location code],sierra[location code value],0))</f>
        <v>Rare Book Collection Flatcase</v>
      </c>
      <c r="C358" s="7" t="s">
        <v>580</v>
      </c>
      <c r="D358" s="7" t="str">
        <f>IF(ISBLANK(mainsheet[omission]),VLOOKUP(mainsheet[mapping synonym],synlookup[],2,FALSE),"")</f>
        <v>unc:uncrarn,unc:uncwil:uncwilrbc</v>
      </c>
      <c r="E358" s="7" t="s">
        <v>2603</v>
      </c>
      <c r="F358" s="7" t="s">
        <v>2607</v>
      </c>
      <c r="G358" s="7" t="str">
        <f>IF(ISBLANK(mainsheet[omission]),VLOOKUP(mainsheet[mapping synonym],synlookup[],3,FALSE),"")</f>
        <v>UNC Chapel Hill &gt; Rare Book Collection ;;; UNC Chapel Hill &gt; Wilson Library &gt; Rare Book Collection</v>
      </c>
      <c r="H358" s="7"/>
      <c r="I358" s="7"/>
      <c r="J358" t="str">
        <f>IF(mainsheet[TD loc_b display]=mainsheet[TD loc_n display],"y","n")</f>
        <v>n</v>
      </c>
      <c r="K358" t="str">
        <f>IF(ISNUMBER(MATCH(mainsheet[sierra location code],mta_mapped_codes[code],0)),"y","n")</f>
        <v>y</v>
      </c>
    </row>
    <row r="359" spans="1:11" x14ac:dyDescent="0.25">
      <c r="A359" s="7" t="s">
        <v>600</v>
      </c>
      <c r="B359" s="7" t="str">
        <f>INDEX(sierra[Sierra value],MATCH(mainsheet[sierra location code],sierra[location code value],0))</f>
        <v>TBD</v>
      </c>
      <c r="C359" s="7"/>
      <c r="D359" s="7" t="str">
        <f>IF(ISBLANK(mainsheet[omission]),VLOOKUP(mainsheet[mapping synonym],synlookup[],2,FALSE),"")</f>
        <v/>
      </c>
      <c r="E359" s="7"/>
      <c r="F359" s="7"/>
      <c r="G359" s="7" t="str">
        <f>IF(ISBLANK(mainsheet[omission]),VLOOKUP(mainsheet[mapping synonym],synlookup[],3,FALSE),"")</f>
        <v/>
      </c>
      <c r="H359" t="s">
        <v>2458</v>
      </c>
      <c r="I359" s="7"/>
      <c r="J359" t="str">
        <f>IF(mainsheet[TD loc_b display]=mainsheet[TD loc_n display],"y","n")</f>
        <v>y</v>
      </c>
      <c r="K359" t="str">
        <f>IF(ISNUMBER(MATCH(mainsheet[sierra location code],mta_mapped_codes[code],0)),"y","n")</f>
        <v>n</v>
      </c>
    </row>
    <row r="360" spans="1:11" x14ac:dyDescent="0.25">
      <c r="A360" s="7" t="s">
        <v>602</v>
      </c>
      <c r="B360" s="7" t="str">
        <f>INDEX(sierra[Sierra value],MATCH(mainsheet[sierra location code],sierra[location code value],0))</f>
        <v>TBD</v>
      </c>
      <c r="C360" s="7"/>
      <c r="D360" s="7" t="str">
        <f>IF(ISBLANK(mainsheet[omission]),VLOOKUP(mainsheet[mapping synonym],synlookup[],2,FALSE),"")</f>
        <v/>
      </c>
      <c r="E360" s="7"/>
      <c r="F360" s="7"/>
      <c r="G360" s="7" t="str">
        <f>IF(ISBLANK(mainsheet[omission]),VLOOKUP(mainsheet[mapping synonym],synlookup[],3,FALSE),"")</f>
        <v/>
      </c>
      <c r="H360" t="s">
        <v>2458</v>
      </c>
      <c r="I360" s="7"/>
      <c r="J360" t="str">
        <f>IF(mainsheet[TD loc_b display]=mainsheet[TD loc_n display],"y","n")</f>
        <v>y</v>
      </c>
      <c r="K360" t="str">
        <f>IF(ISNUMBER(MATCH(mainsheet[sierra location code],mta_mapped_codes[code],0)),"y","n")</f>
        <v>n</v>
      </c>
    </row>
    <row r="361" spans="1:11" x14ac:dyDescent="0.25">
      <c r="A361" s="7" t="s">
        <v>603</v>
      </c>
      <c r="B361" s="7" t="str">
        <f>INDEX(sierra[Sierra value],MATCH(mainsheet[sierra location code],sierra[location code value],0))</f>
        <v>TBD</v>
      </c>
      <c r="C361" s="7"/>
      <c r="D361" s="7" t="str">
        <f>IF(ISBLANK(mainsheet[omission]),VLOOKUP(mainsheet[mapping synonym],synlookup[],2,FALSE),"")</f>
        <v/>
      </c>
      <c r="E361" s="7"/>
      <c r="F361" s="7"/>
      <c r="G361" s="7" t="str">
        <f>IF(ISBLANK(mainsheet[omission]),VLOOKUP(mainsheet[mapping synonym],synlookup[],3,FALSE),"")</f>
        <v/>
      </c>
      <c r="H361" t="s">
        <v>2458</v>
      </c>
      <c r="I361" s="7"/>
      <c r="J361" t="str">
        <f>IF(mainsheet[TD loc_b display]=mainsheet[TD loc_n display],"y","n")</f>
        <v>y</v>
      </c>
      <c r="K361" t="str">
        <f>IF(ISNUMBER(MATCH(mainsheet[sierra location code],mta_mapped_codes[code],0)),"y","n")</f>
        <v>n</v>
      </c>
    </row>
    <row r="362" spans="1:11" x14ac:dyDescent="0.25">
      <c r="A362" s="7" t="s">
        <v>604</v>
      </c>
      <c r="B362" s="7" t="str">
        <f>INDEX(sierra[Sierra value],MATCH(mainsheet[sierra location code],sierra[location code value],0))</f>
        <v>TBD</v>
      </c>
      <c r="C362" s="7"/>
      <c r="D362" s="7" t="str">
        <f>IF(ISBLANK(mainsheet[omission]),VLOOKUP(mainsheet[mapping synonym],synlookup[],2,FALSE),"")</f>
        <v/>
      </c>
      <c r="E362" s="7"/>
      <c r="F362" s="7"/>
      <c r="G362" s="7" t="str">
        <f>IF(ISBLANK(mainsheet[omission]),VLOOKUP(mainsheet[mapping synonym],synlookup[],3,FALSE),"")</f>
        <v/>
      </c>
      <c r="H362" t="s">
        <v>2458</v>
      </c>
      <c r="I362" s="7"/>
      <c r="J362" t="str">
        <f>IF(mainsheet[TD loc_b display]=mainsheet[TD loc_n display],"y","n")</f>
        <v>y</v>
      </c>
      <c r="K362" t="str">
        <f>IF(ISNUMBER(MATCH(mainsheet[sierra location code],mta_mapped_codes[code],0)),"y","n")</f>
        <v>n</v>
      </c>
    </row>
    <row r="363" spans="1:11" x14ac:dyDescent="0.25">
      <c r="A363" s="7" t="s">
        <v>605</v>
      </c>
      <c r="B363" s="7" t="str">
        <f>INDEX(sierra[Sierra value],MATCH(mainsheet[sierra location code],sierra[location code value],0))</f>
        <v>TBD</v>
      </c>
      <c r="C363" s="7"/>
      <c r="D363" s="7" t="str">
        <f>IF(ISBLANK(mainsheet[omission]),VLOOKUP(mainsheet[mapping synonym],synlookup[],2,FALSE),"")</f>
        <v/>
      </c>
      <c r="E363" s="7"/>
      <c r="F363" s="7"/>
      <c r="G363" s="7" t="str">
        <f>IF(ISBLANK(mainsheet[omission]),VLOOKUP(mainsheet[mapping synonym],synlookup[],3,FALSE),"")</f>
        <v/>
      </c>
      <c r="H363" t="s">
        <v>2458</v>
      </c>
      <c r="I363" s="7"/>
      <c r="J363" t="str">
        <f>IF(mainsheet[TD loc_b display]=mainsheet[TD loc_n display],"y","n")</f>
        <v>y</v>
      </c>
      <c r="K363" t="str">
        <f>IF(ISNUMBER(MATCH(mainsheet[sierra location code],mta_mapped_codes[code],0)),"y","n")</f>
        <v>n</v>
      </c>
    </row>
    <row r="364" spans="1:11" x14ac:dyDescent="0.25">
      <c r="A364" s="7" t="s">
        <v>606</v>
      </c>
      <c r="B364" s="7" t="str">
        <f>INDEX(sierra[Sierra value],MATCH(mainsheet[sierra location code],sierra[location code value],0))</f>
        <v>Rare Book Collection Postcards</v>
      </c>
      <c r="C364" s="7" t="s">
        <v>580</v>
      </c>
      <c r="D364" s="7" t="str">
        <f>IF(ISBLANK(mainsheet[omission]),VLOOKUP(mainsheet[mapping synonym],synlookup[],2,FALSE),"")</f>
        <v>unc:uncrarn,unc:uncwil:uncwilrbc</v>
      </c>
      <c r="E364" s="7" t="s">
        <v>2603</v>
      </c>
      <c r="F364" s="7" t="s">
        <v>2608</v>
      </c>
      <c r="G364" s="7" t="str">
        <f>IF(ISBLANK(mainsheet[omission]),VLOOKUP(mainsheet[mapping synonym],synlookup[],3,FALSE),"")</f>
        <v>UNC Chapel Hill &gt; Rare Book Collection ;;; UNC Chapel Hill &gt; Wilson Library &gt; Rare Book Collection</v>
      </c>
      <c r="H364" s="7"/>
      <c r="I364" s="7"/>
      <c r="J364" t="str">
        <f>IF(mainsheet[TD loc_b display]=mainsheet[TD loc_n display],"y","n")</f>
        <v>n</v>
      </c>
      <c r="K364" t="str">
        <f>IF(ISNUMBER(MATCH(mainsheet[sierra location code],mta_mapped_codes[code],0)),"y","n")</f>
        <v>y</v>
      </c>
    </row>
    <row r="365" spans="1:11" x14ac:dyDescent="0.25">
      <c r="A365" s="7" t="s">
        <v>607</v>
      </c>
      <c r="B365" s="7" t="str">
        <f>INDEX(sierra[Sierra value],MATCH(mainsheet[sierra location code],sierra[location code value],0))</f>
        <v>Rare Book Collection Rare</v>
      </c>
      <c r="C365" s="7" t="s">
        <v>580</v>
      </c>
      <c r="D365" s="7" t="str">
        <f>IF(ISBLANK(mainsheet[omission]),VLOOKUP(mainsheet[mapping synonym],synlookup[],2,FALSE),"")</f>
        <v>unc:uncrarn,unc:uncwil:uncwilrbc</v>
      </c>
      <c r="E365" s="7" t="s">
        <v>2603</v>
      </c>
      <c r="F365" s="7" t="s">
        <v>2609</v>
      </c>
      <c r="G365" s="7" t="str">
        <f>IF(ISBLANK(mainsheet[omission]),VLOOKUP(mainsheet[mapping synonym],synlookup[],3,FALSE),"")</f>
        <v>UNC Chapel Hill &gt; Rare Book Collection ;;; UNC Chapel Hill &gt; Wilson Library &gt; Rare Book Collection</v>
      </c>
      <c r="H365" s="7"/>
      <c r="I365" s="7"/>
      <c r="J365" t="str">
        <f>IF(mainsheet[TD loc_b display]=mainsheet[TD loc_n display],"y","n")</f>
        <v>n</v>
      </c>
      <c r="K365" t="str">
        <f>IF(ISNUMBER(MATCH(mainsheet[sierra location code],mta_mapped_codes[code],0)),"y","n")</f>
        <v>y</v>
      </c>
    </row>
    <row r="366" spans="1:11" x14ac:dyDescent="0.25">
      <c r="A366" s="7" t="s">
        <v>608</v>
      </c>
      <c r="B366" s="7" t="str">
        <f>INDEX(sierra[Sierra value],MATCH(mainsheet[sierra location code],sierra[location code value],0))</f>
        <v>Rare Book Collection Rare Folio</v>
      </c>
      <c r="C366" s="7" t="s">
        <v>580</v>
      </c>
      <c r="D366" s="7" t="str">
        <f>IF(ISBLANK(mainsheet[omission]),VLOOKUP(mainsheet[mapping synonym],synlookup[],2,FALSE),"")</f>
        <v>unc:uncrarn,unc:uncwil:uncwilrbc</v>
      </c>
      <c r="E366" s="7" t="s">
        <v>2603</v>
      </c>
      <c r="F366" s="7" t="s">
        <v>2610</v>
      </c>
      <c r="G366" s="7" t="str">
        <f>IF(ISBLANK(mainsheet[omission]),VLOOKUP(mainsheet[mapping synonym],synlookup[],3,FALSE),"")</f>
        <v>UNC Chapel Hill &gt; Rare Book Collection ;;; UNC Chapel Hill &gt; Wilson Library &gt; Rare Book Collection</v>
      </c>
      <c r="H366" s="7"/>
      <c r="I366" s="7"/>
      <c r="J366" t="str">
        <f>IF(mainsheet[TD loc_b display]=mainsheet[TD loc_n display],"y","n")</f>
        <v>n</v>
      </c>
      <c r="K366" t="str">
        <f>IF(ISNUMBER(MATCH(mainsheet[sierra location code],mta_mapped_codes[code],0)),"y","n")</f>
        <v>y</v>
      </c>
    </row>
    <row r="367" spans="1:11" x14ac:dyDescent="0.25">
      <c r="A367" s="7" t="s">
        <v>609</v>
      </c>
      <c r="B367" s="7" t="str">
        <f>INDEX(sierra[Sierra value],MATCH(mainsheet[sierra location code],sierra[location code value],0))</f>
        <v>Rare Book Collection Rare Folio-2</v>
      </c>
      <c r="C367" s="7" t="s">
        <v>580</v>
      </c>
      <c r="D367" s="7" t="str">
        <f>IF(ISBLANK(mainsheet[omission]),VLOOKUP(mainsheet[mapping synonym],synlookup[],2,FALSE),"")</f>
        <v>unc:uncrarn,unc:uncwil:uncwilrbc</v>
      </c>
      <c r="E367" s="7" t="s">
        <v>2603</v>
      </c>
      <c r="F367" s="7" t="s">
        <v>2611</v>
      </c>
      <c r="G367" s="7" t="str">
        <f>IF(ISBLANK(mainsheet[omission]),VLOOKUP(mainsheet[mapping synonym],synlookup[],3,FALSE),"")</f>
        <v>UNC Chapel Hill &gt; Rare Book Collection ;;; UNC Chapel Hill &gt; Wilson Library &gt; Rare Book Collection</v>
      </c>
      <c r="H367" s="7"/>
      <c r="I367" s="7"/>
      <c r="J367" t="str">
        <f>IF(mainsheet[TD loc_b display]=mainsheet[TD loc_n display],"y","n")</f>
        <v>n</v>
      </c>
      <c r="K367" t="str">
        <f>IF(ISNUMBER(MATCH(mainsheet[sierra location code],mta_mapped_codes[code],0)),"y","n")</f>
        <v>y</v>
      </c>
    </row>
    <row r="368" spans="1:11" x14ac:dyDescent="0.25">
      <c r="A368" s="7" t="s">
        <v>610</v>
      </c>
      <c r="B368" s="7" t="str">
        <f>INDEX(sierra[Sierra value],MATCH(mainsheet[sierra location code],sierra[location code value],0))</f>
        <v>Rare Book Collection Vault</v>
      </c>
      <c r="C368" s="7" t="s">
        <v>580</v>
      </c>
      <c r="D368" s="7" t="str">
        <f>IF(ISBLANK(mainsheet[omission]),VLOOKUP(mainsheet[mapping synonym],synlookup[],2,FALSE),"")</f>
        <v>unc:uncrarn,unc:uncwil:uncwilrbc</v>
      </c>
      <c r="E368" s="7" t="s">
        <v>2603</v>
      </c>
      <c r="F368" s="7" t="s">
        <v>925</v>
      </c>
      <c r="G368" s="7" t="str">
        <f>IF(ISBLANK(mainsheet[omission]),VLOOKUP(mainsheet[mapping synonym],synlookup[],3,FALSE),"")</f>
        <v>UNC Chapel Hill &gt; Rare Book Collection ;;; UNC Chapel Hill &gt; Wilson Library &gt; Rare Book Collection</v>
      </c>
      <c r="H368" s="7"/>
      <c r="I368" s="7"/>
      <c r="J368" t="str">
        <f>IF(mainsheet[TD loc_b display]=mainsheet[TD loc_n display],"y","n")</f>
        <v>n</v>
      </c>
      <c r="K368" t="str">
        <f>IF(ISNUMBER(MATCH(mainsheet[sierra location code],mta_mapped_codes[code],0)),"y","n")</f>
        <v>y</v>
      </c>
    </row>
    <row r="369" spans="1:11" x14ac:dyDescent="0.25">
      <c r="A369" t="s">
        <v>611</v>
      </c>
      <c r="B369" t="str">
        <f>INDEX(sierra[Sierra value],MATCH(mainsheet[sierra location code],sierra[location code value],0))</f>
        <v>Rare Book Collection Non-Scoped</v>
      </c>
      <c r="D369" t="str">
        <f>IF(ISBLANK(mainsheet[omission]),VLOOKUP(mainsheet[mapping synonym],synlookup[],2,FALSE),"")</f>
        <v/>
      </c>
      <c r="H369" t="s">
        <v>1118</v>
      </c>
      <c r="J369" t="str">
        <f>IF(mainsheet[TD loc_b display]=mainsheet[TD loc_n display],"y","n")</f>
        <v>y</v>
      </c>
      <c r="K369" t="str">
        <f>IF(ISNUMBER(MATCH(mainsheet[sierra location code],mta_mapped_codes[code],0)),"y","n")</f>
        <v>n</v>
      </c>
    </row>
    <row r="370" spans="1:11" x14ac:dyDescent="0.25">
      <c r="A370" s="7" t="s">
        <v>612</v>
      </c>
      <c r="B370" s="7" t="str">
        <f>INDEX(sierra[Sierra value],MATCH(mainsheet[sierra location code],sierra[location code value],0))</f>
        <v>Highway Safety Research Center Library</v>
      </c>
      <c r="C370" s="7" t="s">
        <v>612</v>
      </c>
      <c r="D370" s="7" t="str">
        <f>IF(ISBLANK(mainsheet[omission]),VLOOKUP(mainsheet[mapping synonym],synlookup[],2,FALSE),"")</f>
        <v>unc:unchigy</v>
      </c>
      <c r="E370" s="7" t="s">
        <v>613</v>
      </c>
      <c r="F370" s="7" t="s">
        <v>613</v>
      </c>
      <c r="G370" s="7" t="str">
        <f>IF(ISBLANK(mainsheet[omission]),VLOOKUP(mainsheet[mapping synonym],synlookup[],3,FALSE),"")</f>
        <v>UNC Chapel Hill &gt; Highway Safety Research Center Library</v>
      </c>
      <c r="H370" s="7"/>
      <c r="I370" s="7"/>
      <c r="J370" t="str">
        <f>IF(mainsheet[TD loc_b display]=mainsheet[TD loc_n display],"y","n")</f>
        <v>y</v>
      </c>
      <c r="K370" t="str">
        <f>IF(ISNUMBER(MATCH(mainsheet[sierra location code],mta_mapped_codes[code],0)),"y","n")</f>
        <v>y</v>
      </c>
    </row>
    <row r="371" spans="1:11" x14ac:dyDescent="0.25">
      <c r="A371" s="7" t="s">
        <v>615</v>
      </c>
      <c r="B371" s="7" t="str">
        <f>INDEX(sierra[Sierra value],MATCH(mainsheet[sierra location code],sierra[location code value],0))</f>
        <v>Staff Use Only</v>
      </c>
      <c r="C371" s="7" t="s">
        <v>612</v>
      </c>
      <c r="D371" s="7" t="str">
        <f>IF(ISBLANK(mainsheet[omission]),VLOOKUP(mainsheet[mapping synonym],synlookup[],2,FALSE),"")</f>
        <v>unc:unchigy</v>
      </c>
      <c r="E371" s="7" t="s">
        <v>613</v>
      </c>
      <c r="F371" s="7" t="s">
        <v>5</v>
      </c>
      <c r="G371" s="7" t="str">
        <f>IF(ISBLANK(mainsheet[omission]),VLOOKUP(mainsheet[mapping synonym],synlookup[],3,FALSE),"")</f>
        <v>UNC Chapel Hill &gt; Highway Safety Research Center Library</v>
      </c>
      <c r="H371" s="7"/>
      <c r="I371" s="7"/>
      <c r="J371" t="str">
        <f>IF(mainsheet[TD loc_b display]=mainsheet[TD loc_n display],"y","n")</f>
        <v>n</v>
      </c>
      <c r="K371" t="str">
        <f>IF(ISNUMBER(MATCH(mainsheet[sierra location code],mta_mapped_codes[code],0)),"y","n")</f>
        <v>y</v>
      </c>
    </row>
    <row r="372" spans="1:11" x14ac:dyDescent="0.25">
      <c r="A372" t="s">
        <v>614</v>
      </c>
      <c r="B372" t="str">
        <f>INDEX(sierra[Sierra value],MATCH(mainsheet[sierra location code],sierra[location code value],0))</f>
        <v>Not Yet Determined</v>
      </c>
      <c r="D372" t="str">
        <f>IF(ISBLANK(mainsheet[omission]),VLOOKUP(mainsheet[mapping synonym],synlookup[],2,FALSE),"")</f>
        <v/>
      </c>
      <c r="H372" t="s">
        <v>2458</v>
      </c>
      <c r="J372" t="str">
        <f>IF(mainsheet[TD loc_b display]=mainsheet[TD loc_n display],"y","n")</f>
        <v>y</v>
      </c>
      <c r="K372" t="str">
        <f>IF(ISNUMBER(MATCH(mainsheet[sierra location code],mta_mapped_codes[code],0)),"y","n")</f>
        <v>n</v>
      </c>
    </row>
    <row r="373" spans="1:11" x14ac:dyDescent="0.25">
      <c r="A373" s="7" t="s">
        <v>616</v>
      </c>
      <c r="B373" s="7" t="str">
        <f>INDEX(sierra[Sierra value],MATCH(mainsheet[sierra location code],sierra[location code value],0))</f>
        <v>Highway Safety Research Center Library Reference</v>
      </c>
      <c r="C373" s="7" t="s">
        <v>612</v>
      </c>
      <c r="D373" s="7" t="str">
        <f>IF(ISBLANK(mainsheet[omission]),VLOOKUP(mainsheet[mapping synonym],synlookup[],2,FALSE),"")</f>
        <v>unc:unchigy</v>
      </c>
      <c r="E373" s="7" t="s">
        <v>613</v>
      </c>
      <c r="F373" s="7" t="s">
        <v>10</v>
      </c>
      <c r="G373" s="7" t="str">
        <f>IF(ISBLANK(mainsheet[omission]),VLOOKUP(mainsheet[mapping synonym],synlookup[],3,FALSE),"")</f>
        <v>UNC Chapel Hill &gt; Highway Safety Research Center Library</v>
      </c>
      <c r="H373" s="7"/>
      <c r="I373" s="7"/>
      <c r="J373" t="str">
        <f>IF(mainsheet[TD loc_b display]=mainsheet[TD loc_n display],"y","n")</f>
        <v>n</v>
      </c>
      <c r="K373" t="str">
        <f>IF(ISNUMBER(MATCH(mainsheet[sierra location code],mta_mapped_codes[code],0)),"y","n")</f>
        <v>y</v>
      </c>
    </row>
    <row r="374" spans="1:11" x14ac:dyDescent="0.25">
      <c r="A374" s="7" t="s">
        <v>617</v>
      </c>
      <c r="B374" s="7" t="str">
        <f>INDEX(sierra[Sierra value],MATCH(mainsheet[sierra location code],sierra[location code value],0))</f>
        <v>Highway Safety Research Center Library Main Stacks</v>
      </c>
      <c r="C374" s="7" t="s">
        <v>612</v>
      </c>
      <c r="D374" s="7" t="str">
        <f>IF(ISBLANK(mainsheet[omission]),VLOOKUP(mainsheet[mapping synonym],synlookup[],2,FALSE),"")</f>
        <v>unc:unchigy</v>
      </c>
      <c r="E374" s="7" t="s">
        <v>613</v>
      </c>
      <c r="F374" s="7" t="s">
        <v>618</v>
      </c>
      <c r="G374" s="7" t="str">
        <f>IF(ISBLANK(mainsheet[omission]),VLOOKUP(mainsheet[mapping synonym],synlookup[],3,FALSE),"")</f>
        <v>UNC Chapel Hill &gt; Highway Safety Research Center Library</v>
      </c>
      <c r="H374" s="7"/>
      <c r="I374" s="7"/>
      <c r="J374" t="str">
        <f>IF(mainsheet[TD loc_b display]=mainsheet[TD loc_n display],"y","n")</f>
        <v>n</v>
      </c>
      <c r="K374" t="str">
        <f>IF(ISNUMBER(MATCH(mainsheet[sierra location code],mta_mapped_codes[code],0)),"y","n")</f>
        <v>y</v>
      </c>
    </row>
    <row r="375" spans="1:11" x14ac:dyDescent="0.25">
      <c r="A375" s="7" t="s">
        <v>619</v>
      </c>
      <c r="B375" s="7" t="str">
        <f>INDEX(sierra[Sierra value],MATCH(mainsheet[sierra location code],sierra[location code value],0))</f>
        <v>Highway Safety Research Center Library Oversize</v>
      </c>
      <c r="C375" s="7" t="s">
        <v>612</v>
      </c>
      <c r="D375" s="7" t="str">
        <f>IF(ISBLANK(mainsheet[omission]),VLOOKUP(mainsheet[mapping synonym],synlookup[],2,FALSE),"")</f>
        <v>unc:unchigy</v>
      </c>
      <c r="E375" s="7" t="s">
        <v>613</v>
      </c>
      <c r="F375" s="7" t="s">
        <v>31</v>
      </c>
      <c r="G375" s="7" t="str">
        <f>IF(ISBLANK(mainsheet[omission]),VLOOKUP(mainsheet[mapping synonym],synlookup[],3,FALSE),"")</f>
        <v>UNC Chapel Hill &gt; Highway Safety Research Center Library</v>
      </c>
      <c r="H375" s="7"/>
      <c r="I375" s="7"/>
      <c r="J375" t="str">
        <f>IF(mainsheet[TD loc_b display]=mainsheet[TD loc_n display],"y","n")</f>
        <v>n</v>
      </c>
      <c r="K375" t="str">
        <f>IF(ISNUMBER(MATCH(mainsheet[sierra location code],mta_mapped_codes[code],0)),"y","n")</f>
        <v>y</v>
      </c>
    </row>
    <row r="376" spans="1:11" x14ac:dyDescent="0.25">
      <c r="A376" s="7" t="s">
        <v>620</v>
      </c>
      <c r="B376" s="7" t="str">
        <f>INDEX(sierra[Sierra value],MATCH(mainsheet[sierra location code],sierra[location code value],0))</f>
        <v>Highway Safety Research Center Library New Books</v>
      </c>
      <c r="C376" s="7" t="s">
        <v>612</v>
      </c>
      <c r="D376" s="7" t="str">
        <f>IF(ISBLANK(mainsheet[omission]),VLOOKUP(mainsheet[mapping synonym],synlookup[],2,FALSE),"")</f>
        <v>unc:unchigy</v>
      </c>
      <c r="E376" s="7" t="s">
        <v>613</v>
      </c>
      <c r="F376" s="7" t="s">
        <v>621</v>
      </c>
      <c r="G376" s="7" t="str">
        <f>IF(ISBLANK(mainsheet[omission]),VLOOKUP(mainsheet[mapping synonym],synlookup[],3,FALSE),"")</f>
        <v>UNC Chapel Hill &gt; Highway Safety Research Center Library</v>
      </c>
      <c r="H376" s="7"/>
      <c r="I376" s="7"/>
      <c r="J376" t="str">
        <f>IF(mainsheet[TD loc_b display]=mainsheet[TD loc_n display],"y","n")</f>
        <v>n</v>
      </c>
      <c r="K376" t="str">
        <f>IF(ISNUMBER(MATCH(mainsheet[sierra location code],mta_mapped_codes[code],0)),"y","n")</f>
        <v>y</v>
      </c>
    </row>
    <row r="377" spans="1:11" x14ac:dyDescent="0.25">
      <c r="A377" s="7" t="s">
        <v>622</v>
      </c>
      <c r="B377" s="7" t="str">
        <f>INDEX(sierra[Sierra value],MATCH(mainsheet[sierra location code],sierra[location code value],0))</f>
        <v>Highway Safety Research Center Library Microfiche Documents</v>
      </c>
      <c r="C377" s="7" t="s">
        <v>612</v>
      </c>
      <c r="D377" s="7" t="str">
        <f>IF(ISBLANK(mainsheet[omission]),VLOOKUP(mainsheet[mapping synonym],synlookup[],2,FALSE),"")</f>
        <v>unc:unchigy</v>
      </c>
      <c r="E377" s="7" t="s">
        <v>613</v>
      </c>
      <c r="F377" s="7" t="s">
        <v>623</v>
      </c>
      <c r="G377" s="7" t="str">
        <f>IF(ISBLANK(mainsheet[omission]),VLOOKUP(mainsheet[mapping synonym],synlookup[],3,FALSE),"")</f>
        <v>UNC Chapel Hill &gt; Highway Safety Research Center Library</v>
      </c>
      <c r="H377" s="7"/>
      <c r="I377" s="7"/>
      <c r="J377" t="str">
        <f>IF(mainsheet[TD loc_b display]=mainsheet[TD loc_n display],"y","n")</f>
        <v>n</v>
      </c>
      <c r="K377" t="str">
        <f>IF(ISNUMBER(MATCH(mainsheet[sierra location code],mta_mapped_codes[code],0)),"y","n")</f>
        <v>y</v>
      </c>
    </row>
    <row r="378" spans="1:11" x14ac:dyDescent="0.25">
      <c r="A378" s="7" t="s">
        <v>624</v>
      </c>
      <c r="B378" s="7" t="str">
        <f>INDEX(sierra[Sierra value],MATCH(mainsheet[sierra location code],sierra[location code value],0))</f>
        <v>Highway Safety Research Center Library Journal Stacks</v>
      </c>
      <c r="C378" s="7" t="s">
        <v>612</v>
      </c>
      <c r="D378" s="7" t="str">
        <f>IF(ISBLANK(mainsheet[omission]),VLOOKUP(mainsheet[mapping synonym],synlookup[],2,FALSE),"")</f>
        <v>unc:unchigy</v>
      </c>
      <c r="E378" s="7" t="s">
        <v>613</v>
      </c>
      <c r="F378" s="7" t="s">
        <v>625</v>
      </c>
      <c r="G378" s="7" t="str">
        <f>IF(ISBLANK(mainsheet[omission]),VLOOKUP(mainsheet[mapping synonym],synlookup[],3,FALSE),"")</f>
        <v>UNC Chapel Hill &gt; Highway Safety Research Center Library</v>
      </c>
      <c r="H378" s="7"/>
      <c r="I378" s="7"/>
      <c r="J378" t="str">
        <f>IF(mainsheet[TD loc_b display]=mainsheet[TD loc_n display],"y","n")</f>
        <v>n</v>
      </c>
      <c r="K378" t="str">
        <f>IF(ISNUMBER(MATCH(mainsheet[sierra location code],mta_mapped_codes[code],0)),"y","n")</f>
        <v>y</v>
      </c>
    </row>
    <row r="379" spans="1:11" x14ac:dyDescent="0.25">
      <c r="A379" s="7" t="s">
        <v>626</v>
      </c>
      <c r="B379" s="7" t="str">
        <f>INDEX(sierra[Sierra value],MATCH(mainsheet[sierra location code],sierra[location code value],0))</f>
        <v>Highway Safety Research Center Library HRB Serials</v>
      </c>
      <c r="C379" s="7" t="s">
        <v>612</v>
      </c>
      <c r="D379" s="7" t="str">
        <f>IF(ISBLANK(mainsheet[omission]),VLOOKUP(mainsheet[mapping synonym],synlookup[],2,FALSE),"")</f>
        <v>unc:unchigy</v>
      </c>
      <c r="E379" s="7" t="s">
        <v>613</v>
      </c>
      <c r="F379" s="7" t="s">
        <v>627</v>
      </c>
      <c r="G379" s="7" t="str">
        <f>IF(ISBLANK(mainsheet[omission]),VLOOKUP(mainsheet[mapping synonym],synlookup[],3,FALSE),"")</f>
        <v>UNC Chapel Hill &gt; Highway Safety Research Center Library</v>
      </c>
      <c r="H379" s="7"/>
      <c r="I379" s="7"/>
      <c r="J379" t="str">
        <f>IF(mainsheet[TD loc_b display]=mainsheet[TD loc_n display],"y","n")</f>
        <v>n</v>
      </c>
      <c r="K379" t="str">
        <f>IF(ISNUMBER(MATCH(mainsheet[sierra location code],mta_mapped_codes[code],0)),"y","n")</f>
        <v>y</v>
      </c>
    </row>
    <row r="380" spans="1:11" x14ac:dyDescent="0.25">
      <c r="A380" s="7" t="s">
        <v>628</v>
      </c>
      <c r="B380" s="7" t="str">
        <f>INDEX(sierra[Sierra value],MATCH(mainsheet[sierra location code],sierra[location code value],0))</f>
        <v>Highway Safety Research Center Library TRB Serials</v>
      </c>
      <c r="C380" s="7" t="s">
        <v>612</v>
      </c>
      <c r="D380" s="7" t="str">
        <f>IF(ISBLANK(mainsheet[omission]),VLOOKUP(mainsheet[mapping synonym],synlookup[],2,FALSE),"")</f>
        <v>unc:unchigy</v>
      </c>
      <c r="E380" s="7" t="s">
        <v>613</v>
      </c>
      <c r="F380" s="7" t="s">
        <v>629</v>
      </c>
      <c r="G380" s="7" t="str">
        <f>IF(ISBLANK(mainsheet[omission]),VLOOKUP(mainsheet[mapping synonym],synlookup[],3,FALSE),"")</f>
        <v>UNC Chapel Hill &gt; Highway Safety Research Center Library</v>
      </c>
      <c r="H380" s="7"/>
      <c r="I380" s="7"/>
      <c r="J380" t="str">
        <f>IF(mainsheet[TD loc_b display]=mainsheet[TD loc_n display],"y","n")</f>
        <v>n</v>
      </c>
      <c r="K380" t="str">
        <f>IF(ISNUMBER(MATCH(mainsheet[sierra location code],mta_mapped_codes[code],0)),"y","n")</f>
        <v>y</v>
      </c>
    </row>
    <row r="381" spans="1:11" x14ac:dyDescent="0.25">
      <c r="A381" s="7" t="s">
        <v>630</v>
      </c>
      <c r="B381" s="7" t="str">
        <f>INDEX(sierra[Sierra value],MATCH(mainsheet[sierra location code],sierra[location code value],0))</f>
        <v>Highway Safety Research Center Library Library Science Pubs</v>
      </c>
      <c r="C381" s="7" t="s">
        <v>612</v>
      </c>
      <c r="D381" s="7" t="str">
        <f>IF(ISBLANK(mainsheet[omission]),VLOOKUP(mainsheet[mapping synonym],synlookup[],2,FALSE),"")</f>
        <v>unc:unchigy</v>
      </c>
      <c r="E381" s="7" t="s">
        <v>613</v>
      </c>
      <c r="F381" s="7" t="s">
        <v>631</v>
      </c>
      <c r="G381" s="7" t="str">
        <f>IF(ISBLANK(mainsheet[omission]),VLOOKUP(mainsheet[mapping synonym],synlookup[],3,FALSE),"")</f>
        <v>UNC Chapel Hill &gt; Highway Safety Research Center Library</v>
      </c>
      <c r="H381" s="7"/>
      <c r="I381" s="7"/>
      <c r="J381" t="str">
        <f>IF(mainsheet[TD loc_b display]=mainsheet[TD loc_n display],"y","n")</f>
        <v>n</v>
      </c>
      <c r="K381" t="str">
        <f>IF(ISNUMBER(MATCH(mainsheet[sierra location code],mta_mapped_codes[code],0)),"y","n")</f>
        <v>y</v>
      </c>
    </row>
    <row r="382" spans="1:11" x14ac:dyDescent="0.25">
      <c r="A382" s="7" t="s">
        <v>632</v>
      </c>
      <c r="B382" s="7" t="str">
        <f>INDEX(sierra[Sierra value],MATCH(mainsheet[sierra location code],sierra[location code value],0))</f>
        <v>Highway Safety Research Center Library Maps</v>
      </c>
      <c r="C382" s="7" t="s">
        <v>612</v>
      </c>
      <c r="D382" s="7" t="str">
        <f>IF(ISBLANK(mainsheet[omission]),VLOOKUP(mainsheet[mapping synonym],synlookup[],2,FALSE),"")</f>
        <v>unc:unchigy</v>
      </c>
      <c r="E382" s="7" t="s">
        <v>613</v>
      </c>
      <c r="F382" s="7" t="s">
        <v>390</v>
      </c>
      <c r="G382" s="7" t="str">
        <f>IF(ISBLANK(mainsheet[omission]),VLOOKUP(mainsheet[mapping synonym],synlookup[],3,FALSE),"")</f>
        <v>UNC Chapel Hill &gt; Highway Safety Research Center Library</v>
      </c>
      <c r="H382" s="7"/>
      <c r="I382" s="7"/>
      <c r="J382" t="str">
        <f>IF(mainsheet[TD loc_b display]=mainsheet[TD loc_n display],"y","n")</f>
        <v>n</v>
      </c>
      <c r="K382" t="str">
        <f>IF(ISNUMBER(MATCH(mainsheet[sierra location code],mta_mapped_codes[code],0)),"y","n")</f>
        <v>y</v>
      </c>
    </row>
    <row r="383" spans="1:11" x14ac:dyDescent="0.25">
      <c r="A383" s="7" t="s">
        <v>633</v>
      </c>
      <c r="B383" s="7" t="str">
        <f>INDEX(sierra[Sierra value],MATCH(mainsheet[sierra location code],sierra[location code value],0))</f>
        <v>Highway Safety Research Center Library Audiovisual Collection</v>
      </c>
      <c r="C383" s="7" t="s">
        <v>612</v>
      </c>
      <c r="D383" s="7" t="str">
        <f>IF(ISBLANK(mainsheet[omission]),VLOOKUP(mainsheet[mapping synonym],synlookup[],2,FALSE),"")</f>
        <v>unc:unchigy</v>
      </c>
      <c r="E383" s="7" t="s">
        <v>613</v>
      </c>
      <c r="F383" s="7" t="s">
        <v>634</v>
      </c>
      <c r="G383" s="7" t="str">
        <f>IF(ISBLANK(mainsheet[omission]),VLOOKUP(mainsheet[mapping synonym],synlookup[],3,FALSE),"")</f>
        <v>UNC Chapel Hill &gt; Highway Safety Research Center Library</v>
      </c>
      <c r="H383" s="7"/>
      <c r="I383" s="7"/>
      <c r="J383" t="str">
        <f>IF(mainsheet[TD loc_b display]=mainsheet[TD loc_n display],"y","n")</f>
        <v>n</v>
      </c>
      <c r="K383" t="str">
        <f>IF(ISNUMBER(MATCH(mainsheet[sierra location code],mta_mapped_codes[code],0)),"y","n")</f>
        <v>y</v>
      </c>
    </row>
    <row r="384" spans="1:11" x14ac:dyDescent="0.25">
      <c r="A384" s="7" t="s">
        <v>635</v>
      </c>
      <c r="B384" s="7" t="str">
        <f>INDEX(sierra[Sierra value],MATCH(mainsheet[sierra location code],sierra[location code value],0))</f>
        <v>Highway Safety Research Center Library Archives</v>
      </c>
      <c r="C384" s="7" t="s">
        <v>612</v>
      </c>
      <c r="D384" s="7" t="str">
        <f>IF(ISBLANK(mainsheet[omission]),VLOOKUP(mainsheet[mapping synonym],synlookup[],2,FALSE),"")</f>
        <v>unc:unchigy</v>
      </c>
      <c r="E384" s="7" t="s">
        <v>613</v>
      </c>
      <c r="F384" s="7" t="s">
        <v>636</v>
      </c>
      <c r="G384" s="7" t="str">
        <f>IF(ISBLANK(mainsheet[omission]),VLOOKUP(mainsheet[mapping synonym],synlookup[],3,FALSE),"")</f>
        <v>UNC Chapel Hill &gt; Highway Safety Research Center Library</v>
      </c>
      <c r="H384" s="7"/>
      <c r="I384" s="7"/>
      <c r="J384" t="str">
        <f>IF(mainsheet[TD loc_b display]=mainsheet[TD loc_n display],"y","n")</f>
        <v>n</v>
      </c>
      <c r="K384" t="str">
        <f>IF(ISNUMBER(MATCH(mainsheet[sierra location code],mta_mapped_codes[code],0)),"y","n")</f>
        <v>y</v>
      </c>
    </row>
    <row r="385" spans="1:11" x14ac:dyDescent="0.25">
      <c r="A385" s="7" t="s">
        <v>637</v>
      </c>
      <c r="B385" s="7" t="str">
        <f>INDEX(sierra[Sierra value],MATCH(mainsheet[sierra location code],sierra[location code value],0))</f>
        <v>Highway Safety Research Center Library Manuscripts</v>
      </c>
      <c r="C385" s="7" t="s">
        <v>612</v>
      </c>
      <c r="D385" s="7" t="str">
        <f>IF(ISBLANK(mainsheet[omission]),VLOOKUP(mainsheet[mapping synonym],synlookup[],2,FALSE),"")</f>
        <v>unc:unchigy</v>
      </c>
      <c r="E385" s="7" t="s">
        <v>613</v>
      </c>
      <c r="F385" s="7" t="s">
        <v>638</v>
      </c>
      <c r="G385" s="7" t="str">
        <f>IF(ISBLANK(mainsheet[omission]),VLOOKUP(mainsheet[mapping synonym],synlookup[],3,FALSE),"")</f>
        <v>UNC Chapel Hill &gt; Highway Safety Research Center Library</v>
      </c>
      <c r="H385" s="7"/>
      <c r="I385" s="7"/>
      <c r="J385" t="str">
        <f>IF(mainsheet[TD loc_b display]=mainsheet[TD loc_n display],"y","n")</f>
        <v>n</v>
      </c>
      <c r="K385" t="str">
        <f>IF(ISNUMBER(MATCH(mainsheet[sierra location code],mta_mapped_codes[code],0)),"y","n")</f>
        <v>y</v>
      </c>
    </row>
    <row r="386" spans="1:11" x14ac:dyDescent="0.25">
      <c r="A386" t="s">
        <v>639</v>
      </c>
      <c r="B386" t="str">
        <f>INDEX(sierra[Sierra value],MATCH(mainsheet[sierra location code],sierra[location code value],0))</f>
        <v>Highway Safety Research Center Library Electronic Access Local</v>
      </c>
      <c r="D386" t="str">
        <f>IF(ISBLANK(mainsheet[omission]),VLOOKUP(mainsheet[mapping synonym],synlookup[],2,FALSE),"")</f>
        <v/>
      </c>
      <c r="H386" t="s">
        <v>1649</v>
      </c>
      <c r="I386" t="s">
        <v>1649</v>
      </c>
      <c r="J386" t="str">
        <f>IF(mainsheet[TD loc_b display]=mainsheet[TD loc_n display],"y","n")</f>
        <v>y</v>
      </c>
      <c r="K386" t="str">
        <f>IF(ISNUMBER(MATCH(mainsheet[sierra location code],mta_mapped_codes[code],0)),"y","n")</f>
        <v>n</v>
      </c>
    </row>
    <row r="387" spans="1:11" x14ac:dyDescent="0.25">
      <c r="A387" t="s">
        <v>640</v>
      </c>
      <c r="B387" t="str">
        <f>INDEX(sierra[Sierra value],MATCH(mainsheet[sierra location code],sierra[location code value],0))</f>
        <v>Highway Safety Research Center Library Electronic Access Remote</v>
      </c>
      <c r="D387" t="str">
        <f>IF(ISBLANK(mainsheet[omission]),VLOOKUP(mainsheet[mapping synonym],synlookup[],2,FALSE),"")</f>
        <v/>
      </c>
      <c r="H387" t="s">
        <v>1649</v>
      </c>
      <c r="I387" t="s">
        <v>1649</v>
      </c>
      <c r="J387" t="str">
        <f>IF(mainsheet[TD loc_b display]=mainsheet[TD loc_n display],"y","n")</f>
        <v>y</v>
      </c>
      <c r="K387" t="str">
        <f>IF(ISNUMBER(MATCH(mainsheet[sierra location code],mta_mapped_codes[code],0)),"y","n")</f>
        <v>n</v>
      </c>
    </row>
    <row r="388" spans="1:11" x14ac:dyDescent="0.25">
      <c r="A388" t="s">
        <v>641</v>
      </c>
      <c r="B388" t="str">
        <f>INDEX(sierra[Sierra value],MATCH(mainsheet[sierra location code],sierra[location code value],0))</f>
        <v>Highway Safety Research Center Library Non-Scoped</v>
      </c>
      <c r="D388" t="str">
        <f>IF(ISBLANK(mainsheet[omission]),VLOOKUP(mainsheet[mapping synonym],synlookup[],2,FALSE),"")</f>
        <v/>
      </c>
      <c r="H388" t="s">
        <v>1118</v>
      </c>
      <c r="J388" t="str">
        <f>IF(mainsheet[TD loc_b display]=mainsheet[TD loc_n display],"y","n")</f>
        <v>y</v>
      </c>
      <c r="K388" t="str">
        <f>IF(ISNUMBER(MATCH(mainsheet[sierra location code],mta_mapped_codes[code],0)),"y","n")</f>
        <v>n</v>
      </c>
    </row>
    <row r="389" spans="1:11" x14ac:dyDescent="0.25">
      <c r="A389" s="7" t="s">
        <v>642</v>
      </c>
      <c r="B389" s="7" t="str">
        <f>INDEX(sierra[Sierra value],MATCH(mainsheet[sierra location code],sierra[location code value],0))</f>
        <v>Davis Library Maps Collection</v>
      </c>
      <c r="C389" s="7" t="s">
        <v>642</v>
      </c>
      <c r="D389" s="7" t="str">
        <f>IF(ISBLANK(mainsheet[omission]),VLOOKUP(mainsheet[mapping synonym],synlookup[],2,FALSE),"")</f>
        <v>unc:uncdavy:uncdavmap</v>
      </c>
      <c r="E389" s="7" t="s">
        <v>147</v>
      </c>
      <c r="F389" s="7" t="s">
        <v>643</v>
      </c>
      <c r="G389" s="7" t="str">
        <f>IF(ISBLANK(mainsheet[omission]),VLOOKUP(mainsheet[mapping synonym],synlookup[],3,FALSE),"")</f>
        <v>UNC Chapel Hill &gt; Davis Library &gt; Maps Collection</v>
      </c>
      <c r="H389" s="7"/>
      <c r="I389" s="7"/>
      <c r="J389" t="str">
        <f>IF(mainsheet[TD loc_b display]=mainsheet[TD loc_n display],"y","n")</f>
        <v>n</v>
      </c>
      <c r="K389" t="str">
        <f>IF(ISNUMBER(MATCH(mainsheet[sierra location code],mta_mapped_codes[code],0)),"y","n")</f>
        <v>y</v>
      </c>
    </row>
    <row r="390" spans="1:11" x14ac:dyDescent="0.25">
      <c r="A390" s="7" t="s">
        <v>645</v>
      </c>
      <c r="B390" s="7" t="str">
        <f>INDEX(sierra[Sierra value],MATCH(mainsheet[sierra location code],sierra[location code value],0))</f>
        <v>Staff Use Only</v>
      </c>
      <c r="C390" s="7" t="s">
        <v>642</v>
      </c>
      <c r="D390" s="7" t="str">
        <f>IF(ISBLANK(mainsheet[omission]),VLOOKUP(mainsheet[mapping synonym],synlookup[],2,FALSE),"")</f>
        <v>unc:uncdavy:uncdavmap</v>
      </c>
      <c r="E390" s="7" t="s">
        <v>147</v>
      </c>
      <c r="F390" s="7" t="s">
        <v>5</v>
      </c>
      <c r="G390" s="7" t="str">
        <f>IF(ISBLANK(mainsheet[omission]),VLOOKUP(mainsheet[mapping synonym],synlookup[],3,FALSE),"")</f>
        <v>UNC Chapel Hill &gt; Davis Library &gt; Maps Collection</v>
      </c>
      <c r="H390" s="7"/>
      <c r="I390" s="7"/>
      <c r="J390" t="str">
        <f>IF(mainsheet[TD loc_b display]=mainsheet[TD loc_n display],"y","n")</f>
        <v>n</v>
      </c>
      <c r="K390" t="str">
        <f>IF(ISNUMBER(MATCH(mainsheet[sierra location code],mta_mapped_codes[code],0)),"y","n")</f>
        <v>y</v>
      </c>
    </row>
    <row r="391" spans="1:11" x14ac:dyDescent="0.25">
      <c r="A391" t="s">
        <v>644</v>
      </c>
      <c r="B391" t="str">
        <f>INDEX(sierra[Sierra value],MATCH(mainsheet[sierra location code],sierra[location code value],0))</f>
        <v>Not Yet Determined</v>
      </c>
      <c r="D391" t="str">
        <f>IF(ISBLANK(mainsheet[omission]),VLOOKUP(mainsheet[mapping synonym],synlookup[],2,FALSE),"")</f>
        <v/>
      </c>
      <c r="H391" t="s">
        <v>2458</v>
      </c>
      <c r="J391" t="str">
        <f>IF(mainsheet[TD loc_b display]=mainsheet[TD loc_n display],"y","n")</f>
        <v>y</v>
      </c>
      <c r="K391" t="str">
        <f>IF(ISNUMBER(MATCH(mainsheet[sierra location code],mta_mapped_codes[code],0)),"y","n")</f>
        <v>n</v>
      </c>
    </row>
    <row r="392" spans="1:11" x14ac:dyDescent="0.25">
      <c r="A392" s="7" t="s">
        <v>646</v>
      </c>
      <c r="B392" s="7" t="str">
        <f>INDEX(sierra[Sierra value],MATCH(mainsheet[sierra location code],sierra[location code value],0))</f>
        <v>Davis Library Maps Collection</v>
      </c>
      <c r="C392" s="7" t="s">
        <v>642</v>
      </c>
      <c r="D392" s="7" t="str">
        <f>IF(ISBLANK(mainsheet[omission]),VLOOKUP(mainsheet[mapping synonym],synlookup[],2,FALSE),"")</f>
        <v>unc:uncdavy:uncdavmap</v>
      </c>
      <c r="E392" s="7" t="s">
        <v>147</v>
      </c>
      <c r="F392" s="7" t="s">
        <v>643</v>
      </c>
      <c r="G392" s="7" t="str">
        <f>IF(ISBLANK(mainsheet[omission]),VLOOKUP(mainsheet[mapping synonym],synlookup[],3,FALSE),"")</f>
        <v>UNC Chapel Hill &gt; Davis Library &gt; Maps Collection</v>
      </c>
      <c r="H392" s="7"/>
      <c r="I392" s="7"/>
      <c r="J392" t="str">
        <f>IF(mainsheet[TD loc_b display]=mainsheet[TD loc_n display],"y","n")</f>
        <v>n</v>
      </c>
      <c r="K392" t="str">
        <f>IF(ISNUMBER(MATCH(mainsheet[sierra location code],mta_mapped_codes[code],0)),"y","n")</f>
        <v>y</v>
      </c>
    </row>
    <row r="393" spans="1:11" x14ac:dyDescent="0.25">
      <c r="A393" s="7" t="s">
        <v>647</v>
      </c>
      <c r="B393" s="7" t="str">
        <f>INDEX(sierra[Sierra value],MATCH(mainsheet[sierra location code],sierra[location code value],0))</f>
        <v>Davis Library Maps Collection CD-ROM</v>
      </c>
      <c r="C393" s="7" t="s">
        <v>642</v>
      </c>
      <c r="D393" s="7" t="str">
        <f>IF(ISBLANK(mainsheet[omission]),VLOOKUP(mainsheet[mapping synonym],synlookup[],2,FALSE),"")</f>
        <v>unc:uncdavy:uncdavmap</v>
      </c>
      <c r="E393" s="7" t="s">
        <v>147</v>
      </c>
      <c r="F393" s="7" t="s">
        <v>648</v>
      </c>
      <c r="G393" s="7" t="str">
        <f>IF(ISBLANK(mainsheet[omission]),VLOOKUP(mainsheet[mapping synonym],synlookup[],3,FALSE),"")</f>
        <v>UNC Chapel Hill &gt; Davis Library &gt; Maps Collection</v>
      </c>
      <c r="H393" s="7"/>
      <c r="I393" s="7"/>
      <c r="J393" t="str">
        <f>IF(mainsheet[TD loc_b display]=mainsheet[TD loc_n display],"y","n")</f>
        <v>n</v>
      </c>
      <c r="K393" t="str">
        <f>IF(ISNUMBER(MATCH(mainsheet[sierra location code],mta_mapped_codes[code],0)),"y","n")</f>
        <v>y</v>
      </c>
    </row>
    <row r="394" spans="1:11" x14ac:dyDescent="0.25">
      <c r="A394" s="7" t="s">
        <v>649</v>
      </c>
      <c r="B394" s="7" t="str">
        <f>INDEX(sierra[Sierra value],MATCH(mainsheet[sierra location code],sierra[location code value],0))</f>
        <v>Davis Library Maps Collection Computer Disk 3 1/2</v>
      </c>
      <c r="C394" s="7" t="s">
        <v>642</v>
      </c>
      <c r="D394" s="7" t="str">
        <f>IF(ISBLANK(mainsheet[omission]),VLOOKUP(mainsheet[mapping synonym],synlookup[],2,FALSE),"")</f>
        <v>unc:uncdavy:uncdavmap</v>
      </c>
      <c r="E394" s="7" t="s">
        <v>147</v>
      </c>
      <c r="F394" s="7" t="s">
        <v>650</v>
      </c>
      <c r="G394" s="7" t="str">
        <f>IF(ISBLANK(mainsheet[omission]),VLOOKUP(mainsheet[mapping synonym],synlookup[],3,FALSE),"")</f>
        <v>UNC Chapel Hill &gt; Davis Library &gt; Maps Collection</v>
      </c>
      <c r="H394" s="7"/>
      <c r="I394" s="7"/>
      <c r="J394" t="str">
        <f>IF(mainsheet[TD loc_b display]=mainsheet[TD loc_n display],"y","n")</f>
        <v>n</v>
      </c>
      <c r="K394" t="str">
        <f>IF(ISNUMBER(MATCH(mainsheet[sierra location code],mta_mapped_codes[code],0)),"y","n")</f>
        <v>y</v>
      </c>
    </row>
    <row r="395" spans="1:11" x14ac:dyDescent="0.25">
      <c r="A395" s="7" t="s">
        <v>651</v>
      </c>
      <c r="B395" s="7" t="str">
        <f>INDEX(sierra[Sierra value],MATCH(mainsheet[sierra location code],sierra[location code value],0))</f>
        <v>Davis Library Maps Collection Computer Disk 5 1/4</v>
      </c>
      <c r="C395" s="7" t="s">
        <v>642</v>
      </c>
      <c r="D395" s="7" t="str">
        <f>IF(ISBLANK(mainsheet[omission]),VLOOKUP(mainsheet[mapping synonym],synlookup[],2,FALSE),"")</f>
        <v>unc:uncdavy:uncdavmap</v>
      </c>
      <c r="E395" s="7" t="s">
        <v>147</v>
      </c>
      <c r="F395" s="7" t="s">
        <v>652</v>
      </c>
      <c r="G395" s="7" t="str">
        <f>IF(ISBLANK(mainsheet[omission]),VLOOKUP(mainsheet[mapping synonym],synlookup[],3,FALSE),"")</f>
        <v>UNC Chapel Hill &gt; Davis Library &gt; Maps Collection</v>
      </c>
      <c r="H395" s="7"/>
      <c r="I395" s="7"/>
      <c r="J395" t="str">
        <f>IF(mainsheet[TD loc_b display]=mainsheet[TD loc_n display],"y","n")</f>
        <v>n</v>
      </c>
      <c r="K395" t="str">
        <f>IF(ISNUMBER(MATCH(mainsheet[sierra location code],mta_mapped_codes[code],0)),"y","n")</f>
        <v>y</v>
      </c>
    </row>
    <row r="396" spans="1:11" x14ac:dyDescent="0.25">
      <c r="A396" s="7" t="s">
        <v>653</v>
      </c>
      <c r="B396" s="7" t="str">
        <f>INDEX(sierra[Sierra value],MATCH(mainsheet[sierra location code],sierra[location code value],0))</f>
        <v>Davis Library Maps Collection Digital Video Disc</v>
      </c>
      <c r="C396" s="7" t="s">
        <v>642</v>
      </c>
      <c r="D396" s="7" t="str">
        <f>IF(ISBLANK(mainsheet[omission]),VLOOKUP(mainsheet[mapping synonym],synlookup[],2,FALSE),"")</f>
        <v>unc:uncdavy:uncdavmap</v>
      </c>
      <c r="E396" s="7" t="s">
        <v>147</v>
      </c>
      <c r="F396" s="7" t="s">
        <v>654</v>
      </c>
      <c r="G396" s="7" t="str">
        <f>IF(ISBLANK(mainsheet[omission]),VLOOKUP(mainsheet[mapping synonym],synlookup[],3,FALSE),"")</f>
        <v>UNC Chapel Hill &gt; Davis Library &gt; Maps Collection</v>
      </c>
      <c r="H396" s="7"/>
      <c r="I396" s="7"/>
      <c r="J396" t="str">
        <f>IF(mainsheet[TD loc_b display]=mainsheet[TD loc_n display],"y","n")</f>
        <v>n</v>
      </c>
      <c r="K396" t="str">
        <f>IF(ISNUMBER(MATCH(mainsheet[sierra location code],mta_mapped_codes[code],0)),"y","n")</f>
        <v>y</v>
      </c>
    </row>
    <row r="397" spans="1:11" x14ac:dyDescent="0.25">
      <c r="A397" s="7" t="s">
        <v>655</v>
      </c>
      <c r="B397" s="7" t="str">
        <f>INDEX(sierra[Sierra value],MATCH(mainsheet[sierra location code],sierra[location code value],0))</f>
        <v>Davis Library Maps Collection Microfiche</v>
      </c>
      <c r="C397" s="7" t="s">
        <v>642</v>
      </c>
      <c r="D397" s="7" t="str">
        <f>IF(ISBLANK(mainsheet[omission]),VLOOKUP(mainsheet[mapping synonym],synlookup[],2,FALSE),"")</f>
        <v>unc:uncdavy:uncdavmap</v>
      </c>
      <c r="E397" s="7" t="s">
        <v>147</v>
      </c>
      <c r="F397" s="7" t="s">
        <v>656</v>
      </c>
      <c r="G397" s="7" t="str">
        <f>IF(ISBLANK(mainsheet[omission]),VLOOKUP(mainsheet[mapping synonym],synlookup[],3,FALSE),"")</f>
        <v>UNC Chapel Hill &gt; Davis Library &gt; Maps Collection</v>
      </c>
      <c r="H397" s="7"/>
      <c r="I397" s="7"/>
      <c r="J397" t="str">
        <f>IF(mainsheet[TD loc_b display]=mainsheet[TD loc_n display],"y","n")</f>
        <v>n</v>
      </c>
      <c r="K397" t="str">
        <f>IF(ISNUMBER(MATCH(mainsheet[sierra location code],mta_mapped_codes[code],0)),"y","n")</f>
        <v>y</v>
      </c>
    </row>
    <row r="398" spans="1:11" x14ac:dyDescent="0.25">
      <c r="A398" s="7" t="s">
        <v>657</v>
      </c>
      <c r="B398" s="7" t="str">
        <f>INDEX(sierra[Sierra value],MATCH(mainsheet[sierra location code],sierra[location code value],0))</f>
        <v>Davis Library Maps Collection Folio</v>
      </c>
      <c r="C398" s="7" t="s">
        <v>642</v>
      </c>
      <c r="D398" s="7" t="str">
        <f>IF(ISBLANK(mainsheet[omission]),VLOOKUP(mainsheet[mapping synonym],synlookup[],2,FALSE),"")</f>
        <v>unc:uncdavy:uncdavmap</v>
      </c>
      <c r="E398" s="7" t="s">
        <v>147</v>
      </c>
      <c r="F398" s="7" t="s">
        <v>658</v>
      </c>
      <c r="G398" s="7" t="str">
        <f>IF(ISBLANK(mainsheet[omission]),VLOOKUP(mainsheet[mapping synonym],synlookup[],3,FALSE),"")</f>
        <v>UNC Chapel Hill &gt; Davis Library &gt; Maps Collection</v>
      </c>
      <c r="H398" s="7"/>
      <c r="I398" s="7"/>
      <c r="J398" t="str">
        <f>IF(mainsheet[TD loc_b display]=mainsheet[TD loc_n display],"y","n")</f>
        <v>n</v>
      </c>
      <c r="K398" t="str">
        <f>IF(ISNUMBER(MATCH(mainsheet[sierra location code],mta_mapped_codes[code],0)),"y","n")</f>
        <v>y</v>
      </c>
    </row>
    <row r="399" spans="1:11" x14ac:dyDescent="0.25">
      <c r="A399" s="7" t="s">
        <v>659</v>
      </c>
      <c r="B399" s="7" t="str">
        <f>INDEX(sierra[Sierra value],MATCH(mainsheet[sierra location code],sierra[location code value],0))</f>
        <v>Davis Library Maps Collection Atlases (Lower Level)</v>
      </c>
      <c r="C399" s="7" t="s">
        <v>642</v>
      </c>
      <c r="D399" s="7" t="str">
        <f>IF(ISBLANK(mainsheet[omission]),VLOOKUP(mainsheet[mapping synonym],synlookup[],2,FALSE),"")</f>
        <v>unc:uncdavy:uncdavmap</v>
      </c>
      <c r="E399" s="7" t="s">
        <v>147</v>
      </c>
      <c r="F399" s="7" t="s">
        <v>660</v>
      </c>
      <c r="G399" s="7" t="str">
        <f>IF(ISBLANK(mainsheet[omission]),VLOOKUP(mainsheet[mapping synonym],synlookup[],3,FALSE),"")</f>
        <v>UNC Chapel Hill &gt; Davis Library &gt; Maps Collection</v>
      </c>
      <c r="H399" s="7"/>
      <c r="I399" s="7"/>
      <c r="J399" t="str">
        <f>IF(mainsheet[TD loc_b display]=mainsheet[TD loc_n display],"y","n")</f>
        <v>n</v>
      </c>
      <c r="K399" t="str">
        <f>IF(ISNUMBER(MATCH(mainsheet[sierra location code],mta_mapped_codes[code],0)),"y","n")</f>
        <v>y</v>
      </c>
    </row>
    <row r="400" spans="1:11" x14ac:dyDescent="0.25">
      <c r="A400" s="7" t="s">
        <v>661</v>
      </c>
      <c r="B400" s="7" t="str">
        <f>INDEX(sierra[Sierra value],MATCH(mainsheet[sierra location code],sierra[location code value],0))</f>
        <v>Davis Library Maps Collection Folio Oversize</v>
      </c>
      <c r="C400" s="7" t="s">
        <v>642</v>
      </c>
      <c r="D400" s="7" t="str">
        <f>IF(ISBLANK(mainsheet[omission]),VLOOKUP(mainsheet[mapping synonym],synlookup[],2,FALSE),"")</f>
        <v>unc:uncdavy:uncdavmap</v>
      </c>
      <c r="E400" s="7" t="s">
        <v>147</v>
      </c>
      <c r="F400" s="7" t="s">
        <v>662</v>
      </c>
      <c r="G400" s="7" t="str">
        <f>IF(ISBLANK(mainsheet[omission]),VLOOKUP(mainsheet[mapping synonym],synlookup[],3,FALSE),"")</f>
        <v>UNC Chapel Hill &gt; Davis Library &gt; Maps Collection</v>
      </c>
      <c r="H400" s="7"/>
      <c r="I400" s="7"/>
      <c r="J400" t="str">
        <f>IF(mainsheet[TD loc_b display]=mainsheet[TD loc_n display],"y","n")</f>
        <v>n</v>
      </c>
      <c r="K400" t="str">
        <f>IF(ISNUMBER(MATCH(mainsheet[sierra location code],mta_mapped_codes[code],0)),"y","n")</f>
        <v>y</v>
      </c>
    </row>
    <row r="401" spans="1:11" x14ac:dyDescent="0.25">
      <c r="A401" s="7" t="s">
        <v>663</v>
      </c>
      <c r="B401" s="7" t="str">
        <f>INDEX(sierra[Sierra value],MATCH(mainsheet[sierra location code],sierra[location code value],0))</f>
        <v>Davis Library Maps Collection Folio 2 Oversize</v>
      </c>
      <c r="C401" s="7" t="s">
        <v>642</v>
      </c>
      <c r="D401" s="7" t="str">
        <f>IF(ISBLANK(mainsheet[omission]),VLOOKUP(mainsheet[mapping synonym],synlookup[],2,FALSE),"")</f>
        <v>unc:uncdavy:uncdavmap</v>
      </c>
      <c r="E401" s="7" t="s">
        <v>147</v>
      </c>
      <c r="F401" s="7" t="s">
        <v>664</v>
      </c>
      <c r="G401" s="7" t="str">
        <f>IF(ISBLANK(mainsheet[omission]),VLOOKUP(mainsheet[mapping synonym],synlookup[],3,FALSE),"")</f>
        <v>UNC Chapel Hill &gt; Davis Library &gt; Maps Collection</v>
      </c>
      <c r="H401" s="7"/>
      <c r="I401" s="7"/>
      <c r="J401" t="str">
        <f>IF(mainsheet[TD loc_b display]=mainsheet[TD loc_n display],"y","n")</f>
        <v>n</v>
      </c>
      <c r="K401" t="str">
        <f>IF(ISNUMBER(MATCH(mainsheet[sierra location code],mta_mapped_codes[code],0)),"y","n")</f>
        <v>y</v>
      </c>
    </row>
    <row r="402" spans="1:11" x14ac:dyDescent="0.25">
      <c r="A402" s="7" t="s">
        <v>665</v>
      </c>
      <c r="B402" s="7" t="str">
        <f>INDEX(sierra[Sierra value],MATCH(mainsheet[sierra location code],sierra[location code value],0))</f>
        <v>Davis Library Maps Collection Office</v>
      </c>
      <c r="C402" s="7" t="s">
        <v>642</v>
      </c>
      <c r="D402" s="7" t="str">
        <f>IF(ISBLANK(mainsheet[omission]),VLOOKUP(mainsheet[mapping synonym],synlookup[],2,FALSE),"")</f>
        <v>unc:uncdavy:uncdavmap</v>
      </c>
      <c r="E402" s="7" t="s">
        <v>147</v>
      </c>
      <c r="F402" s="7" t="s">
        <v>666</v>
      </c>
      <c r="G402" s="7" t="str">
        <f>IF(ISBLANK(mainsheet[omission]),VLOOKUP(mainsheet[mapping synonym],synlookup[],3,FALSE),"")</f>
        <v>UNC Chapel Hill &gt; Davis Library &gt; Maps Collection</v>
      </c>
      <c r="H402" s="7"/>
      <c r="I402" s="7"/>
      <c r="J402" t="str">
        <f>IF(mainsheet[TD loc_b display]=mainsheet[TD loc_n display],"y","n")</f>
        <v>n</v>
      </c>
      <c r="K402" t="str">
        <f>IF(ISNUMBER(MATCH(mainsheet[sierra location code],mta_mapped_codes[code],0)),"y","n")</f>
        <v>y</v>
      </c>
    </row>
    <row r="403" spans="1:11" x14ac:dyDescent="0.25">
      <c r="A403" s="7" t="s">
        <v>667</v>
      </c>
      <c r="B403" s="7" t="str">
        <f>INDEX(sierra[Sierra value],MATCH(mainsheet[sierra location code],sierra[location code value],0))</f>
        <v>Davis Library Maps Collection Historical Volumes</v>
      </c>
      <c r="C403" s="7" t="s">
        <v>642</v>
      </c>
      <c r="D403" s="7" t="str">
        <f>IF(ISBLANK(mainsheet[omission]),VLOOKUP(mainsheet[mapping synonym],synlookup[],2,FALSE),"")</f>
        <v>unc:uncdavy:uncdavmap</v>
      </c>
      <c r="E403" s="7" t="s">
        <v>147</v>
      </c>
      <c r="F403" s="7" t="s">
        <v>668</v>
      </c>
      <c r="G403" s="7" t="str">
        <f>IF(ISBLANK(mainsheet[omission]),VLOOKUP(mainsheet[mapping synonym],synlookup[],3,FALSE),"")</f>
        <v>UNC Chapel Hill &gt; Davis Library &gt; Maps Collection</v>
      </c>
      <c r="H403" s="7"/>
      <c r="I403" s="7"/>
      <c r="J403" t="str">
        <f>IF(mainsheet[TD loc_b display]=mainsheet[TD loc_n display],"y","n")</f>
        <v>n</v>
      </c>
      <c r="K403" t="str">
        <f>IF(ISNUMBER(MATCH(mainsheet[sierra location code],mta_mapped_codes[code],0)),"y","n")</f>
        <v>y</v>
      </c>
    </row>
    <row r="404" spans="1:11" x14ac:dyDescent="0.25">
      <c r="A404" s="7" t="s">
        <v>669</v>
      </c>
      <c r="B404" s="7" t="str">
        <f>INDEX(sierra[Sierra value],MATCH(mainsheet[sierra location code],sierra[location code value],0))</f>
        <v>Davis Library Maps Collection Oversize Maps</v>
      </c>
      <c r="C404" s="7" t="s">
        <v>642</v>
      </c>
      <c r="D404" s="7" t="str">
        <f>IF(ISBLANK(mainsheet[omission]),VLOOKUP(mainsheet[mapping synonym],synlookup[],2,FALSE),"")</f>
        <v>unc:uncdavy:uncdavmap</v>
      </c>
      <c r="E404" s="7" t="s">
        <v>147</v>
      </c>
      <c r="F404" s="7" t="s">
        <v>670</v>
      </c>
      <c r="G404" s="7" t="str">
        <f>IF(ISBLANK(mainsheet[omission]),VLOOKUP(mainsheet[mapping synonym],synlookup[],3,FALSE),"")</f>
        <v>UNC Chapel Hill &gt; Davis Library &gt; Maps Collection</v>
      </c>
      <c r="H404" s="7"/>
      <c r="I404" s="7"/>
      <c r="J404" t="str">
        <f>IF(mainsheet[TD loc_b display]=mainsheet[TD loc_n display],"y","n")</f>
        <v>n</v>
      </c>
      <c r="K404" t="str">
        <f>IF(ISNUMBER(MATCH(mainsheet[sierra location code],mta_mapped_codes[code],0)),"y","n")</f>
        <v>y</v>
      </c>
    </row>
    <row r="405" spans="1:11" x14ac:dyDescent="0.25">
      <c r="A405" s="7" t="s">
        <v>671</v>
      </c>
      <c r="B405" s="7" t="str">
        <f>INDEX(sierra[Sierra value],MATCH(mainsheet[sierra location code],sierra[location code value],0))</f>
        <v>Davis Library Maps Collection Horizontal Files</v>
      </c>
      <c r="C405" s="7" t="s">
        <v>642</v>
      </c>
      <c r="D405" s="7" t="str">
        <f>IF(ISBLANK(mainsheet[omission]),VLOOKUP(mainsheet[mapping synonym],synlookup[],2,FALSE),"")</f>
        <v>unc:uncdavy:uncdavmap</v>
      </c>
      <c r="E405" s="7" t="s">
        <v>147</v>
      </c>
      <c r="F405" s="7" t="s">
        <v>672</v>
      </c>
      <c r="G405" s="7" t="str">
        <f>IF(ISBLANK(mainsheet[omission]),VLOOKUP(mainsheet[mapping synonym],synlookup[],3,FALSE),"")</f>
        <v>UNC Chapel Hill &gt; Davis Library &gt; Maps Collection</v>
      </c>
      <c r="H405" s="7"/>
      <c r="I405" s="7"/>
      <c r="J405" t="str">
        <f>IF(mainsheet[TD loc_b display]=mainsheet[TD loc_n display],"y","n")</f>
        <v>n</v>
      </c>
      <c r="K405" t="str">
        <f>IF(ISNUMBER(MATCH(mainsheet[sierra location code],mta_mapped_codes[code],0)),"y","n")</f>
        <v>y</v>
      </c>
    </row>
    <row r="406" spans="1:11" x14ac:dyDescent="0.25">
      <c r="A406" s="7" t="s">
        <v>673</v>
      </c>
      <c r="B406" s="7" t="str">
        <f>INDEX(sierra[Sierra value],MATCH(mainsheet[sierra location code],sierra[location code value],0))</f>
        <v>Davis Library Maps Collection Vertical Files</v>
      </c>
      <c r="C406" s="7" t="s">
        <v>642</v>
      </c>
      <c r="D406" s="7" t="str">
        <f>IF(ISBLANK(mainsheet[omission]),VLOOKUP(mainsheet[mapping synonym],synlookup[],2,FALSE),"")</f>
        <v>unc:uncdavy:uncdavmap</v>
      </c>
      <c r="E406" s="7" t="s">
        <v>147</v>
      </c>
      <c r="F406" s="7" t="s">
        <v>674</v>
      </c>
      <c r="G406" s="7" t="str">
        <f>IF(ISBLANK(mainsheet[omission]),VLOOKUP(mainsheet[mapping synonym],synlookup[],3,FALSE),"")</f>
        <v>UNC Chapel Hill &gt; Davis Library &gt; Maps Collection</v>
      </c>
      <c r="H406" s="7"/>
      <c r="I406" s="7"/>
      <c r="J406" t="str">
        <f>IF(mainsheet[TD loc_b display]=mainsheet[TD loc_n display],"y","n")</f>
        <v>n</v>
      </c>
      <c r="K406" t="str">
        <f>IF(ISNUMBER(MATCH(mainsheet[sierra location code],mta_mapped_codes[code],0)),"y","n")</f>
        <v>y</v>
      </c>
    </row>
    <row r="407" spans="1:11" x14ac:dyDescent="0.25">
      <c r="A407" s="7" t="s">
        <v>675</v>
      </c>
      <c r="B407" s="7" t="str">
        <f>INDEX(sierra[Sierra value],MATCH(mainsheet[sierra location code],sierra[location code value],0))</f>
        <v>Davis Library Maps Collection Vertical Files Microfiche</v>
      </c>
      <c r="C407" s="7" t="s">
        <v>642</v>
      </c>
      <c r="D407" s="7" t="str">
        <f>IF(ISBLANK(mainsheet[omission]),VLOOKUP(mainsheet[mapping synonym],synlookup[],2,FALSE),"")</f>
        <v>unc:uncdavy:uncdavmap</v>
      </c>
      <c r="E407" s="7" t="s">
        <v>147</v>
      </c>
      <c r="F407" s="7" t="s">
        <v>676</v>
      </c>
      <c r="G407" s="7" t="str">
        <f>IF(ISBLANK(mainsheet[omission]),VLOOKUP(mainsheet[mapping synonym],synlookup[],3,FALSE),"")</f>
        <v>UNC Chapel Hill &gt; Davis Library &gt; Maps Collection</v>
      </c>
      <c r="H407" s="7"/>
      <c r="I407" s="7"/>
      <c r="J407" t="str">
        <f>IF(mainsheet[TD loc_b display]=mainsheet[TD loc_n display],"y","n")</f>
        <v>n</v>
      </c>
      <c r="K407" t="str">
        <f>IF(ISNUMBER(MATCH(mainsheet[sierra location code],mta_mapped_codes[code],0)),"y","n")</f>
        <v>y</v>
      </c>
    </row>
    <row r="408" spans="1:11" x14ac:dyDescent="0.25">
      <c r="A408" s="7" t="s">
        <v>677</v>
      </c>
      <c r="B408" s="7" t="str">
        <f>INDEX(sierra[Sierra value],MATCH(mainsheet[sierra location code],sierra[location code value],0))</f>
        <v>Davis Library Maps Collection Lateral File</v>
      </c>
      <c r="C408" s="7" t="s">
        <v>642</v>
      </c>
      <c r="D408" s="7" t="str">
        <f>IF(ISBLANK(mainsheet[omission]),VLOOKUP(mainsheet[mapping synonym],synlookup[],2,FALSE),"")</f>
        <v>unc:uncdavy:uncdavmap</v>
      </c>
      <c r="E408" s="7" t="s">
        <v>147</v>
      </c>
      <c r="F408" s="7" t="s">
        <v>678</v>
      </c>
      <c r="G408" s="7" t="str">
        <f>IF(ISBLANK(mainsheet[omission]),VLOOKUP(mainsheet[mapping synonym],synlookup[],3,FALSE),"")</f>
        <v>UNC Chapel Hill &gt; Davis Library &gt; Maps Collection</v>
      </c>
      <c r="H408" s="7"/>
      <c r="I408" s="7"/>
      <c r="J408" t="str">
        <f>IF(mainsheet[TD loc_b display]=mainsheet[TD loc_n display],"y","n")</f>
        <v>n</v>
      </c>
      <c r="K408" t="str">
        <f>IF(ISNUMBER(MATCH(mainsheet[sierra location code],mta_mapped_codes[code],0)),"y","n")</f>
        <v>y</v>
      </c>
    </row>
    <row r="409" spans="1:11" x14ac:dyDescent="0.25">
      <c r="A409" s="7" t="s">
        <v>679</v>
      </c>
      <c r="B409" s="7" t="str">
        <f>INDEX(sierra[Sierra value],MATCH(mainsheet[sierra location code],sierra[location code value],0))</f>
        <v>Davis Library Maps Collection Historical Horizontal File</v>
      </c>
      <c r="C409" s="7" t="s">
        <v>642</v>
      </c>
      <c r="D409" s="7" t="str">
        <f>IF(ISBLANK(mainsheet[omission]),VLOOKUP(mainsheet[mapping synonym],synlookup[],2,FALSE),"")</f>
        <v>unc:uncdavy:uncdavmap</v>
      </c>
      <c r="E409" s="7" t="s">
        <v>147</v>
      </c>
      <c r="F409" s="7" t="s">
        <v>680</v>
      </c>
      <c r="G409" s="7" t="str">
        <f>IF(ISBLANK(mainsheet[omission]),VLOOKUP(mainsheet[mapping synonym],synlookup[],3,FALSE),"")</f>
        <v>UNC Chapel Hill &gt; Davis Library &gt; Maps Collection</v>
      </c>
      <c r="H409" s="7"/>
      <c r="I409" s="7"/>
      <c r="J409" t="str">
        <f>IF(mainsheet[TD loc_b display]=mainsheet[TD loc_n display],"y","n")</f>
        <v>n</v>
      </c>
      <c r="K409" t="str">
        <f>IF(ISNUMBER(MATCH(mainsheet[sierra location code],mta_mapped_codes[code],0)),"y","n")</f>
        <v>y</v>
      </c>
    </row>
    <row r="410" spans="1:11" x14ac:dyDescent="0.25">
      <c r="A410" s="7" t="s">
        <v>681</v>
      </c>
      <c r="B410" s="7" t="str">
        <f>INDEX(sierra[Sierra value],MATCH(mainsheet[sierra location code],sierra[location code value],0))</f>
        <v>Davis Library Maps Collection Historical Vertical File</v>
      </c>
      <c r="C410" s="7" t="s">
        <v>642</v>
      </c>
      <c r="D410" s="7" t="str">
        <f>IF(ISBLANK(mainsheet[omission]),VLOOKUP(mainsheet[mapping synonym],synlookup[],2,FALSE),"")</f>
        <v>unc:uncdavy:uncdavmap</v>
      </c>
      <c r="E410" s="7" t="s">
        <v>147</v>
      </c>
      <c r="F410" s="7" t="s">
        <v>682</v>
      </c>
      <c r="G410" s="7" t="str">
        <f>IF(ISBLANK(mainsheet[omission]),VLOOKUP(mainsheet[mapping synonym],synlookup[],3,FALSE),"")</f>
        <v>UNC Chapel Hill &gt; Davis Library &gt; Maps Collection</v>
      </c>
      <c r="H410" s="7"/>
      <c r="I410" s="7"/>
      <c r="J410" t="str">
        <f>IF(mainsheet[TD loc_b display]=mainsheet[TD loc_n display],"y","n")</f>
        <v>n</v>
      </c>
      <c r="K410" t="str">
        <f>IF(ISNUMBER(MATCH(mainsheet[sierra location code],mta_mapped_codes[code],0)),"y","n")</f>
        <v>y</v>
      </c>
    </row>
    <row r="411" spans="1:11" x14ac:dyDescent="0.25">
      <c r="A411" s="7" t="s">
        <v>683</v>
      </c>
      <c r="B411" s="7" t="str">
        <f>INDEX(sierra[Sierra value],MATCH(mainsheet[sierra location code],sierra[location code value],0))</f>
        <v>Davis Library Maps Collection Microforms</v>
      </c>
      <c r="C411" s="7" t="s">
        <v>642</v>
      </c>
      <c r="D411" s="7" t="str">
        <f>IF(ISBLANK(mainsheet[omission]),VLOOKUP(mainsheet[mapping synonym],synlookup[],2,FALSE),"")</f>
        <v>unc:uncdavy:uncdavmap</v>
      </c>
      <c r="E411" s="7" t="s">
        <v>147</v>
      </c>
      <c r="F411" s="7" t="s">
        <v>684</v>
      </c>
      <c r="G411" s="7" t="str">
        <f>IF(ISBLANK(mainsheet[omission]),VLOOKUP(mainsheet[mapping synonym],synlookup[],3,FALSE),"")</f>
        <v>UNC Chapel Hill &gt; Davis Library &gt; Maps Collection</v>
      </c>
      <c r="H411" s="7"/>
      <c r="I411" s="7"/>
      <c r="J411" t="str">
        <f>IF(mainsheet[TD loc_b display]=mainsheet[TD loc_n display],"y","n")</f>
        <v>n</v>
      </c>
      <c r="K411" t="str">
        <f>IF(ISNUMBER(MATCH(mainsheet[sierra location code],mta_mapped_codes[code],0)),"y","n")</f>
        <v>y</v>
      </c>
    </row>
    <row r="412" spans="1:11" x14ac:dyDescent="0.25">
      <c r="A412" s="7" t="s">
        <v>685</v>
      </c>
      <c r="B412" s="7" t="str">
        <f>INDEX(sierra[Sierra value],MATCH(mainsheet[sierra location code],sierra[location code value],0))</f>
        <v>Davis Library Maps Collection Serials</v>
      </c>
      <c r="C412" s="7" t="s">
        <v>642</v>
      </c>
      <c r="D412" s="7" t="str">
        <f>IF(ISBLANK(mainsheet[omission]),VLOOKUP(mainsheet[mapping synonym],synlookup[],2,FALSE),"")</f>
        <v>unc:uncdavy:uncdavmap</v>
      </c>
      <c r="E412" s="7" t="s">
        <v>147</v>
      </c>
      <c r="F412" s="7" t="s">
        <v>686</v>
      </c>
      <c r="G412" s="7" t="str">
        <f>IF(ISBLANK(mainsheet[omission]),VLOOKUP(mainsheet[mapping synonym],synlookup[],3,FALSE),"")</f>
        <v>UNC Chapel Hill &gt; Davis Library &gt; Maps Collection</v>
      </c>
      <c r="H412" s="7"/>
      <c r="I412" s="7"/>
      <c r="J412" t="str">
        <f>IF(mainsheet[TD loc_b display]=mainsheet[TD loc_n display],"y","n")</f>
        <v>n</v>
      </c>
      <c r="K412" t="str">
        <f>IF(ISNUMBER(MATCH(mainsheet[sierra location code],mta_mapped_codes[code],0)),"y","n")</f>
        <v>y</v>
      </c>
    </row>
    <row r="413" spans="1:11" x14ac:dyDescent="0.25">
      <c r="A413" s="7" t="s">
        <v>687</v>
      </c>
      <c r="B413" s="7" t="str">
        <f>INDEX(sierra[Sierra value],MATCH(mainsheet[sierra location code],sierra[location code value],0))</f>
        <v>Davis Library Maps Collection Gazetteers</v>
      </c>
      <c r="C413" s="7" t="s">
        <v>642</v>
      </c>
      <c r="D413" s="7" t="str">
        <f>IF(ISBLANK(mainsheet[omission]),VLOOKUP(mainsheet[mapping synonym],synlookup[],2,FALSE),"")</f>
        <v>unc:uncdavy:uncdavmap</v>
      </c>
      <c r="E413" s="7" t="s">
        <v>147</v>
      </c>
      <c r="F413" s="7" t="s">
        <v>688</v>
      </c>
      <c r="G413" s="7" t="str">
        <f>IF(ISBLANK(mainsheet[omission]),VLOOKUP(mainsheet[mapping synonym],synlookup[],3,FALSE),"")</f>
        <v>UNC Chapel Hill &gt; Davis Library &gt; Maps Collection</v>
      </c>
      <c r="H413" s="7"/>
      <c r="I413" s="7"/>
      <c r="J413" t="str">
        <f>IF(mainsheet[TD loc_b display]=mainsheet[TD loc_n display],"y","n")</f>
        <v>n</v>
      </c>
      <c r="K413" t="str">
        <f>IF(ISNUMBER(MATCH(mainsheet[sierra location code],mta_mapped_codes[code],0)),"y","n")</f>
        <v>y</v>
      </c>
    </row>
    <row r="414" spans="1:11" x14ac:dyDescent="0.25">
      <c r="A414" s="7" t="s">
        <v>689</v>
      </c>
      <c r="B414" s="7" t="str">
        <f>INDEX(sierra[Sierra value],MATCH(mainsheet[sierra location code],sierra[location code value],0))</f>
        <v>Davis Library Maps Collection Annex Volumes</v>
      </c>
      <c r="C414" s="7" t="s">
        <v>642</v>
      </c>
      <c r="D414" s="7" t="str">
        <f>IF(ISBLANK(mainsheet[omission]),VLOOKUP(mainsheet[mapping synonym],synlookup[],2,FALSE),"")</f>
        <v>unc:uncdavy:uncdavmap</v>
      </c>
      <c r="E414" s="7" t="s">
        <v>147</v>
      </c>
      <c r="F414" s="7" t="s">
        <v>690</v>
      </c>
      <c r="G414" s="7" t="str">
        <f>IF(ISBLANK(mainsheet[omission]),VLOOKUP(mainsheet[mapping synonym],synlookup[],3,FALSE),"")</f>
        <v>UNC Chapel Hill &gt; Davis Library &gt; Maps Collection</v>
      </c>
      <c r="H414" s="7"/>
      <c r="I414" s="7"/>
      <c r="J414" t="str">
        <f>IF(mainsheet[TD loc_b display]=mainsheet[TD loc_n display],"y","n")</f>
        <v>n</v>
      </c>
      <c r="K414" t="str">
        <f>IF(ISNUMBER(MATCH(mainsheet[sierra location code],mta_mapped_codes[code],0)),"y","n")</f>
        <v>y</v>
      </c>
    </row>
    <row r="415" spans="1:11" x14ac:dyDescent="0.25">
      <c r="A415" s="7" t="s">
        <v>691</v>
      </c>
      <c r="B415" s="7" t="str">
        <f>INDEX(sierra[Sierra value],MATCH(mainsheet[sierra location code],sierra[location code value],0))</f>
        <v>Davis Library Maps Collection Annex Oversize Maps</v>
      </c>
      <c r="C415" s="7" t="s">
        <v>642</v>
      </c>
      <c r="D415" s="7" t="str">
        <f>IF(ISBLANK(mainsheet[omission]),VLOOKUP(mainsheet[mapping synonym],synlookup[],2,FALSE),"")</f>
        <v>unc:uncdavy:uncdavmap</v>
      </c>
      <c r="E415" s="7" t="s">
        <v>147</v>
      </c>
      <c r="F415" s="7" t="s">
        <v>692</v>
      </c>
      <c r="G415" s="7" t="str">
        <f>IF(ISBLANK(mainsheet[omission]),VLOOKUP(mainsheet[mapping synonym],synlookup[],3,FALSE),"")</f>
        <v>UNC Chapel Hill &gt; Davis Library &gt; Maps Collection</v>
      </c>
      <c r="H415" s="7"/>
      <c r="I415" s="7"/>
      <c r="J415" t="str">
        <f>IF(mainsheet[TD loc_b display]=mainsheet[TD loc_n display],"y","n")</f>
        <v>n</v>
      </c>
      <c r="K415" t="str">
        <f>IF(ISNUMBER(MATCH(mainsheet[sierra location code],mta_mapped_codes[code],0)),"y","n")</f>
        <v>y</v>
      </c>
    </row>
    <row r="416" spans="1:11" x14ac:dyDescent="0.25">
      <c r="A416" s="7" t="s">
        <v>693</v>
      </c>
      <c r="B416" s="7" t="str">
        <f>INDEX(sierra[Sierra value],MATCH(mainsheet[sierra location code],sierra[location code value],0))</f>
        <v>Davis Library Maps Collection Annex Oversize Volumes</v>
      </c>
      <c r="C416" s="7" t="s">
        <v>642</v>
      </c>
      <c r="D416" s="7" t="str">
        <f>IF(ISBLANK(mainsheet[omission]),VLOOKUP(mainsheet[mapping synonym],synlookup[],2,FALSE),"")</f>
        <v>unc:uncdavy:uncdavmap</v>
      </c>
      <c r="E416" s="7" t="s">
        <v>147</v>
      </c>
      <c r="F416" s="7" t="s">
        <v>694</v>
      </c>
      <c r="G416" s="7" t="str">
        <f>IF(ISBLANK(mainsheet[omission]),VLOOKUP(mainsheet[mapping synonym],synlookup[],3,FALSE),"")</f>
        <v>UNC Chapel Hill &gt; Davis Library &gt; Maps Collection</v>
      </c>
      <c r="H416" s="7"/>
      <c r="I416" s="7"/>
      <c r="J416" t="str">
        <f>IF(mainsheet[TD loc_b display]=mainsheet[TD loc_n display],"y","n")</f>
        <v>n</v>
      </c>
      <c r="K416" t="str">
        <f>IF(ISNUMBER(MATCH(mainsheet[sierra location code],mta_mapped_codes[code],0)),"y","n")</f>
        <v>y</v>
      </c>
    </row>
    <row r="417" spans="1:11" x14ac:dyDescent="0.25">
      <c r="A417" s="7" t="s">
        <v>695</v>
      </c>
      <c r="B417" s="7" t="str">
        <f>INDEX(sierra[Sierra value],MATCH(mainsheet[sierra location code],sierra[location code value],0))</f>
        <v>Davis Library Maps Collection Annex Horizontal Files</v>
      </c>
      <c r="C417" s="7" t="s">
        <v>642</v>
      </c>
      <c r="D417" s="7" t="str">
        <f>IF(ISBLANK(mainsheet[omission]),VLOOKUP(mainsheet[mapping synonym],synlookup[],2,FALSE),"")</f>
        <v>unc:uncdavy:uncdavmap</v>
      </c>
      <c r="E417" s="7" t="s">
        <v>147</v>
      </c>
      <c r="F417" s="7" t="s">
        <v>696</v>
      </c>
      <c r="G417" s="7" t="str">
        <f>IF(ISBLANK(mainsheet[omission]),VLOOKUP(mainsheet[mapping synonym],synlookup[],3,FALSE),"")</f>
        <v>UNC Chapel Hill &gt; Davis Library &gt; Maps Collection</v>
      </c>
      <c r="H417" s="7"/>
      <c r="I417" s="7"/>
      <c r="J417" t="str">
        <f>IF(mainsheet[TD loc_b display]=mainsheet[TD loc_n display],"y","n")</f>
        <v>n</v>
      </c>
      <c r="K417" t="str">
        <f>IF(ISNUMBER(MATCH(mainsheet[sierra location code],mta_mapped_codes[code],0)),"y","n")</f>
        <v>y</v>
      </c>
    </row>
    <row r="418" spans="1:11" x14ac:dyDescent="0.25">
      <c r="A418" s="7" t="s">
        <v>697</v>
      </c>
      <c r="B418" s="7" t="str">
        <f>INDEX(sierra[Sierra value],MATCH(mainsheet[sierra location code],sierra[location code value],0))</f>
        <v>Davis Library Maps Collection Annex Vertical Files</v>
      </c>
      <c r="C418" s="7" t="s">
        <v>642</v>
      </c>
      <c r="D418" s="7" t="str">
        <f>IF(ISBLANK(mainsheet[omission]),VLOOKUP(mainsheet[mapping synonym],synlookup[],2,FALSE),"")</f>
        <v>unc:uncdavy:uncdavmap</v>
      </c>
      <c r="E418" s="7" t="s">
        <v>147</v>
      </c>
      <c r="F418" s="7" t="s">
        <v>698</v>
      </c>
      <c r="G418" s="7" t="str">
        <f>IF(ISBLANK(mainsheet[omission]),VLOOKUP(mainsheet[mapping synonym],synlookup[],3,FALSE),"")</f>
        <v>UNC Chapel Hill &gt; Davis Library &gt; Maps Collection</v>
      </c>
      <c r="H418" s="7"/>
      <c r="I418" s="7"/>
      <c r="J418" t="str">
        <f>IF(mainsheet[TD loc_b display]=mainsheet[TD loc_n display],"y","n")</f>
        <v>n</v>
      </c>
      <c r="K418" t="str">
        <f>IF(ISNUMBER(MATCH(mainsheet[sierra location code],mta_mapped_codes[code],0)),"y","n")</f>
        <v>y</v>
      </c>
    </row>
    <row r="419" spans="1:11" x14ac:dyDescent="0.25">
      <c r="A419" s="7" t="s">
        <v>699</v>
      </c>
      <c r="B419" s="7" t="str">
        <f>INDEX(sierra[Sierra value],MATCH(mainsheet[sierra location code],sierra[location code value],0))</f>
        <v>Davis Library Maps Collection Cage</v>
      </c>
      <c r="C419" s="7" t="s">
        <v>642</v>
      </c>
      <c r="D419" s="7" t="str">
        <f>IF(ISBLANK(mainsheet[omission]),VLOOKUP(mainsheet[mapping synonym],synlookup[],2,FALSE),"")</f>
        <v>unc:uncdavy:uncdavmap</v>
      </c>
      <c r="E419" s="7" t="s">
        <v>147</v>
      </c>
      <c r="F419" s="7" t="s">
        <v>700</v>
      </c>
      <c r="G419" s="7" t="str">
        <f>IF(ISBLANK(mainsheet[omission]),VLOOKUP(mainsheet[mapping synonym],synlookup[],3,FALSE),"")</f>
        <v>UNC Chapel Hill &gt; Davis Library &gt; Maps Collection</v>
      </c>
      <c r="H419" s="7"/>
      <c r="I419" s="7"/>
      <c r="J419" t="str">
        <f>IF(mainsheet[TD loc_b display]=mainsheet[TD loc_n display],"y","n")</f>
        <v>n</v>
      </c>
      <c r="K419" t="str">
        <f>IF(ISNUMBER(MATCH(mainsheet[sierra location code],mta_mapped_codes[code],0)),"y","n")</f>
        <v>y</v>
      </c>
    </row>
    <row r="420" spans="1:11" x14ac:dyDescent="0.25">
      <c r="A420" s="7" t="s">
        <v>701</v>
      </c>
      <c r="B420" s="7" t="str">
        <f>INDEX(sierra[Sierra value],MATCH(mainsheet[sierra location code],sierra[location code value],0))</f>
        <v>Davis Library Maps Collection Cage Microfiche</v>
      </c>
      <c r="C420" s="7" t="s">
        <v>642</v>
      </c>
      <c r="D420" s="7" t="str">
        <f>IF(ISBLANK(mainsheet[omission]),VLOOKUP(mainsheet[mapping synonym],synlookup[],2,FALSE),"")</f>
        <v>unc:uncdavy:uncdavmap</v>
      </c>
      <c r="E420" s="7" t="s">
        <v>147</v>
      </c>
      <c r="F420" s="7" t="s">
        <v>702</v>
      </c>
      <c r="G420" s="7" t="str">
        <f>IF(ISBLANK(mainsheet[omission]),VLOOKUP(mainsheet[mapping synonym],synlookup[],3,FALSE),"")</f>
        <v>UNC Chapel Hill &gt; Davis Library &gt; Maps Collection</v>
      </c>
      <c r="H420" s="7"/>
      <c r="I420" s="7"/>
      <c r="J420" t="str">
        <f>IF(mainsheet[TD loc_b display]=mainsheet[TD loc_n display],"y","n")</f>
        <v>n</v>
      </c>
      <c r="K420" t="str">
        <f>IF(ISNUMBER(MATCH(mainsheet[sierra location code],mta_mapped_codes[code],0)),"y","n")</f>
        <v>y</v>
      </c>
    </row>
    <row r="421" spans="1:11" x14ac:dyDescent="0.25">
      <c r="A421" t="s">
        <v>703</v>
      </c>
      <c r="B421" t="str">
        <f>INDEX(sierra[Sierra value],MATCH(mainsheet[sierra location code],sierra[location code value],0))</f>
        <v>Davis Library Maps Collection Electronic Resource</v>
      </c>
      <c r="D421" t="str">
        <f>IF(ISBLANK(mainsheet[omission]),VLOOKUP(mainsheet[mapping synonym],synlookup[],2,FALSE),"")</f>
        <v/>
      </c>
      <c r="H421" t="s">
        <v>2454</v>
      </c>
      <c r="I421" t="s">
        <v>2440</v>
      </c>
      <c r="J421" t="str">
        <f>IF(mainsheet[TD loc_b display]=mainsheet[TD loc_n display],"y","n")</f>
        <v>y</v>
      </c>
      <c r="K421" t="str">
        <f>IF(ISNUMBER(MATCH(mainsheet[sierra location code],mta_mapped_codes[code],0)),"y","n")</f>
        <v>n</v>
      </c>
    </row>
    <row r="422" spans="1:11" x14ac:dyDescent="0.25">
      <c r="A422" t="s">
        <v>704</v>
      </c>
      <c r="B422" t="str">
        <f>INDEX(sierra[Sierra value],MATCH(mainsheet[sierra location code],sierra[location code value],0))</f>
        <v>Davis Library Maps Collection Non-Scoped</v>
      </c>
      <c r="D422" t="str">
        <f>IF(ISBLANK(mainsheet[omission]),VLOOKUP(mainsheet[mapping synonym],synlookup[],2,FALSE),"")</f>
        <v/>
      </c>
      <c r="H422" t="s">
        <v>1118</v>
      </c>
      <c r="J422" t="str">
        <f>IF(mainsheet[TD loc_b display]=mainsheet[TD loc_n display],"y","n")</f>
        <v>y</v>
      </c>
      <c r="K422" t="str">
        <f>IF(ISNUMBER(MATCH(mainsheet[sierra location code],mta_mapped_codes[code],0)),"y","n")</f>
        <v>n</v>
      </c>
    </row>
    <row r="423" spans="1:11" x14ac:dyDescent="0.25">
      <c r="A423" s="7" t="s">
        <v>705</v>
      </c>
      <c r="B423" s="7" t="str">
        <f>INDEX(sierra[Sierra value],MATCH(mainsheet[sierra location code],sierra[location code value],0))</f>
        <v>Law Library</v>
      </c>
      <c r="C423" s="7" t="s">
        <v>705</v>
      </c>
      <c r="D423" s="7" t="str">
        <f>IF(ISBLANK(mainsheet[omission]),VLOOKUP(mainsheet[mapping synonym],synlookup[],2,FALSE),"")</f>
        <v>unc:unclawy,law:lawuncw</v>
      </c>
      <c r="E423" s="7" t="s">
        <v>551</v>
      </c>
      <c r="F423" s="7" t="s">
        <v>551</v>
      </c>
      <c r="G423" s="7" t="str">
        <f>IF(ISBLANK(mainsheet[omission]),VLOOKUP(mainsheet[mapping synonym],synlookup[],3,FALSE),"")</f>
        <v>UNC Chapel Hill &gt; Law Library ;;; Law Libraries &gt; UNC Law Library</v>
      </c>
      <c r="H423" s="7"/>
      <c r="I423" s="7"/>
      <c r="J423" t="str">
        <f>IF(mainsheet[TD loc_b display]=mainsheet[TD loc_n display],"y","n")</f>
        <v>y</v>
      </c>
      <c r="K423" t="str">
        <f>IF(ISNUMBER(MATCH(mainsheet[sierra location code],mta_mapped_codes[code],0)),"y","n")</f>
        <v>y</v>
      </c>
    </row>
    <row r="424" spans="1:11" x14ac:dyDescent="0.25">
      <c r="A424" s="7" t="s">
        <v>706</v>
      </c>
      <c r="B424" s="7" t="str">
        <f>INDEX(sierra[Sierra value],MATCH(mainsheet[sierra location code],sierra[location code value],0))</f>
        <v>Law Library Audio-Visual Documents Collection</v>
      </c>
      <c r="C424" s="7" t="s">
        <v>705</v>
      </c>
      <c r="D424" s="7" t="str">
        <f>IF(ISBLANK(mainsheet[omission]),VLOOKUP(mainsheet[mapping synonym],synlookup[],2,FALSE),"")</f>
        <v>unc:unclawy,law:lawuncw</v>
      </c>
      <c r="E424" s="7" t="s">
        <v>551</v>
      </c>
      <c r="F424" s="7" t="s">
        <v>707</v>
      </c>
      <c r="G424" s="7" t="str">
        <f>IF(ISBLANK(mainsheet[omission]),VLOOKUP(mainsheet[mapping synonym],synlookup[],3,FALSE),"")</f>
        <v>UNC Chapel Hill &gt; Law Library ;;; Law Libraries &gt; UNC Law Library</v>
      </c>
      <c r="H424" s="7"/>
      <c r="I424" s="7"/>
      <c r="J424" t="str">
        <f>IF(mainsheet[TD loc_b display]=mainsheet[TD loc_n display],"y","n")</f>
        <v>n</v>
      </c>
      <c r="K424" t="str">
        <f>IF(ISNUMBER(MATCH(mainsheet[sierra location code],mta_mapped_codes[code],0)),"y","n")</f>
        <v>y</v>
      </c>
    </row>
    <row r="425" spans="1:11" x14ac:dyDescent="0.25">
      <c r="A425" s="7" t="s">
        <v>708</v>
      </c>
      <c r="B425" s="7" t="str">
        <f>INDEX(sierra[Sierra value],MATCH(mainsheet[sierra location code],sierra[location code value],0))</f>
        <v>Law Library CD-ROM Documents Collection</v>
      </c>
      <c r="C425" s="7" t="s">
        <v>705</v>
      </c>
      <c r="D425" s="7" t="str">
        <f>IF(ISBLANK(mainsheet[omission]),VLOOKUP(mainsheet[mapping synonym],synlookup[],2,FALSE),"")</f>
        <v>unc:unclawy,law:lawuncw</v>
      </c>
      <c r="E425" s="7" t="s">
        <v>551</v>
      </c>
      <c r="F425" s="7" t="s">
        <v>709</v>
      </c>
      <c r="G425" s="7" t="str">
        <f>IF(ISBLANK(mainsheet[omission]),VLOOKUP(mainsheet[mapping synonym],synlookup[],3,FALSE),"")</f>
        <v>UNC Chapel Hill &gt; Law Library ;;; Law Libraries &gt; UNC Law Library</v>
      </c>
      <c r="H425" s="7"/>
      <c r="I425" s="7"/>
      <c r="J425" t="str">
        <f>IF(mainsheet[TD loc_b display]=mainsheet[TD loc_n display],"y","n")</f>
        <v>n</v>
      </c>
      <c r="K425" t="str">
        <f>IF(ISNUMBER(MATCH(mainsheet[sierra location code],mta_mapped_codes[code],0)),"y","n")</f>
        <v>y</v>
      </c>
    </row>
    <row r="426" spans="1:11" x14ac:dyDescent="0.25">
      <c r="A426" s="7" t="s">
        <v>710</v>
      </c>
      <c r="B426" s="7" t="str">
        <f>INDEX(sierra[Sierra value],MATCH(mainsheet[sierra location code],sierra[location code value],0))</f>
        <v>Law Library Microfiche Documents Collection</v>
      </c>
      <c r="C426" s="7" t="s">
        <v>705</v>
      </c>
      <c r="D426" s="7" t="str">
        <f>IF(ISBLANK(mainsheet[omission]),VLOOKUP(mainsheet[mapping synonym],synlookup[],2,FALSE),"")</f>
        <v>unc:unclawy,law:lawuncw</v>
      </c>
      <c r="E426" s="7" t="s">
        <v>551</v>
      </c>
      <c r="F426" s="7" t="s">
        <v>711</v>
      </c>
      <c r="G426" s="7" t="str">
        <f>IF(ISBLANK(mainsheet[omission]),VLOOKUP(mainsheet[mapping synonym],synlookup[],3,FALSE),"")</f>
        <v>UNC Chapel Hill &gt; Law Library ;;; Law Libraries &gt; UNC Law Library</v>
      </c>
      <c r="H426" s="7"/>
      <c r="I426" s="7"/>
      <c r="J426" t="str">
        <f>IF(mainsheet[TD loc_b display]=mainsheet[TD loc_n display],"y","n")</f>
        <v>n</v>
      </c>
      <c r="K426" t="str">
        <f>IF(ISNUMBER(MATCH(mainsheet[sierra location code],mta_mapped_codes[code],0)),"y","n")</f>
        <v>y</v>
      </c>
    </row>
    <row r="427" spans="1:11" x14ac:dyDescent="0.25">
      <c r="A427" s="7" t="s">
        <v>712</v>
      </c>
      <c r="B427" s="7" t="str">
        <f>INDEX(sierra[Sierra value],MATCH(mainsheet[sierra location code],sierra[location code value],0))</f>
        <v>Law Library Documents Collection</v>
      </c>
      <c r="C427" s="7" t="s">
        <v>705</v>
      </c>
      <c r="D427" s="7" t="str">
        <f>IF(ISBLANK(mainsheet[omission]),VLOOKUP(mainsheet[mapping synonym],synlookup[],2,FALSE),"")</f>
        <v>unc:unclawy,law:lawuncw</v>
      </c>
      <c r="E427" s="7" t="s">
        <v>551</v>
      </c>
      <c r="F427" s="7" t="s">
        <v>713</v>
      </c>
      <c r="G427" s="7" t="str">
        <f>IF(ISBLANK(mainsheet[omission]),VLOOKUP(mainsheet[mapping synonym],synlookup[],3,FALSE),"")</f>
        <v>UNC Chapel Hill &gt; Law Library ;;; Law Libraries &gt; UNC Law Library</v>
      </c>
      <c r="H427" s="7"/>
      <c r="I427" s="7"/>
      <c r="J427" t="str">
        <f>IF(mainsheet[TD loc_b display]=mainsheet[TD loc_n display],"y","n")</f>
        <v>n</v>
      </c>
      <c r="K427" t="str">
        <f>IF(ISNUMBER(MATCH(mainsheet[sierra location code],mta_mapped_codes[code],0)),"y","n")</f>
        <v>y</v>
      </c>
    </row>
    <row r="428" spans="1:11" x14ac:dyDescent="0.25">
      <c r="A428" s="7" t="s">
        <v>714</v>
      </c>
      <c r="B428" s="7" t="str">
        <f>INDEX(sierra[Sierra value],MATCH(mainsheet[sierra location code],sierra[location code value],0))</f>
        <v>Law Library DVD Documents Collection</v>
      </c>
      <c r="C428" s="7" t="s">
        <v>705</v>
      </c>
      <c r="D428" s="7" t="str">
        <f>IF(ISBLANK(mainsheet[omission]),VLOOKUP(mainsheet[mapping synonym],synlookup[],2,FALSE),"")</f>
        <v>unc:unclawy,law:lawuncw</v>
      </c>
      <c r="E428" s="7" t="s">
        <v>551</v>
      </c>
      <c r="F428" s="7" t="s">
        <v>715</v>
      </c>
      <c r="G428" s="7" t="str">
        <f>IF(ISBLANK(mainsheet[omission]),VLOOKUP(mainsheet[mapping synonym],synlookup[],3,FALSE),"")</f>
        <v>UNC Chapel Hill &gt; Law Library ;;; Law Libraries &gt; UNC Law Library</v>
      </c>
      <c r="H428" s="7"/>
      <c r="I428" s="7"/>
      <c r="J428" t="str">
        <f>IF(mainsheet[TD loc_b display]=mainsheet[TD loc_n display],"y","n")</f>
        <v>n</v>
      </c>
      <c r="K428" t="str">
        <f>IF(ISNUMBER(MATCH(mainsheet[sierra location code],mta_mapped_codes[code],0)),"y","n")</f>
        <v>y</v>
      </c>
    </row>
    <row r="429" spans="1:11" x14ac:dyDescent="0.25">
      <c r="A429" s="7" t="s">
        <v>716</v>
      </c>
      <c r="B429" s="7" t="str">
        <f>INDEX(sierra[Sierra value],MATCH(mainsheet[sierra location code],sierra[location code value],0))</f>
        <v>Law Library Faculty Offices</v>
      </c>
      <c r="C429" s="7" t="s">
        <v>705</v>
      </c>
      <c r="D429" s="7" t="str">
        <f>IF(ISBLANK(mainsheet[omission]),VLOOKUP(mainsheet[mapping synonym],synlookup[],2,FALSE),"")</f>
        <v>unc:unclawy,law:lawuncw</v>
      </c>
      <c r="E429" s="7" t="s">
        <v>551</v>
      </c>
      <c r="F429" s="7" t="s">
        <v>717</v>
      </c>
      <c r="G429" s="7" t="str">
        <f>IF(ISBLANK(mainsheet[omission]),VLOOKUP(mainsheet[mapping synonym],synlookup[],3,FALSE),"")</f>
        <v>UNC Chapel Hill &gt; Law Library ;;; Law Libraries &gt; UNC Law Library</v>
      </c>
      <c r="H429" s="7"/>
      <c r="I429" s="7"/>
      <c r="J429" t="str">
        <f>IF(mainsheet[TD loc_b display]=mainsheet[TD loc_n display],"y","n")</f>
        <v>n</v>
      </c>
      <c r="K429" t="str">
        <f>IF(ISNUMBER(MATCH(mainsheet[sierra location code],mta_mapped_codes[code],0)),"y","n")</f>
        <v>y</v>
      </c>
    </row>
    <row r="430" spans="1:11" x14ac:dyDescent="0.25">
      <c r="A430" s="7" t="s">
        <v>718</v>
      </c>
      <c r="B430" s="7" t="str">
        <f>INDEX(sierra[Sierra value],MATCH(mainsheet[sierra location code],sierra[location code value],0))</f>
        <v>Law Library Faculty Lounge</v>
      </c>
      <c r="C430" s="7" t="s">
        <v>705</v>
      </c>
      <c r="D430" s="7" t="str">
        <f>IF(ISBLANK(mainsheet[omission]),VLOOKUP(mainsheet[mapping synonym],synlookup[],2,FALSE),"")</f>
        <v>unc:unclawy,law:lawuncw</v>
      </c>
      <c r="E430" s="7" t="s">
        <v>551</v>
      </c>
      <c r="F430" s="7" t="s">
        <v>719</v>
      </c>
      <c r="G430" s="7" t="str">
        <f>IF(ISBLANK(mainsheet[omission]),VLOOKUP(mainsheet[mapping synonym],synlookup[],3,FALSE),"")</f>
        <v>UNC Chapel Hill &gt; Law Library ;;; Law Libraries &gt; UNC Law Library</v>
      </c>
      <c r="H430" s="7"/>
      <c r="I430" s="7"/>
      <c r="J430" t="str">
        <f>IF(mainsheet[TD loc_b display]=mainsheet[TD loc_n display],"y","n")</f>
        <v>n</v>
      </c>
      <c r="K430" t="str">
        <f>IF(ISNUMBER(MATCH(mainsheet[sierra location code],mta_mapped_codes[code],0)),"y","n")</f>
        <v>y</v>
      </c>
    </row>
    <row r="431" spans="1:11" x14ac:dyDescent="0.25">
      <c r="A431" s="7" t="s">
        <v>720</v>
      </c>
      <c r="B431" s="7" t="str">
        <f>INDEX(sierra[Sierra value],MATCH(mainsheet[sierra location code],sierra[location code value],0))</f>
        <v>Law Library Faculty Publications Display</v>
      </c>
      <c r="C431" s="7" t="s">
        <v>705</v>
      </c>
      <c r="D431" s="7" t="str">
        <f>IF(ISBLANK(mainsheet[omission]),VLOOKUP(mainsheet[mapping synonym],synlookup[],2,FALSE),"")</f>
        <v>unc:unclawy,law:lawuncw</v>
      </c>
      <c r="E431" s="7" t="s">
        <v>551</v>
      </c>
      <c r="F431" s="7" t="s">
        <v>721</v>
      </c>
      <c r="G431" s="7" t="str">
        <f>IF(ISBLANK(mainsheet[omission]),VLOOKUP(mainsheet[mapping synonym],synlookup[],3,FALSE),"")</f>
        <v>UNC Chapel Hill &gt; Law Library ;;; Law Libraries &gt; UNC Law Library</v>
      </c>
      <c r="H431" s="7"/>
      <c r="I431" s="7"/>
      <c r="J431" t="str">
        <f>IF(mainsheet[TD loc_b display]=mainsheet[TD loc_n display],"y","n")</f>
        <v>n</v>
      </c>
      <c r="K431" t="str">
        <f>IF(ISNUMBER(MATCH(mainsheet[sierra location code],mta_mapped_codes[code],0)),"y","n")</f>
        <v>y</v>
      </c>
    </row>
    <row r="432" spans="1:11" x14ac:dyDescent="0.25">
      <c r="A432" s="7" t="s">
        <v>722</v>
      </c>
      <c r="B432" s="7" t="str">
        <f>INDEX(sierra[Sierra value],MATCH(mainsheet[sierra location code],sierra[location code value],0))</f>
        <v>Law Library Audio-Visual</v>
      </c>
      <c r="C432" s="7" t="s">
        <v>705</v>
      </c>
      <c r="D432" s="7" t="str">
        <f>IF(ISBLANK(mainsheet[omission]),VLOOKUP(mainsheet[mapping synonym],synlookup[],2,FALSE),"")</f>
        <v>unc:unclawy,law:lawuncw</v>
      </c>
      <c r="E432" s="7" t="s">
        <v>551</v>
      </c>
      <c r="F432" s="7" t="s">
        <v>723</v>
      </c>
      <c r="G432" s="7" t="str">
        <f>IF(ISBLANK(mainsheet[omission]),VLOOKUP(mainsheet[mapping synonym],synlookup[],3,FALSE),"")</f>
        <v>UNC Chapel Hill &gt; Law Library ;;; Law Libraries &gt; UNC Law Library</v>
      </c>
      <c r="H432" s="7"/>
      <c r="I432" s="7"/>
      <c r="J432" t="str">
        <f>IF(mainsheet[TD loc_b display]=mainsheet[TD loc_n display],"y","n")</f>
        <v>n</v>
      </c>
      <c r="K432" t="str">
        <f>IF(ISNUMBER(MATCH(mainsheet[sierra location code],mta_mapped_codes[code],0)),"y","n")</f>
        <v>y</v>
      </c>
    </row>
    <row r="433" spans="1:11" x14ac:dyDescent="0.25">
      <c r="A433" s="7" t="s">
        <v>724</v>
      </c>
      <c r="B433" s="7" t="str">
        <f>INDEX(sierra[Sierra value],MATCH(mainsheet[sierra location code],sierra[location code value],0))</f>
        <v>Law Library CD-ROM</v>
      </c>
      <c r="C433" s="7" t="s">
        <v>705</v>
      </c>
      <c r="D433" s="7" t="str">
        <f>IF(ISBLANK(mainsheet[omission]),VLOOKUP(mainsheet[mapping synonym],synlookup[],2,FALSE),"")</f>
        <v>unc:unclawy,law:lawuncw</v>
      </c>
      <c r="E433" s="7" t="s">
        <v>551</v>
      </c>
      <c r="F433" s="7" t="s">
        <v>15</v>
      </c>
      <c r="G433" s="7" t="str">
        <f>IF(ISBLANK(mainsheet[omission]),VLOOKUP(mainsheet[mapping synonym],synlookup[],3,FALSE),"")</f>
        <v>UNC Chapel Hill &gt; Law Library ;;; Law Libraries &gt; UNC Law Library</v>
      </c>
      <c r="H433" s="7"/>
      <c r="I433" s="7"/>
      <c r="J433" t="str">
        <f>IF(mainsheet[TD loc_b display]=mainsheet[TD loc_n display],"y","n")</f>
        <v>n</v>
      </c>
      <c r="K433" t="str">
        <f>IF(ISNUMBER(MATCH(mainsheet[sierra location code],mta_mapped_codes[code],0)),"y","n")</f>
        <v>y</v>
      </c>
    </row>
    <row r="434" spans="1:11" x14ac:dyDescent="0.25">
      <c r="A434" s="7" t="s">
        <v>725</v>
      </c>
      <c r="B434" s="7" t="str">
        <f>INDEX(sierra[Sierra value],MATCH(mainsheet[sierra location code],sierra[location code value],0))</f>
        <v>Law Library Microfiche</v>
      </c>
      <c r="C434" s="7" t="s">
        <v>705</v>
      </c>
      <c r="D434" s="7" t="str">
        <f>IF(ISBLANK(mainsheet[omission]),VLOOKUP(mainsheet[mapping synonym],synlookup[],2,FALSE),"")</f>
        <v>unc:unclawy,law:lawuncw</v>
      </c>
      <c r="E434" s="7" t="s">
        <v>551</v>
      </c>
      <c r="F434" s="7" t="s">
        <v>25</v>
      </c>
      <c r="G434" s="7" t="str">
        <f>IF(ISBLANK(mainsheet[omission]),VLOOKUP(mainsheet[mapping synonym],synlookup[],3,FALSE),"")</f>
        <v>UNC Chapel Hill &gt; Law Library ;;; Law Libraries &gt; UNC Law Library</v>
      </c>
      <c r="H434" s="7"/>
      <c r="I434" s="7"/>
      <c r="J434" t="str">
        <f>IF(mainsheet[TD loc_b display]=mainsheet[TD loc_n display],"y","n")</f>
        <v>n</v>
      </c>
      <c r="K434" t="str">
        <f>IF(ISNUMBER(MATCH(mainsheet[sierra location code],mta_mapped_codes[code],0)),"y","n")</f>
        <v>y</v>
      </c>
    </row>
    <row r="435" spans="1:11" x14ac:dyDescent="0.25">
      <c r="A435" s="7" t="s">
        <v>726</v>
      </c>
      <c r="B435" s="7" t="str">
        <f>INDEX(sierra[Sierra value],MATCH(mainsheet[sierra location code],sierra[location code value],0))</f>
        <v>Law Library Microfiche Index</v>
      </c>
      <c r="C435" s="7" t="s">
        <v>705</v>
      </c>
      <c r="D435" s="7" t="str">
        <f>IF(ISBLANK(mainsheet[omission]),VLOOKUP(mainsheet[mapping synonym],synlookup[],2,FALSE),"")</f>
        <v>unc:unclawy,law:lawuncw</v>
      </c>
      <c r="E435" s="7" t="s">
        <v>551</v>
      </c>
      <c r="F435" s="7" t="s">
        <v>727</v>
      </c>
      <c r="G435" s="7" t="str">
        <f>IF(ISBLANK(mainsheet[omission]),VLOOKUP(mainsheet[mapping synonym],synlookup[],3,FALSE),"")</f>
        <v>UNC Chapel Hill &gt; Law Library ;;; Law Libraries &gt; UNC Law Library</v>
      </c>
      <c r="H435" s="7"/>
      <c r="I435" s="7"/>
      <c r="J435" t="str">
        <f>IF(mainsheet[TD loc_b display]=mainsheet[TD loc_n display],"y","n")</f>
        <v>n</v>
      </c>
      <c r="K435" t="str">
        <f>IF(ISNUMBER(MATCH(mainsheet[sierra location code],mta_mapped_codes[code],0)),"y","n")</f>
        <v>y</v>
      </c>
    </row>
    <row r="436" spans="1:11" x14ac:dyDescent="0.25">
      <c r="A436" s="7" t="s">
        <v>728</v>
      </c>
      <c r="B436" s="7" t="str">
        <f>INDEX(sierra[Sierra value],MATCH(mainsheet[sierra location code],sierra[location code value],0))</f>
        <v>Law Library Microfilm</v>
      </c>
      <c r="C436" s="7" t="s">
        <v>705</v>
      </c>
      <c r="D436" s="7" t="str">
        <f>IF(ISBLANK(mainsheet[omission]),VLOOKUP(mainsheet[mapping synonym],synlookup[],2,FALSE),"")</f>
        <v>unc:unclawy,law:lawuncw</v>
      </c>
      <c r="E436" s="7" t="s">
        <v>551</v>
      </c>
      <c r="F436" s="7" t="s">
        <v>27</v>
      </c>
      <c r="G436" s="7" t="str">
        <f>IF(ISBLANK(mainsheet[omission]),VLOOKUP(mainsheet[mapping synonym],synlookup[],3,FALSE),"")</f>
        <v>UNC Chapel Hill &gt; Law Library ;;; Law Libraries &gt; UNC Law Library</v>
      </c>
      <c r="H436" s="7"/>
      <c r="I436" s="7"/>
      <c r="J436" t="str">
        <f>IF(mainsheet[TD loc_b display]=mainsheet[TD loc_n display],"y","n")</f>
        <v>n</v>
      </c>
      <c r="K436" t="str">
        <f>IF(ISNUMBER(MATCH(mainsheet[sierra location code],mta_mapped_codes[code],0)),"y","n")</f>
        <v>y</v>
      </c>
    </row>
    <row r="437" spans="1:11" x14ac:dyDescent="0.25">
      <c r="A437" s="7" t="s">
        <v>729</v>
      </c>
      <c r="B437" s="7" t="str">
        <f>INDEX(sierra[Sierra value],MATCH(mainsheet[sierra location code],sierra[location code value],0))</f>
        <v>Law Library Microfilm Index</v>
      </c>
      <c r="C437" s="7" t="s">
        <v>705</v>
      </c>
      <c r="D437" s="7" t="str">
        <f>IF(ISBLANK(mainsheet[omission]),VLOOKUP(mainsheet[mapping synonym],synlookup[],2,FALSE),"")</f>
        <v>unc:unclawy,law:lawuncw</v>
      </c>
      <c r="E437" s="7" t="s">
        <v>551</v>
      </c>
      <c r="F437" s="7" t="s">
        <v>730</v>
      </c>
      <c r="G437" s="7" t="str">
        <f>IF(ISBLANK(mainsheet[omission]),VLOOKUP(mainsheet[mapping synonym],synlookup[],3,FALSE),"")</f>
        <v>UNC Chapel Hill &gt; Law Library ;;; Law Libraries &gt; UNC Law Library</v>
      </c>
      <c r="H437" s="7"/>
      <c r="I437" s="7"/>
      <c r="J437" t="str">
        <f>IF(mainsheet[TD loc_b display]=mainsheet[TD loc_n display],"y","n")</f>
        <v>n</v>
      </c>
      <c r="K437" t="str">
        <f>IF(ISNUMBER(MATCH(mainsheet[sierra location code],mta_mapped_codes[code],0)),"y","n")</f>
        <v>y</v>
      </c>
    </row>
    <row r="438" spans="1:11" x14ac:dyDescent="0.25">
      <c r="A438" s="7" t="s">
        <v>731</v>
      </c>
      <c r="B438" s="7" t="str">
        <f>INDEX(sierra[Sierra value],MATCH(mainsheet[sierra location code],sierra[location code value],0))</f>
        <v>Law Library Leisure Video</v>
      </c>
      <c r="C438" s="7" t="s">
        <v>705</v>
      </c>
      <c r="D438" s="7" t="str">
        <f>IF(ISBLANK(mainsheet[omission]),VLOOKUP(mainsheet[mapping synonym],synlookup[],2,FALSE),"")</f>
        <v>unc:unclawy,law:lawuncw</v>
      </c>
      <c r="E438" s="7" t="s">
        <v>551</v>
      </c>
      <c r="F438" s="7" t="s">
        <v>732</v>
      </c>
      <c r="G438" s="7" t="str">
        <f>IF(ISBLANK(mainsheet[omission]),VLOOKUP(mainsheet[mapping synonym],synlookup[],3,FALSE),"")</f>
        <v>UNC Chapel Hill &gt; Law Library ;;; Law Libraries &gt; UNC Law Library</v>
      </c>
      <c r="H438" s="7"/>
      <c r="I438" s="7"/>
      <c r="J438" t="str">
        <f>IF(mainsheet[TD loc_b display]=mainsheet[TD loc_n display],"y","n")</f>
        <v>n</v>
      </c>
      <c r="K438" t="str">
        <f>IF(ISNUMBER(MATCH(mainsheet[sierra location code],mta_mapped_codes[code],0)),"y","n")</f>
        <v>y</v>
      </c>
    </row>
    <row r="439" spans="1:11" x14ac:dyDescent="0.25">
      <c r="A439" s="7" t="s">
        <v>733</v>
      </c>
      <c r="B439" s="7" t="str">
        <f>INDEX(sierra[Sierra value],MATCH(mainsheet[sierra location code],sierra[location code value],0))</f>
        <v>Law Library Software Collection</v>
      </c>
      <c r="C439" s="7" t="s">
        <v>705</v>
      </c>
      <c r="D439" s="7" t="str">
        <f>IF(ISBLANK(mainsheet[omission]),VLOOKUP(mainsheet[mapping synonym],synlookup[],2,FALSE),"")</f>
        <v>unc:unclawy,law:lawuncw</v>
      </c>
      <c r="E439" s="7" t="s">
        <v>551</v>
      </c>
      <c r="F439" s="7" t="s">
        <v>734</v>
      </c>
      <c r="G439" s="7" t="str">
        <f>IF(ISBLANK(mainsheet[omission]),VLOOKUP(mainsheet[mapping synonym],synlookup[],3,FALSE),"")</f>
        <v>UNC Chapel Hill &gt; Law Library ;;; Law Libraries &gt; UNC Law Library</v>
      </c>
      <c r="H439" s="7"/>
      <c r="I439" s="7"/>
      <c r="J439" t="str">
        <f>IF(mainsheet[TD loc_b display]=mainsheet[TD loc_n display],"y","n")</f>
        <v>n</v>
      </c>
      <c r="K439" t="str">
        <f>IF(ISNUMBER(MATCH(mainsheet[sierra location code],mta_mapped_codes[code],0)),"y","n")</f>
        <v>y</v>
      </c>
    </row>
    <row r="440" spans="1:11" x14ac:dyDescent="0.25">
      <c r="A440" s="7" t="s">
        <v>735</v>
      </c>
      <c r="B440" s="7" t="str">
        <f>INDEX(sierra[Sierra value],MATCH(mainsheet[sierra location code],sierra[location code value],0))</f>
        <v>Law Library DVD</v>
      </c>
      <c r="C440" s="7" t="s">
        <v>705</v>
      </c>
      <c r="D440" s="7" t="str">
        <f>IF(ISBLANK(mainsheet[omission]),VLOOKUP(mainsheet[mapping synonym],synlookup[],2,FALSE),"")</f>
        <v>unc:unclawy,law:lawuncw</v>
      </c>
      <c r="E440" s="7" t="s">
        <v>551</v>
      </c>
      <c r="F440" s="7" t="s">
        <v>736</v>
      </c>
      <c r="G440" s="7" t="str">
        <f>IF(ISBLANK(mainsheet[omission]),VLOOKUP(mainsheet[mapping synonym],synlookup[],3,FALSE),"")</f>
        <v>UNC Chapel Hill &gt; Law Library ;;; Law Libraries &gt; UNC Law Library</v>
      </c>
      <c r="H440" s="7"/>
      <c r="I440" s="7"/>
      <c r="J440" t="str">
        <f>IF(mainsheet[TD loc_b display]=mainsheet[TD loc_n display],"y","n")</f>
        <v>n</v>
      </c>
      <c r="K440" t="str">
        <f>IF(ISNUMBER(MATCH(mainsheet[sierra location code],mta_mapped_codes[code],0)),"y","n")</f>
        <v>y</v>
      </c>
    </row>
    <row r="441" spans="1:11" x14ac:dyDescent="0.25">
      <c r="A441" s="7" t="s">
        <v>737</v>
      </c>
      <c r="B441" s="7" t="str">
        <f>INDEX(sierra[Sierra value],MATCH(mainsheet[sierra location code],sierra[location code value],0))</f>
        <v>Law Library Current Awareness</v>
      </c>
      <c r="C441" s="7" t="s">
        <v>705</v>
      </c>
      <c r="D441" s="7" t="str">
        <f>IF(ISBLANK(mainsheet[omission]),VLOOKUP(mainsheet[mapping synonym],synlookup[],2,FALSE),"")</f>
        <v>unc:unclawy,law:lawuncw</v>
      </c>
      <c r="E441" s="7" t="s">
        <v>551</v>
      </c>
      <c r="F441" s="7" t="s">
        <v>738</v>
      </c>
      <c r="G441" s="7" t="str">
        <f>IF(ISBLANK(mainsheet[omission]),VLOOKUP(mainsheet[mapping synonym],synlookup[],3,FALSE),"")</f>
        <v>UNC Chapel Hill &gt; Law Library ;;; Law Libraries &gt; UNC Law Library</v>
      </c>
      <c r="H441" s="7"/>
      <c r="I441" s="7"/>
      <c r="J441" t="str">
        <f>IF(mainsheet[TD loc_b display]=mainsheet[TD loc_n display],"y","n")</f>
        <v>n</v>
      </c>
      <c r="K441" t="str">
        <f>IF(ISNUMBER(MATCH(mainsheet[sierra location code],mta_mapped_codes[code],0)),"y","n")</f>
        <v>y</v>
      </c>
    </row>
    <row r="442" spans="1:11" x14ac:dyDescent="0.25">
      <c r="A442" s="7" t="s">
        <v>739</v>
      </c>
      <c r="B442" s="7" t="str">
        <f>INDEX(sierra[Sierra value],MATCH(mainsheet[sierra location code],sierra[location code value],0))</f>
        <v>Law Library Current Periodicals</v>
      </c>
      <c r="C442" s="7" t="s">
        <v>705</v>
      </c>
      <c r="D442" s="7" t="str">
        <f>IF(ISBLANK(mainsheet[omission]),VLOOKUP(mainsheet[mapping synonym],synlookup[],2,FALSE),"")</f>
        <v>unc:unclawy,law:lawuncw</v>
      </c>
      <c r="E442" s="7" t="s">
        <v>551</v>
      </c>
      <c r="F442" s="7" t="s">
        <v>740</v>
      </c>
      <c r="G442" s="7" t="str">
        <f>IF(ISBLANK(mainsheet[omission]),VLOOKUP(mainsheet[mapping synonym],synlookup[],3,FALSE),"")</f>
        <v>UNC Chapel Hill &gt; Law Library ;;; Law Libraries &gt; UNC Law Library</v>
      </c>
      <c r="H442" s="7"/>
      <c r="I442" s="7"/>
      <c r="J442" t="str">
        <f>IF(mainsheet[TD loc_b display]=mainsheet[TD loc_n display],"y","n")</f>
        <v>n</v>
      </c>
      <c r="K442" t="str">
        <f>IF(ISNUMBER(MATCH(mainsheet[sierra location code],mta_mapped_codes[code],0)),"y","n")</f>
        <v>y</v>
      </c>
    </row>
    <row r="443" spans="1:11" x14ac:dyDescent="0.25">
      <c r="A443" s="7" t="s">
        <v>741</v>
      </c>
      <c r="B443" s="7" t="str">
        <f>INDEX(sierra[Sierra value],MATCH(mainsheet[sierra location code],sierra[location code value],0))</f>
        <v>Law Library Front Entrance Display</v>
      </c>
      <c r="C443" s="7" t="s">
        <v>705</v>
      </c>
      <c r="D443" s="7" t="str">
        <f>IF(ISBLANK(mainsheet[omission]),VLOOKUP(mainsheet[mapping synonym],synlookup[],2,FALSE),"")</f>
        <v>unc:unclawy,law:lawuncw</v>
      </c>
      <c r="E443" s="7" t="s">
        <v>551</v>
      </c>
      <c r="F443" s="7" t="s">
        <v>742</v>
      </c>
      <c r="G443" s="7" t="str">
        <f>IF(ISBLANK(mainsheet[omission]),VLOOKUP(mainsheet[mapping synonym],synlookup[],3,FALSE),"")</f>
        <v>UNC Chapel Hill &gt; Law Library ;;; Law Libraries &gt; UNC Law Library</v>
      </c>
      <c r="H443" s="7"/>
      <c r="I443" s="7"/>
      <c r="J443" t="str">
        <f>IF(mainsheet[TD loc_b display]=mainsheet[TD loc_n display],"y","n")</f>
        <v>n</v>
      </c>
      <c r="K443" t="str">
        <f>IF(ISNUMBER(MATCH(mainsheet[sierra location code],mta_mapped_codes[code],0)),"y","n")</f>
        <v>y</v>
      </c>
    </row>
    <row r="444" spans="1:11" x14ac:dyDescent="0.25">
      <c r="A444" s="7" t="s">
        <v>743</v>
      </c>
      <c r="B444" s="7" t="str">
        <f>INDEX(sierra[Sierra value],MATCH(mainsheet[sierra location code],sierra[location code value],0))</f>
        <v>Law Library Reference Collection</v>
      </c>
      <c r="C444" s="7" t="s">
        <v>705</v>
      </c>
      <c r="D444" s="7" t="str">
        <f>IF(ISBLANK(mainsheet[omission]),VLOOKUP(mainsheet[mapping synonym],synlookup[],2,FALSE),"")</f>
        <v>unc:unclawy,law:lawuncw</v>
      </c>
      <c r="E444" s="7" t="s">
        <v>551</v>
      </c>
      <c r="F444" s="7" t="s">
        <v>744</v>
      </c>
      <c r="G444" s="7" t="str">
        <f>IF(ISBLANK(mainsheet[omission]),VLOOKUP(mainsheet[mapping synonym],synlookup[],3,FALSE),"")</f>
        <v>UNC Chapel Hill &gt; Law Library ;;; Law Libraries &gt; UNC Law Library</v>
      </c>
      <c r="H444" s="7"/>
      <c r="I444" s="7"/>
      <c r="J444" t="str">
        <f>IF(mainsheet[TD loc_b display]=mainsheet[TD loc_n display],"y","n")</f>
        <v>n</v>
      </c>
      <c r="K444" t="str">
        <f>IF(ISNUMBER(MATCH(mainsheet[sierra location code],mta_mapped_codes[code],0)),"y","n")</f>
        <v>y</v>
      </c>
    </row>
    <row r="445" spans="1:11" x14ac:dyDescent="0.25">
      <c r="A445" s="7" t="s">
        <v>745</v>
      </c>
      <c r="B445" s="7" t="str">
        <f>INDEX(sierra[Sierra value],MATCH(mainsheet[sierra location code],sierra[location code value],0))</f>
        <v>Law Library Reference Desk</v>
      </c>
      <c r="C445" s="7" t="s">
        <v>705</v>
      </c>
      <c r="D445" s="7" t="str">
        <f>IF(ISBLANK(mainsheet[omission]),VLOOKUP(mainsheet[mapping synonym],synlookup[],2,FALSE),"")</f>
        <v>unc:unclawy,law:lawuncw</v>
      </c>
      <c r="E445" s="7" t="s">
        <v>551</v>
      </c>
      <c r="F445" s="7" t="s">
        <v>746</v>
      </c>
      <c r="G445" s="7" t="str">
        <f>IF(ISBLANK(mainsheet[omission]),VLOOKUP(mainsheet[mapping synonym],synlookup[],3,FALSE),"")</f>
        <v>UNC Chapel Hill &gt; Law Library ;;; Law Libraries &gt; UNC Law Library</v>
      </c>
      <c r="H445" s="7"/>
      <c r="I445" s="7"/>
      <c r="J445" t="str">
        <f>IF(mainsheet[TD loc_b display]=mainsheet[TD loc_n display],"y","n")</f>
        <v>n</v>
      </c>
      <c r="K445" t="str">
        <f>IF(ISNUMBER(MATCH(mainsheet[sierra location code],mta_mapped_codes[code],0)),"y","n")</f>
        <v>y</v>
      </c>
    </row>
    <row r="446" spans="1:11" x14ac:dyDescent="0.25">
      <c r="A446" s="7" t="s">
        <v>747</v>
      </c>
      <c r="B446" s="7" t="str">
        <f>INDEX(sierra[Sierra value],MATCH(mainsheet[sierra location code],sierra[location code value],0))</f>
        <v>Law Library Reference Index Table</v>
      </c>
      <c r="C446" s="7" t="s">
        <v>705</v>
      </c>
      <c r="D446" s="7" t="str">
        <f>IF(ISBLANK(mainsheet[omission]),VLOOKUP(mainsheet[mapping synonym],synlookup[],2,FALSE),"")</f>
        <v>unc:unclawy,law:lawuncw</v>
      </c>
      <c r="E446" s="7" t="s">
        <v>551</v>
      </c>
      <c r="F446" s="7" t="s">
        <v>748</v>
      </c>
      <c r="G446" s="7" t="str">
        <f>IF(ISBLANK(mainsheet[omission]),VLOOKUP(mainsheet[mapping synonym],synlookup[],3,FALSE),"")</f>
        <v>UNC Chapel Hill &gt; Law Library ;;; Law Libraries &gt; UNC Law Library</v>
      </c>
      <c r="H446" s="7"/>
      <c r="I446" s="7"/>
      <c r="J446" t="str">
        <f>IF(mainsheet[TD loc_b display]=mainsheet[TD loc_n display],"y","n")</f>
        <v>n</v>
      </c>
      <c r="K446" t="str">
        <f>IF(ISNUMBER(MATCH(mainsheet[sierra location code],mta_mapped_codes[code],0)),"y","n")</f>
        <v>y</v>
      </c>
    </row>
    <row r="447" spans="1:11" x14ac:dyDescent="0.25">
      <c r="A447" s="7" t="s">
        <v>749</v>
      </c>
      <c r="B447" s="7" t="str">
        <f>INDEX(sierra[Sierra value],MATCH(mainsheet[sierra location code],sierra[location code value],0))</f>
        <v>Law Library NC Reference Collection (4th FL)</v>
      </c>
      <c r="C447" s="7" t="s">
        <v>705</v>
      </c>
      <c r="D447" s="7" t="str">
        <f>IF(ISBLANK(mainsheet[omission]),VLOOKUP(mainsheet[mapping synonym],synlookup[],2,FALSE),"")</f>
        <v>unc:unclawy,law:lawuncw</v>
      </c>
      <c r="E447" s="7" t="s">
        <v>551</v>
      </c>
      <c r="F447" s="7" t="s">
        <v>750</v>
      </c>
      <c r="G447" s="7" t="str">
        <f>IF(ISBLANK(mainsheet[omission]),VLOOKUP(mainsheet[mapping synonym],synlookup[],3,FALSE),"")</f>
        <v>UNC Chapel Hill &gt; Law Library ;;; Law Libraries &gt; UNC Law Library</v>
      </c>
      <c r="H447" s="7"/>
      <c r="I447" s="7"/>
      <c r="J447" t="str">
        <f>IF(mainsheet[TD loc_b display]=mainsheet[TD loc_n display],"y","n")</f>
        <v>n</v>
      </c>
      <c r="K447" t="str">
        <f>IF(ISNUMBER(MATCH(mainsheet[sierra location code],mta_mapped_codes[code],0)),"y","n")</f>
        <v>y</v>
      </c>
    </row>
    <row r="448" spans="1:11" x14ac:dyDescent="0.25">
      <c r="A448" s="7" t="s">
        <v>751</v>
      </c>
      <c r="B448" s="7" t="str">
        <f>INDEX(sierra[Sierra value],MATCH(mainsheet[sierra location code],sierra[location code value],0))</f>
        <v>Law Library Index Table (3rd FL)</v>
      </c>
      <c r="C448" s="7" t="s">
        <v>705</v>
      </c>
      <c r="D448" s="7" t="str">
        <f>IF(ISBLANK(mainsheet[omission]),VLOOKUP(mainsheet[mapping synonym],synlookup[],2,FALSE),"")</f>
        <v>unc:unclawy,law:lawuncw</v>
      </c>
      <c r="E448" s="7" t="s">
        <v>551</v>
      </c>
      <c r="F448" s="7" t="s">
        <v>752</v>
      </c>
      <c r="G448" s="7" t="str">
        <f>IF(ISBLANK(mainsheet[omission]),VLOOKUP(mainsheet[mapping synonym],synlookup[],3,FALSE),"")</f>
        <v>UNC Chapel Hill &gt; Law Library ;;; Law Libraries &gt; UNC Law Library</v>
      </c>
      <c r="H448" s="7"/>
      <c r="I448" s="7"/>
      <c r="J448" t="str">
        <f>IF(mainsheet[TD loc_b display]=mainsheet[TD loc_n display],"y","n")</f>
        <v>n</v>
      </c>
      <c r="K448" t="str">
        <f>IF(ISNUMBER(MATCH(mainsheet[sierra location code],mta_mapped_codes[code],0)),"y","n")</f>
        <v>y</v>
      </c>
    </row>
    <row r="449" spans="1:11" x14ac:dyDescent="0.25">
      <c r="A449" s="7" t="s">
        <v>753</v>
      </c>
      <c r="B449" s="7" t="str">
        <f>INDEX(sierra[Sierra value],MATCH(mainsheet[sierra location code],sierra[location code value],0))</f>
        <v>Law Library Reserve Room</v>
      </c>
      <c r="C449" s="7" t="s">
        <v>705</v>
      </c>
      <c r="D449" s="7" t="str">
        <f>IF(ISBLANK(mainsheet[omission]),VLOOKUP(mainsheet[mapping synonym],synlookup[],2,FALSE),"")</f>
        <v>unc:unclawy,law:lawuncw</v>
      </c>
      <c r="E449" s="7" t="s">
        <v>551</v>
      </c>
      <c r="F449" s="7" t="s">
        <v>754</v>
      </c>
      <c r="G449" s="7" t="str">
        <f>IF(ISBLANK(mainsheet[omission]),VLOOKUP(mainsheet[mapping synonym],synlookup[],3,FALSE),"")</f>
        <v>UNC Chapel Hill &gt; Law Library ;;; Law Libraries &gt; UNC Law Library</v>
      </c>
      <c r="H449" s="7"/>
      <c r="I449" s="7"/>
      <c r="J449" t="str">
        <f>IF(mainsheet[TD loc_b display]=mainsheet[TD loc_n display],"y","n")</f>
        <v>n</v>
      </c>
      <c r="K449" t="str">
        <f>IF(ISNUMBER(MATCH(mainsheet[sierra location code],mta_mapped_codes[code],0)),"y","n")</f>
        <v>y</v>
      </c>
    </row>
    <row r="450" spans="1:11" x14ac:dyDescent="0.25">
      <c r="A450" s="7" t="s">
        <v>755</v>
      </c>
      <c r="B450" s="7" t="str">
        <f>INDEX(sierra[Sierra value],MATCH(mainsheet[sierra location code],sierra[location code value],0))</f>
        <v>Law Library Course Reserve</v>
      </c>
      <c r="C450" s="7" t="s">
        <v>705</v>
      </c>
      <c r="D450" s="7" t="str">
        <f>IF(ISBLANK(mainsheet[omission]),VLOOKUP(mainsheet[mapping synonym],synlookup[],2,FALSE),"")</f>
        <v>unc:unclawy,law:lawuncw</v>
      </c>
      <c r="E450" s="7" t="s">
        <v>551</v>
      </c>
      <c r="F450" s="7" t="s">
        <v>756</v>
      </c>
      <c r="G450" s="7" t="str">
        <f>IF(ISBLANK(mainsheet[omission]),VLOOKUP(mainsheet[mapping synonym],synlookup[],3,FALSE),"")</f>
        <v>UNC Chapel Hill &gt; Law Library ;;; Law Libraries &gt; UNC Law Library</v>
      </c>
      <c r="H450" s="7"/>
      <c r="I450" s="7"/>
      <c r="J450" t="str">
        <f>IF(mainsheet[TD loc_b display]=mainsheet[TD loc_n display],"y","n")</f>
        <v>n</v>
      </c>
      <c r="K450" t="str">
        <f>IF(ISNUMBER(MATCH(mainsheet[sierra location code],mta_mapped_codes[code],0)),"y","n")</f>
        <v>y</v>
      </c>
    </row>
    <row r="451" spans="1:11" x14ac:dyDescent="0.25">
      <c r="A451" s="7" t="s">
        <v>757</v>
      </c>
      <c r="B451" s="7" t="str">
        <f>INDEX(sierra[Sierra value],MATCH(mainsheet[sierra location code],sierra[location code value],0))</f>
        <v>Law Library Leisure Periodicals</v>
      </c>
      <c r="C451" s="7" t="s">
        <v>705</v>
      </c>
      <c r="D451" s="7" t="str">
        <f>IF(ISBLANK(mainsheet[omission]),VLOOKUP(mainsheet[mapping synonym],synlookup[],2,FALSE),"")</f>
        <v>unc:unclawy,law:lawuncw</v>
      </c>
      <c r="E451" s="7" t="s">
        <v>551</v>
      </c>
      <c r="F451" s="7" t="s">
        <v>758</v>
      </c>
      <c r="G451" s="7" t="str">
        <f>IF(ISBLANK(mainsheet[omission]),VLOOKUP(mainsheet[mapping synonym],synlookup[],3,FALSE),"")</f>
        <v>UNC Chapel Hill &gt; Law Library ;;; Law Libraries &gt; UNC Law Library</v>
      </c>
      <c r="H451" s="7"/>
      <c r="I451" s="7"/>
      <c r="J451" t="str">
        <f>IF(mainsheet[TD loc_b display]=mainsheet[TD loc_n display],"y","n")</f>
        <v>n</v>
      </c>
      <c r="K451" t="str">
        <f>IF(ISNUMBER(MATCH(mainsheet[sierra location code],mta_mapped_codes[code],0)),"y","n")</f>
        <v>y</v>
      </c>
    </row>
    <row r="452" spans="1:11" x14ac:dyDescent="0.25">
      <c r="A452" s="7" t="s">
        <v>759</v>
      </c>
      <c r="B452" s="7" t="str">
        <f>INDEX(sierra[Sierra value],MATCH(mainsheet[sierra location code],sierra[location code value],0))</f>
        <v>Law Library Law Study Aids Collection</v>
      </c>
      <c r="C452" s="7" t="s">
        <v>705</v>
      </c>
      <c r="D452" s="7" t="str">
        <f>IF(ISBLANK(mainsheet[omission]),VLOOKUP(mainsheet[mapping synonym],synlookup[],2,FALSE),"")</f>
        <v>unc:unclawy,law:lawuncw</v>
      </c>
      <c r="E452" s="7" t="s">
        <v>551</v>
      </c>
      <c r="F452" s="7" t="s">
        <v>760</v>
      </c>
      <c r="G452" s="7" t="str">
        <f>IF(ISBLANK(mainsheet[omission]),VLOOKUP(mainsheet[mapping synonym],synlookup[],3,FALSE),"")</f>
        <v>UNC Chapel Hill &gt; Law Library ;;; Law Libraries &gt; UNC Law Library</v>
      </c>
      <c r="H452" s="7"/>
      <c r="I452" s="7"/>
      <c r="J452" t="str">
        <f>IF(mainsheet[TD loc_b display]=mainsheet[TD loc_n display],"y","n")</f>
        <v>n</v>
      </c>
      <c r="K452" t="str">
        <f>IF(ISNUMBER(MATCH(mainsheet[sierra location code],mta_mapped_codes[code],0)),"y","n")</f>
        <v>y</v>
      </c>
    </row>
    <row r="453" spans="1:11" x14ac:dyDescent="0.25">
      <c r="A453" s="7" t="s">
        <v>761</v>
      </c>
      <c r="B453" s="7" t="str">
        <f>INDEX(sierra[Sierra value],MATCH(mainsheet[sierra location code],sierra[location code value],0))</f>
        <v>Law Library New Book Shelf</v>
      </c>
      <c r="C453" s="7" t="s">
        <v>705</v>
      </c>
      <c r="D453" s="7" t="str">
        <f>IF(ISBLANK(mainsheet[omission]),VLOOKUP(mainsheet[mapping synonym],synlookup[],2,FALSE),"")</f>
        <v>unc:unclawy,law:lawuncw</v>
      </c>
      <c r="E453" s="7" t="s">
        <v>551</v>
      </c>
      <c r="F453" s="7" t="s">
        <v>762</v>
      </c>
      <c r="G453" s="7" t="str">
        <f>IF(ISBLANK(mainsheet[omission]),VLOOKUP(mainsheet[mapping synonym],synlookup[],3,FALSE),"")</f>
        <v>UNC Chapel Hill &gt; Law Library ;;; Law Libraries &gt; UNC Law Library</v>
      </c>
      <c r="H453" s="7"/>
      <c r="I453" s="7"/>
      <c r="J453" t="str">
        <f>IF(mainsheet[TD loc_b display]=mainsheet[TD loc_n display],"y","n")</f>
        <v>n</v>
      </c>
      <c r="K453" t="str">
        <f>IF(ISNUMBER(MATCH(mainsheet[sierra location code],mta_mapped_codes[code],0)),"y","n")</f>
        <v>y</v>
      </c>
    </row>
    <row r="454" spans="1:11" x14ac:dyDescent="0.25">
      <c r="A454" s="7" t="s">
        <v>763</v>
      </c>
      <c r="B454" s="7" t="str">
        <f>INDEX(sierra[Sierra value],MATCH(mainsheet[sierra location code],sierra[location code value],0))</f>
        <v>Law Library Banking &amp; Finance Center</v>
      </c>
      <c r="C454" s="7" t="s">
        <v>705</v>
      </c>
      <c r="D454" s="7" t="str">
        <f>IF(ISBLANK(mainsheet[omission]),VLOOKUP(mainsheet[mapping synonym],synlookup[],2,FALSE),"")</f>
        <v>unc:unclawy,law:lawuncw</v>
      </c>
      <c r="E454" s="7" t="s">
        <v>551</v>
      </c>
      <c r="F454" s="7" t="s">
        <v>764</v>
      </c>
      <c r="G454" s="7" t="str">
        <f>IF(ISBLANK(mainsheet[omission]),VLOOKUP(mainsheet[mapping synonym],synlookup[],3,FALSE),"")</f>
        <v>UNC Chapel Hill &gt; Law Library ;;; Law Libraries &gt; UNC Law Library</v>
      </c>
      <c r="H454" s="7"/>
      <c r="I454" s="7"/>
      <c r="J454" t="str">
        <f>IF(mainsheet[TD loc_b display]=mainsheet[TD loc_n display],"y","n")</f>
        <v>n</v>
      </c>
      <c r="K454" t="str">
        <f>IF(ISNUMBER(MATCH(mainsheet[sierra location code],mta_mapped_codes[code],0)),"y","n")</f>
        <v>y</v>
      </c>
    </row>
    <row r="455" spans="1:11" x14ac:dyDescent="0.25">
      <c r="A455" s="7" t="s">
        <v>765</v>
      </c>
      <c r="B455" s="7" t="str">
        <f>INDEX(sierra[Sierra value],MATCH(mainsheet[sierra location code],sierra[location code value],0))</f>
        <v>Law School Career Services</v>
      </c>
      <c r="C455" s="7" t="s">
        <v>705</v>
      </c>
      <c r="D455" s="7" t="str">
        <f>IF(ISBLANK(mainsheet[omission]),VLOOKUP(mainsheet[mapping synonym],synlookup[],2,FALSE),"")</f>
        <v>unc:unclawy,law:lawuncw</v>
      </c>
      <c r="E455" s="7" t="s">
        <v>551</v>
      </c>
      <c r="F455" s="7" t="s">
        <v>1971</v>
      </c>
      <c r="G455" s="7" t="str">
        <f>IF(ISBLANK(mainsheet[omission]),VLOOKUP(mainsheet[mapping synonym],synlookup[],3,FALSE),"")</f>
        <v>UNC Chapel Hill &gt; Law Library ;;; Law Libraries &gt; UNC Law Library</v>
      </c>
      <c r="H455" s="7"/>
      <c r="I455" s="7" t="s">
        <v>2428</v>
      </c>
      <c r="J455" t="str">
        <f>IF(mainsheet[TD loc_b display]=mainsheet[TD loc_n display],"y","n")</f>
        <v>n</v>
      </c>
      <c r="K455" t="str">
        <f>IF(ISNUMBER(MATCH(mainsheet[sierra location code],mta_mapped_codes[code],0)),"y","n")</f>
        <v>y</v>
      </c>
    </row>
    <row r="456" spans="1:11" x14ac:dyDescent="0.25">
      <c r="A456" s="7" t="s">
        <v>766</v>
      </c>
      <c r="B456" s="7" t="str">
        <f>INDEX(sierra[Sierra value],MATCH(mainsheet[sierra location code],sierra[location code value],0))</f>
        <v>Law Library Civil Rights Center</v>
      </c>
      <c r="C456" s="7" t="s">
        <v>705</v>
      </c>
      <c r="D456" s="7" t="str">
        <f>IF(ISBLANK(mainsheet[omission]),VLOOKUP(mainsheet[mapping synonym],synlookup[],2,FALSE),"")</f>
        <v>unc:unclawy,law:lawuncw</v>
      </c>
      <c r="E456" s="7" t="s">
        <v>551</v>
      </c>
      <c r="F456" s="7" t="s">
        <v>767</v>
      </c>
      <c r="G456" s="7" t="str">
        <f>IF(ISBLANK(mainsheet[omission]),VLOOKUP(mainsheet[mapping synonym],synlookup[],3,FALSE),"")</f>
        <v>UNC Chapel Hill &gt; Law Library ;;; Law Libraries &gt; UNC Law Library</v>
      </c>
      <c r="H456" s="7"/>
      <c r="I456" s="7"/>
      <c r="J456" t="str">
        <f>IF(mainsheet[TD loc_b display]=mainsheet[TD loc_n display],"y","n")</f>
        <v>n</v>
      </c>
      <c r="K456" t="str">
        <f>IF(ISNUMBER(MATCH(mainsheet[sierra location code],mta_mapped_codes[code],0)),"y","n")</f>
        <v>y</v>
      </c>
    </row>
    <row r="457" spans="1:11" x14ac:dyDescent="0.25">
      <c r="A457" s="7" t="s">
        <v>768</v>
      </c>
      <c r="B457" s="7" t="str">
        <f>INDEX(sierra[Sierra value],MATCH(mainsheet[sierra location code],sierra[location code value],0))</f>
        <v>Law School Clinical Program</v>
      </c>
      <c r="C457" s="7" t="s">
        <v>705</v>
      </c>
      <c r="D457" s="7" t="str">
        <f>IF(ISBLANK(mainsheet[omission]),VLOOKUP(mainsheet[mapping synonym],synlookup[],2,FALSE),"")</f>
        <v>unc:unclawy,law:lawuncw</v>
      </c>
      <c r="E457" s="7" t="s">
        <v>551</v>
      </c>
      <c r="F457" s="7" t="s">
        <v>1973</v>
      </c>
      <c r="G457" s="7" t="str">
        <f>IF(ISBLANK(mainsheet[omission]),VLOOKUP(mainsheet[mapping synonym],synlookup[],3,FALSE),"")</f>
        <v>UNC Chapel Hill &gt; Law Library ;;; Law Libraries &gt; UNC Law Library</v>
      </c>
      <c r="H457" s="7"/>
      <c r="I457" s="7" t="s">
        <v>2428</v>
      </c>
      <c r="J457" t="str">
        <f>IF(mainsheet[TD loc_b display]=mainsheet[TD loc_n display],"y","n")</f>
        <v>n</v>
      </c>
      <c r="K457" t="str">
        <f>IF(ISNUMBER(MATCH(mainsheet[sierra location code],mta_mapped_codes[code],0)),"y","n")</f>
        <v>y</v>
      </c>
    </row>
    <row r="458" spans="1:11" x14ac:dyDescent="0.25">
      <c r="A458" s="7" t="s">
        <v>769</v>
      </c>
      <c r="B458" s="7" t="str">
        <f>INDEX(sierra[Sierra value],MATCH(mainsheet[sierra location code],sierra[location code value],0))</f>
        <v>Law Library Entrepreneurial Law Center</v>
      </c>
      <c r="C458" s="7" t="s">
        <v>705</v>
      </c>
      <c r="D458" s="7" t="str">
        <f>IF(ISBLANK(mainsheet[omission]),VLOOKUP(mainsheet[mapping synonym],synlookup[],2,FALSE),"")</f>
        <v>unc:unclawy,law:lawuncw</v>
      </c>
      <c r="E458" s="7" t="s">
        <v>551</v>
      </c>
      <c r="F458" s="7" t="s">
        <v>770</v>
      </c>
      <c r="G458" s="7" t="str">
        <f>IF(ISBLANK(mainsheet[omission]),VLOOKUP(mainsheet[mapping synonym],synlookup[],3,FALSE),"")</f>
        <v>UNC Chapel Hill &gt; Law Library ;;; Law Libraries &gt; UNC Law Library</v>
      </c>
      <c r="H458" s="7"/>
      <c r="I458" s="7"/>
      <c r="J458" t="str">
        <f>IF(mainsheet[TD loc_b display]=mainsheet[TD loc_n display],"y","n")</f>
        <v>n</v>
      </c>
      <c r="K458" t="str">
        <f>IF(ISNUMBER(MATCH(mainsheet[sierra location code],mta_mapped_codes[code],0)),"y","n")</f>
        <v>y</v>
      </c>
    </row>
    <row r="459" spans="1:11" x14ac:dyDescent="0.25">
      <c r="A459" s="7" t="s">
        <v>771</v>
      </c>
      <c r="B459" s="7" t="str">
        <f>INDEX(sierra[Sierra value],MATCH(mainsheet[sierra location code],sierra[location code value],0))</f>
        <v>Law Library Poverty, Work &amp; Opportunity Center</v>
      </c>
      <c r="C459" s="7" t="s">
        <v>705</v>
      </c>
      <c r="D459" s="7" t="str">
        <f>IF(ISBLANK(mainsheet[omission]),VLOOKUP(mainsheet[mapping synonym],synlookup[],2,FALSE),"")</f>
        <v>unc:unclawy,law:lawuncw</v>
      </c>
      <c r="E459" s="7" t="s">
        <v>551</v>
      </c>
      <c r="F459" s="7" t="s">
        <v>772</v>
      </c>
      <c r="G459" s="7" t="str">
        <f>IF(ISBLANK(mainsheet[omission]),VLOOKUP(mainsheet[mapping synonym],synlookup[],3,FALSE),"")</f>
        <v>UNC Chapel Hill &gt; Law Library ;;; Law Libraries &gt; UNC Law Library</v>
      </c>
      <c r="H459" s="7"/>
      <c r="I459" s="7"/>
      <c r="J459" t="str">
        <f>IF(mainsheet[TD loc_b display]=mainsheet[TD loc_n display],"y","n")</f>
        <v>n</v>
      </c>
      <c r="K459" t="str">
        <f>IF(ISNUMBER(MATCH(mainsheet[sierra location code],mta_mapped_codes[code],0)),"y","n")</f>
        <v>y</v>
      </c>
    </row>
    <row r="460" spans="1:11" x14ac:dyDescent="0.25">
      <c r="A460" s="7" t="s">
        <v>773</v>
      </c>
      <c r="B460" s="7" t="str">
        <f>INDEX(sierra[Sierra value],MATCH(mainsheet[sierra location code],sierra[location code value],0))</f>
        <v>Law Library Stacks</v>
      </c>
      <c r="C460" s="7" t="s">
        <v>705</v>
      </c>
      <c r="D460" s="7" t="str">
        <f>IF(ISBLANK(mainsheet[omission]),VLOOKUP(mainsheet[mapping synonym],synlookup[],2,FALSE),"")</f>
        <v>unc:unclawy,law:lawuncw</v>
      </c>
      <c r="E460" s="7" t="s">
        <v>551</v>
      </c>
      <c r="F460" s="7" t="s">
        <v>774</v>
      </c>
      <c r="G460" s="7" t="str">
        <f>IF(ISBLANK(mainsheet[omission]),VLOOKUP(mainsheet[mapping synonym],synlookup[],3,FALSE),"")</f>
        <v>UNC Chapel Hill &gt; Law Library ;;; Law Libraries &gt; UNC Law Library</v>
      </c>
      <c r="H460" s="7"/>
      <c r="I460" s="7"/>
      <c r="J460" t="str">
        <f>IF(mainsheet[TD loc_b display]=mainsheet[TD loc_n display],"y","n")</f>
        <v>n</v>
      </c>
      <c r="K460" t="str">
        <f>IF(ISNUMBER(MATCH(mainsheet[sierra location code],mta_mapped_codes[code],0)),"y","n")</f>
        <v>y</v>
      </c>
    </row>
    <row r="461" spans="1:11" x14ac:dyDescent="0.25">
      <c r="A461" s="7" t="s">
        <v>775</v>
      </c>
      <c r="B461" s="7" t="str">
        <f>INDEX(sierra[Sierra value],MATCH(mainsheet[sierra location code],sierra[location code value],0))</f>
        <v>Law Library 4th Floor Collection</v>
      </c>
      <c r="C461" s="7" t="s">
        <v>705</v>
      </c>
      <c r="D461" s="7" t="str">
        <f>IF(ISBLANK(mainsheet[omission]),VLOOKUP(mainsheet[mapping synonym],synlookup[],2,FALSE),"")</f>
        <v>unc:unclawy,law:lawuncw</v>
      </c>
      <c r="E461" s="7" t="s">
        <v>551</v>
      </c>
      <c r="F461" s="7" t="s">
        <v>776</v>
      </c>
      <c r="G461" s="7" t="str">
        <f>IF(ISBLANK(mainsheet[omission]),VLOOKUP(mainsheet[mapping synonym],synlookup[],3,FALSE),"")</f>
        <v>UNC Chapel Hill &gt; Law Library ;;; Law Libraries &gt; UNC Law Library</v>
      </c>
      <c r="H461" s="7"/>
      <c r="I461" s="7"/>
      <c r="J461" t="str">
        <f>IF(mainsheet[TD loc_b display]=mainsheet[TD loc_n display],"y","n")</f>
        <v>n</v>
      </c>
      <c r="K461" t="str">
        <f>IF(ISNUMBER(MATCH(mainsheet[sierra location code],mta_mapped_codes[code],0)),"y","n")</f>
        <v>y</v>
      </c>
    </row>
    <row r="462" spans="1:11" x14ac:dyDescent="0.25">
      <c r="A462" s="7" t="s">
        <v>777</v>
      </c>
      <c r="B462" s="7" t="str">
        <f>INDEX(sierra[Sierra value],MATCH(mainsheet[sierra location code],sierra[location code value],0))</f>
        <v>Law Library 5th Floor Collection</v>
      </c>
      <c r="C462" s="7" t="s">
        <v>705</v>
      </c>
      <c r="D462" s="7" t="str">
        <f>IF(ISBLANK(mainsheet[omission]),VLOOKUP(mainsheet[mapping synonym],synlookup[],2,FALSE),"")</f>
        <v>unc:unclawy,law:lawuncw</v>
      </c>
      <c r="E462" s="7" t="s">
        <v>551</v>
      </c>
      <c r="F462" s="7" t="s">
        <v>778</v>
      </c>
      <c r="G462" s="7" t="str">
        <f>IF(ISBLANK(mainsheet[omission]),VLOOKUP(mainsheet[mapping synonym],synlookup[],3,FALSE),"")</f>
        <v>UNC Chapel Hill &gt; Law Library ;;; Law Libraries &gt; UNC Law Library</v>
      </c>
      <c r="H462" s="7"/>
      <c r="I462" s="7"/>
      <c r="J462" t="str">
        <f>IF(mainsheet[TD loc_b display]=mainsheet[TD loc_n display],"y","n")</f>
        <v>n</v>
      </c>
      <c r="K462" t="str">
        <f>IF(ISNUMBER(MATCH(mainsheet[sierra location code],mta_mapped_codes[code],0)),"y","n")</f>
        <v>y</v>
      </c>
    </row>
    <row r="463" spans="1:11" x14ac:dyDescent="0.25">
      <c r="A463" s="7" t="s">
        <v>779</v>
      </c>
      <c r="B463" s="7" t="str">
        <f>INDEX(sierra[Sierra value],MATCH(mainsheet[sierra location code],sierra[location code value],0))</f>
        <v>Law Library Stacks Overflow</v>
      </c>
      <c r="C463" s="7" t="s">
        <v>705</v>
      </c>
      <c r="D463" s="7" t="str">
        <f>IF(ISBLANK(mainsheet[omission]),VLOOKUP(mainsheet[mapping synonym],synlookup[],2,FALSE),"")</f>
        <v>unc:unclawy,law:lawuncw</v>
      </c>
      <c r="E463" s="7" t="s">
        <v>551</v>
      </c>
      <c r="F463" s="7" t="s">
        <v>780</v>
      </c>
      <c r="G463" s="7" t="str">
        <f>IF(ISBLANK(mainsheet[omission]),VLOOKUP(mainsheet[mapping synonym],synlookup[],3,FALSE),"")</f>
        <v>UNC Chapel Hill &gt; Law Library ;;; Law Libraries &gt; UNC Law Library</v>
      </c>
      <c r="H463" s="7"/>
      <c r="I463" s="7"/>
      <c r="J463" t="str">
        <f>IF(mainsheet[TD loc_b display]=mainsheet[TD loc_n display],"y","n")</f>
        <v>n</v>
      </c>
      <c r="K463" t="str">
        <f>IF(ISNUMBER(MATCH(mainsheet[sierra location code],mta_mapped_codes[code],0)),"y","n")</f>
        <v>y</v>
      </c>
    </row>
    <row r="464" spans="1:11" x14ac:dyDescent="0.25">
      <c r="A464" s="7" t="s">
        <v>781</v>
      </c>
      <c r="B464" s="7" t="str">
        <f>INDEX(sierra[Sierra value],MATCH(mainsheet[sierra location code],sierra[location code value],0))</f>
        <v>Law Library Folio</v>
      </c>
      <c r="C464" s="7" t="s">
        <v>705</v>
      </c>
      <c r="D464" s="7" t="str">
        <f>IF(ISBLANK(mainsheet[omission]),VLOOKUP(mainsheet[mapping synonym],synlookup[],2,FALSE),"")</f>
        <v>unc:unclawy,law:lawuncw</v>
      </c>
      <c r="E464" s="7" t="s">
        <v>551</v>
      </c>
      <c r="F464" s="7" t="s">
        <v>92</v>
      </c>
      <c r="G464" s="7" t="str">
        <f>IF(ISBLANK(mainsheet[omission]),VLOOKUP(mainsheet[mapping synonym],synlookup[],3,FALSE),"")</f>
        <v>UNC Chapel Hill &gt; Law Library ;;; Law Libraries &gt; UNC Law Library</v>
      </c>
      <c r="H464" s="7"/>
      <c r="I464" s="7"/>
      <c r="J464" t="str">
        <f>IF(mainsheet[TD loc_b display]=mainsheet[TD loc_n display],"y","n")</f>
        <v>n</v>
      </c>
      <c r="K464" t="str">
        <f>IF(ISNUMBER(MATCH(mainsheet[sierra location code],mta_mapped_codes[code],0)),"y","n")</f>
        <v>y</v>
      </c>
    </row>
    <row r="465" spans="1:11" x14ac:dyDescent="0.25">
      <c r="A465" s="7" t="s">
        <v>782</v>
      </c>
      <c r="B465" s="7" t="str">
        <f>INDEX(sierra[Sierra value],MATCH(mainsheet[sierra location code],sierra[location code value],0))</f>
        <v>Law Library Records &amp; Briefs</v>
      </c>
      <c r="C465" s="7" t="s">
        <v>705</v>
      </c>
      <c r="D465" s="7" t="str">
        <f>IF(ISBLANK(mainsheet[omission]),VLOOKUP(mainsheet[mapping synonym],synlookup[],2,FALSE),"")</f>
        <v>unc:unclawy,law:lawuncw</v>
      </c>
      <c r="E465" s="7" t="s">
        <v>551</v>
      </c>
      <c r="F465" s="7" t="s">
        <v>783</v>
      </c>
      <c r="G465" s="7" t="str">
        <f>IF(ISBLANK(mainsheet[omission]),VLOOKUP(mainsheet[mapping synonym],synlookup[],3,FALSE),"")</f>
        <v>UNC Chapel Hill &gt; Law Library ;;; Law Libraries &gt; UNC Law Library</v>
      </c>
      <c r="H465" s="7"/>
      <c r="I465" s="7"/>
      <c r="J465" t="str">
        <f>IF(mainsheet[TD loc_b display]=mainsheet[TD loc_n display],"y","n")</f>
        <v>n</v>
      </c>
      <c r="K465" t="str">
        <f>IF(ISNUMBER(MATCH(mainsheet[sierra location code],mta_mapped_codes[code],0)),"y","n")</f>
        <v>y</v>
      </c>
    </row>
    <row r="466" spans="1:11" x14ac:dyDescent="0.25">
      <c r="A466" s="7" t="s">
        <v>784</v>
      </c>
      <c r="B466" s="7" t="str">
        <f>INDEX(sierra[Sierra value],MATCH(mainsheet[sierra location code],sierra[location code value],0))</f>
        <v>Law Library Superseded</v>
      </c>
      <c r="C466" s="7" t="s">
        <v>705</v>
      </c>
      <c r="D466" s="7" t="str">
        <f>IF(ISBLANK(mainsheet[omission]),VLOOKUP(mainsheet[mapping synonym],synlookup[],2,FALSE),"")</f>
        <v>unc:unclawy,law:lawuncw</v>
      </c>
      <c r="E466" s="7" t="s">
        <v>551</v>
      </c>
      <c r="F466" s="7" t="s">
        <v>785</v>
      </c>
      <c r="G466" s="7" t="str">
        <f>IF(ISBLANK(mainsheet[omission]),VLOOKUP(mainsheet[mapping synonym],synlookup[],3,FALSE),"")</f>
        <v>UNC Chapel Hill &gt; Law Library ;;; Law Libraries &gt; UNC Law Library</v>
      </c>
      <c r="H466" s="7"/>
      <c r="I466" s="7"/>
      <c r="J466" t="str">
        <f>IF(mainsheet[TD loc_b display]=mainsheet[TD loc_n display],"y","n")</f>
        <v>n</v>
      </c>
      <c r="K466" t="str">
        <f>IF(ISNUMBER(MATCH(mainsheet[sierra location code],mta_mapped_codes[code],0)),"y","n")</f>
        <v>y</v>
      </c>
    </row>
    <row r="467" spans="1:11" x14ac:dyDescent="0.25">
      <c r="A467" t="s">
        <v>786</v>
      </c>
      <c r="B467" t="str">
        <f>INDEX(sierra[Sierra value],MATCH(mainsheet[sierra location code],sierra[location code value],0))</f>
        <v>Law Library Electronic Instruction Center</v>
      </c>
      <c r="C467" s="7"/>
      <c r="D467" t="str">
        <f>IF(ISBLANK(mainsheet[omission]),VLOOKUP(mainsheet[mapping synonym],synlookup[],2,FALSE),"")</f>
        <v/>
      </c>
      <c r="H467" t="s">
        <v>1649</v>
      </c>
      <c r="I467" t="s">
        <v>1649</v>
      </c>
      <c r="J467" t="str">
        <f>IF(mainsheet[TD loc_b display]=mainsheet[TD loc_n display],"y","n")</f>
        <v>y</v>
      </c>
      <c r="K467" t="str">
        <f>IF(ISNUMBER(MATCH(mainsheet[sierra location code],mta_mapped_codes[code],0)),"y","n")</f>
        <v>n</v>
      </c>
    </row>
    <row r="468" spans="1:11" x14ac:dyDescent="0.25">
      <c r="A468" t="s">
        <v>787</v>
      </c>
      <c r="B468" t="str">
        <f>INDEX(sierra[Sierra value],MATCH(mainsheet[sierra location code],sierra[location code value],0))</f>
        <v>Law Library Electronic Resource</v>
      </c>
      <c r="C468" s="7"/>
      <c r="D468" t="str">
        <f>IF(ISBLANK(mainsheet[omission]),VLOOKUP(mainsheet[mapping synonym],synlookup[],2,FALSE),"")</f>
        <v/>
      </c>
      <c r="H468" t="s">
        <v>2454</v>
      </c>
      <c r="I468" t="s">
        <v>1650</v>
      </c>
      <c r="J468" t="str">
        <f>IF(mainsheet[TD loc_b display]=mainsheet[TD loc_n display],"y","n")</f>
        <v>y</v>
      </c>
      <c r="K468" t="str">
        <f>IF(ISNUMBER(MATCH(mainsheet[sierra location code],mta_mapped_codes[code],0)),"y","n")</f>
        <v>n</v>
      </c>
    </row>
    <row r="469" spans="1:11" x14ac:dyDescent="0.25">
      <c r="A469" t="s">
        <v>789</v>
      </c>
      <c r="B469" t="str">
        <f>INDEX(sierra[Sierra value],MATCH(mainsheet[sierra location code],sierra[location code value],0))</f>
        <v>Law Library Electronic Book</v>
      </c>
      <c r="C469" s="7"/>
      <c r="D469" t="str">
        <f>IF(ISBLANK(mainsheet[omission]),VLOOKUP(mainsheet[mapping synonym],synlookup[],2,FALSE),"")</f>
        <v/>
      </c>
      <c r="H469" t="s">
        <v>2454</v>
      </c>
      <c r="I469" t="s">
        <v>1650</v>
      </c>
      <c r="J469" t="str">
        <f>IF(mainsheet[TD loc_b display]=mainsheet[TD loc_n display],"y","n")</f>
        <v>y</v>
      </c>
      <c r="K469" t="str">
        <f>IF(ISNUMBER(MATCH(mainsheet[sierra location code],mta_mapped_codes[code],0)),"y","n")</f>
        <v>n</v>
      </c>
    </row>
    <row r="470" spans="1:11" x14ac:dyDescent="0.25">
      <c r="A470" s="7" t="s">
        <v>791</v>
      </c>
      <c r="B470" s="7" t="str">
        <f>INDEX(sierra[Sierra value],MATCH(mainsheet[sierra location code],sierra[location code value],0))</f>
        <v>Law Library Computer Lab</v>
      </c>
      <c r="C470" s="7" t="s">
        <v>705</v>
      </c>
      <c r="D470" s="7" t="str">
        <f>IF(ISBLANK(mainsheet[omission]),VLOOKUP(mainsheet[mapping synonym],synlookup[],2,FALSE),"")</f>
        <v>unc:unclawy,law:lawuncw</v>
      </c>
      <c r="E470" s="7" t="s">
        <v>551</v>
      </c>
      <c r="F470" s="7" t="s">
        <v>792</v>
      </c>
      <c r="G470" s="7" t="str">
        <f>IF(ISBLANK(mainsheet[omission]),VLOOKUP(mainsheet[mapping synonym],synlookup[],3,FALSE),"")</f>
        <v>UNC Chapel Hill &gt; Law Library ;;; Law Libraries &gt; UNC Law Library</v>
      </c>
      <c r="H470" s="7"/>
      <c r="I470" s="7"/>
      <c r="J470" t="str">
        <f>IF(mainsheet[TD loc_b display]=mainsheet[TD loc_n display],"y","n")</f>
        <v>n</v>
      </c>
      <c r="K470" t="str">
        <f>IF(ISNUMBER(MATCH(mainsheet[sierra location code],mta_mapped_codes[code],0)),"y","n")</f>
        <v>y</v>
      </c>
    </row>
    <row r="471" spans="1:11" x14ac:dyDescent="0.25">
      <c r="A471" s="7" t="s">
        <v>793</v>
      </c>
      <c r="B471" s="7" t="str">
        <f>INDEX(sierra[Sierra value],MATCH(mainsheet[sierra location code],sierra[location code value],0))</f>
        <v>Law Library Archives</v>
      </c>
      <c r="C471" s="7" t="s">
        <v>705</v>
      </c>
      <c r="D471" s="7" t="str">
        <f>IF(ISBLANK(mainsheet[omission]),VLOOKUP(mainsheet[mapping synonym],synlookup[],2,FALSE),"")</f>
        <v>unc:unclawy,law:lawuncw</v>
      </c>
      <c r="E471" s="7" t="s">
        <v>551</v>
      </c>
      <c r="F471" s="7" t="s">
        <v>636</v>
      </c>
      <c r="G471" s="7" t="str">
        <f>IF(ISBLANK(mainsheet[omission]),VLOOKUP(mainsheet[mapping synonym],synlookup[],3,FALSE),"")</f>
        <v>UNC Chapel Hill &gt; Law Library ;;; Law Libraries &gt; UNC Law Library</v>
      </c>
      <c r="H471" s="7"/>
      <c r="I471" s="7"/>
      <c r="J471" t="str">
        <f>IF(mainsheet[TD loc_b display]=mainsheet[TD loc_n display],"y","n")</f>
        <v>n</v>
      </c>
      <c r="K471" t="str">
        <f>IF(ISNUMBER(MATCH(mainsheet[sierra location code],mta_mapped_codes[code],0)),"y","n")</f>
        <v>y</v>
      </c>
    </row>
    <row r="472" spans="1:11" x14ac:dyDescent="0.25">
      <c r="A472" s="7" t="s">
        <v>794</v>
      </c>
      <c r="B472" s="7" t="str">
        <f>INDEX(sierra[Sierra value],MATCH(mainsheet[sierra location code],sierra[location code value],0))</f>
        <v>Law Library Rare Books Room</v>
      </c>
      <c r="C472" s="7" t="s">
        <v>705</v>
      </c>
      <c r="D472" s="7" t="str">
        <f>IF(ISBLANK(mainsheet[omission]),VLOOKUP(mainsheet[mapping synonym],synlookup[],2,FALSE),"")</f>
        <v>unc:unclawy,law:lawuncw</v>
      </c>
      <c r="E472" s="7" t="s">
        <v>551</v>
      </c>
      <c r="F472" s="7" t="s">
        <v>795</v>
      </c>
      <c r="G472" s="7" t="str">
        <f>IF(ISBLANK(mainsheet[omission]),VLOOKUP(mainsheet[mapping synonym],synlookup[],3,FALSE),"")</f>
        <v>UNC Chapel Hill &gt; Law Library ;;; Law Libraries &gt; UNC Law Library</v>
      </c>
      <c r="H472" s="7"/>
      <c r="I472" s="7"/>
      <c r="J472" t="str">
        <f>IF(mainsheet[TD loc_b display]=mainsheet[TD loc_n display],"y","n")</f>
        <v>n</v>
      </c>
      <c r="K472" t="str">
        <f>IF(ISNUMBER(MATCH(mainsheet[sierra location code],mta_mapped_codes[code],0)),"y","n")</f>
        <v>y</v>
      </c>
    </row>
    <row r="473" spans="1:11" x14ac:dyDescent="0.25">
      <c r="A473" s="7" t="s">
        <v>796</v>
      </c>
      <c r="B473" s="7" t="str">
        <f>INDEX(sierra[Sierra value],MATCH(mainsheet[sierra location code],sierra[location code value],0))</f>
        <v>Law Library Special Collections</v>
      </c>
      <c r="C473" s="7" t="s">
        <v>705</v>
      </c>
      <c r="D473" s="7" t="str">
        <f>IF(ISBLANK(mainsheet[omission]),VLOOKUP(mainsheet[mapping synonym],synlookup[],2,FALSE),"")</f>
        <v>unc:unclawy,law:lawuncw</v>
      </c>
      <c r="E473" s="7" t="s">
        <v>551</v>
      </c>
      <c r="F473" s="7" t="s">
        <v>797</v>
      </c>
      <c r="G473" s="7" t="str">
        <f>IF(ISBLANK(mainsheet[omission]),VLOOKUP(mainsheet[mapping synonym],synlookup[],3,FALSE),"")</f>
        <v>UNC Chapel Hill &gt; Law Library ;;; Law Libraries &gt; UNC Law Library</v>
      </c>
      <c r="H473" s="7"/>
      <c r="I473" s="7"/>
      <c r="J473" t="str">
        <f>IF(mainsheet[TD loc_b display]=mainsheet[TD loc_n display],"y","n")</f>
        <v>n</v>
      </c>
      <c r="K473" t="str">
        <f>IF(ISNUMBER(MATCH(mainsheet[sierra location code],mta_mapped_codes[code],0)),"y","n")</f>
        <v>y</v>
      </c>
    </row>
    <row r="474" spans="1:11" x14ac:dyDescent="0.25">
      <c r="A474" t="s">
        <v>798</v>
      </c>
      <c r="B474" t="str">
        <f>INDEX(sierra[Sierra value],MATCH(mainsheet[sierra location code],sierra[location code value],0))</f>
        <v>Law Library (Unavailable)</v>
      </c>
      <c r="C474" s="7"/>
      <c r="D474" t="str">
        <f>IF(ISBLANK(mainsheet[omission]),VLOOKUP(mainsheet[mapping synonym],synlookup[],2,FALSE),"")</f>
        <v/>
      </c>
      <c r="H474" t="s">
        <v>2456</v>
      </c>
      <c r="I474" t="s">
        <v>2457</v>
      </c>
      <c r="J474" t="str">
        <f>IF(mainsheet[TD loc_b display]=mainsheet[TD loc_n display],"y","n")</f>
        <v>y</v>
      </c>
      <c r="K474" t="str">
        <f>IF(ISNUMBER(MATCH(mainsheet[sierra location code],mta_mapped_codes[code],0)),"y","n")</f>
        <v>n</v>
      </c>
    </row>
    <row r="475" spans="1:11" x14ac:dyDescent="0.25">
      <c r="A475" s="7" t="s">
        <v>799</v>
      </c>
      <c r="B475" s="7" t="str">
        <f>INDEX(sierra[Sierra value],MATCH(mainsheet[sierra location code],sierra[location code value],0))</f>
        <v>Law Library Storage - Use Request Form</v>
      </c>
      <c r="C475" s="7" t="s">
        <v>705</v>
      </c>
      <c r="D475" s="7" t="str">
        <f>IF(ISBLANK(mainsheet[omission]),VLOOKUP(mainsheet[mapping synonym],synlookup[],2,FALSE),"")</f>
        <v>unc:unclawy,law:lawuncw</v>
      </c>
      <c r="E475" s="7" t="s">
        <v>551</v>
      </c>
      <c r="F475" s="7" t="s">
        <v>800</v>
      </c>
      <c r="G475" s="7" t="str">
        <f>IF(ISBLANK(mainsheet[omission]),VLOOKUP(mainsheet[mapping synonym],synlookup[],3,FALSE),"")</f>
        <v>UNC Chapel Hill &gt; Law Library ;;; Law Libraries &gt; UNC Law Library</v>
      </c>
      <c r="H475" s="7"/>
      <c r="I475" s="7"/>
      <c r="J475" t="str">
        <f>IF(mainsheet[TD loc_b display]=mainsheet[TD loc_n display],"y","n")</f>
        <v>n</v>
      </c>
      <c r="K475" t="str">
        <f>IF(ISNUMBER(MATCH(mainsheet[sierra location code],mta_mapped_codes[code],0)),"y","n")</f>
        <v>y</v>
      </c>
    </row>
    <row r="476" spans="1:11" x14ac:dyDescent="0.25">
      <c r="A476" t="s">
        <v>2574</v>
      </c>
      <c r="B476" s="8" t="str">
        <f>INDEX(sierra[Sierra value],MATCH(mainsheet[sierra location code],sierra[location code value],0))</f>
        <v>Law Library Special Collections online</v>
      </c>
      <c r="C476" s="8" t="s">
        <v>705</v>
      </c>
      <c r="D476" s="8" t="str">
        <f>IF(ISBLANK(mainsheet[omission]),VLOOKUP(mainsheet[mapping synonym],synlookup[],2,FALSE),"")</f>
        <v/>
      </c>
      <c r="E476" s="7"/>
      <c r="F476" s="7"/>
      <c r="G476" s="8"/>
      <c r="H476" s="7" t="s">
        <v>2454</v>
      </c>
      <c r="I476" s="7"/>
      <c r="J476" t="str">
        <f>IF(mainsheet[TD loc_b display]=mainsheet[TD loc_n display],"y","n")</f>
        <v>y</v>
      </c>
      <c r="K476" t="str">
        <f>IF(ISNUMBER(MATCH(mainsheet[sierra location code],mta_mapped_codes[code],0)),"y","n")</f>
        <v>n</v>
      </c>
    </row>
    <row r="477" spans="1:11" x14ac:dyDescent="0.25">
      <c r="A477" s="7" t="s">
        <v>801</v>
      </c>
      <c r="B477" s="7" t="str">
        <f>INDEX(sierra[Sierra value],MATCH(mainsheet[sierra location code],sierra[location code value],0))</f>
        <v>Law Library Manuscripts</v>
      </c>
      <c r="C477" s="7" t="s">
        <v>705</v>
      </c>
      <c r="D477" s="7" t="str">
        <f>IF(ISBLANK(mainsheet[omission]),VLOOKUP(mainsheet[mapping synonym],synlookup[],2,FALSE),"")</f>
        <v>unc:unclawy,law:lawuncw</v>
      </c>
      <c r="E477" s="7" t="s">
        <v>551</v>
      </c>
      <c r="F477" s="7" t="s">
        <v>638</v>
      </c>
      <c r="G477" s="7" t="str">
        <f>IF(ISBLANK(mainsheet[omission]),VLOOKUP(mainsheet[mapping synonym],synlookup[],3,FALSE),"")</f>
        <v>UNC Chapel Hill &gt; Law Library ;;; Law Libraries &gt; UNC Law Library</v>
      </c>
      <c r="H477" s="7"/>
      <c r="I477" s="7"/>
      <c r="J477" t="str">
        <f>IF(mainsheet[TD loc_b display]=mainsheet[TD loc_n display],"y","n")</f>
        <v>n</v>
      </c>
      <c r="K477" t="str">
        <f>IF(ISNUMBER(MATCH(mainsheet[sierra location code],mta_mapped_codes[code],0)),"y","n")</f>
        <v>y</v>
      </c>
    </row>
    <row r="478" spans="1:11" x14ac:dyDescent="0.25">
      <c r="A478" t="s">
        <v>802</v>
      </c>
      <c r="B478" t="str">
        <f>INDEX(sierra[Sierra value],MATCH(mainsheet[sierra location code],sierra[location code value],0))</f>
        <v>Law Library Non-Scoped</v>
      </c>
      <c r="C478" s="7"/>
      <c r="D478" t="str">
        <f>IF(ISBLANK(mainsheet[omission]),VLOOKUP(mainsheet[mapping synonym],synlookup[],2,FALSE),"")</f>
        <v/>
      </c>
      <c r="H478" t="s">
        <v>1118</v>
      </c>
      <c r="J478" t="str">
        <f>IF(mainsheet[TD loc_b display]=mainsheet[TD loc_n display],"y","n")</f>
        <v>y</v>
      </c>
      <c r="K478" t="str">
        <f>IF(ISNUMBER(MATCH(mainsheet[sierra location code],mta_mapped_codes[code],0)),"y","n")</f>
        <v>n</v>
      </c>
    </row>
    <row r="479" spans="1:11" x14ac:dyDescent="0.25">
      <c r="A479" s="7" t="s">
        <v>803</v>
      </c>
      <c r="B479" s="7" t="str">
        <f>INDEX(sierra[Sierra value],MATCH(mainsheet[sierra location code],sierra[location code value],0))</f>
        <v>Law Library Offices</v>
      </c>
      <c r="C479" s="7" t="s">
        <v>705</v>
      </c>
      <c r="D479" s="7" t="str">
        <f>IF(ISBLANK(mainsheet[omission]),VLOOKUP(mainsheet[mapping synonym],synlookup[],2,FALSE),"")</f>
        <v>unc:unclawy,law:lawuncw</v>
      </c>
      <c r="E479" s="7" t="s">
        <v>551</v>
      </c>
      <c r="F479" s="7" t="s">
        <v>804</v>
      </c>
      <c r="G479" s="7" t="str">
        <f>IF(ISBLANK(mainsheet[omission]),VLOOKUP(mainsheet[mapping synonym],synlookup[],3,FALSE),"")</f>
        <v>UNC Chapel Hill &gt; Law Library ;;; Law Libraries &gt; UNC Law Library</v>
      </c>
      <c r="H479" s="7"/>
      <c r="I479" s="7"/>
      <c r="J479" t="str">
        <f>IF(mainsheet[TD loc_b display]=mainsheet[TD loc_n display],"y","n")</f>
        <v>n</v>
      </c>
      <c r="K479" t="str">
        <f>IF(ISNUMBER(MATCH(mainsheet[sierra location code],mta_mapped_codes[code],0)),"y","n")</f>
        <v>y</v>
      </c>
    </row>
    <row r="480" spans="1:11" x14ac:dyDescent="0.25">
      <c r="A480" s="7" t="s">
        <v>805</v>
      </c>
      <c r="B480" s="7" t="str">
        <f>INDEX(sierra[Sierra value],MATCH(mainsheet[sierra location code],sierra[location code value],0))</f>
        <v>Law Library Acquisitions Dept.</v>
      </c>
      <c r="C480" s="7" t="s">
        <v>705</v>
      </c>
      <c r="D480" s="7" t="str">
        <f>IF(ISBLANK(mainsheet[omission]),VLOOKUP(mainsheet[mapping synonym],synlookup[],2,FALSE),"")</f>
        <v>unc:unclawy,law:lawuncw</v>
      </c>
      <c r="E480" s="7" t="s">
        <v>551</v>
      </c>
      <c r="F480" s="7" t="s">
        <v>806</v>
      </c>
      <c r="G480" s="7" t="str">
        <f>IF(ISBLANK(mainsheet[omission]),VLOOKUP(mainsheet[mapping synonym],synlookup[],3,FALSE),"")</f>
        <v>UNC Chapel Hill &gt; Law Library ;;; Law Libraries &gt; UNC Law Library</v>
      </c>
      <c r="H480" s="7"/>
      <c r="I480" s="7"/>
      <c r="J480" t="str">
        <f>IF(mainsheet[TD loc_b display]=mainsheet[TD loc_n display],"y","n")</f>
        <v>n</v>
      </c>
      <c r="K480" t="str">
        <f>IF(ISNUMBER(MATCH(mainsheet[sierra location code],mta_mapped_codes[code],0)),"y","n")</f>
        <v>y</v>
      </c>
    </row>
    <row r="481" spans="1:11" x14ac:dyDescent="0.25">
      <c r="A481" s="7" t="s">
        <v>807</v>
      </c>
      <c r="B481" s="7" t="str">
        <f>INDEX(sierra[Sierra value],MATCH(mainsheet[sierra location code],sierra[location code value],0))</f>
        <v>Law Library Offices</v>
      </c>
      <c r="C481" s="7" t="s">
        <v>705</v>
      </c>
      <c r="D481" s="7" t="str">
        <f>IF(ISBLANK(mainsheet[omission]),VLOOKUP(mainsheet[mapping synonym],synlookup[],2,FALSE),"")</f>
        <v>unc:unclawy,law:lawuncw</v>
      </c>
      <c r="E481" s="7" t="s">
        <v>551</v>
      </c>
      <c r="F481" s="7" t="s">
        <v>804</v>
      </c>
      <c r="G481" s="7" t="str">
        <f>IF(ISBLANK(mainsheet[omission]),VLOOKUP(mainsheet[mapping synonym],synlookup[],3,FALSE),"")</f>
        <v>UNC Chapel Hill &gt; Law Library ;;; Law Libraries &gt; UNC Law Library</v>
      </c>
      <c r="H481" s="7"/>
      <c r="I481" s="7"/>
      <c r="J481" t="str">
        <f>IF(mainsheet[TD loc_b display]=mainsheet[TD loc_n display],"y","n")</f>
        <v>n</v>
      </c>
      <c r="K481" t="str">
        <f>IF(ISNUMBER(MATCH(mainsheet[sierra location code],mta_mapped_codes[code],0)),"y","n")</f>
        <v>y</v>
      </c>
    </row>
    <row r="482" spans="1:11" x14ac:dyDescent="0.25">
      <c r="A482" s="7" t="s">
        <v>808</v>
      </c>
      <c r="B482" s="7" t="str">
        <f>INDEX(sierra[Sierra value],MATCH(mainsheet[sierra location code],sierra[location code value],0))</f>
        <v>Law Library Offices</v>
      </c>
      <c r="C482" s="7" t="s">
        <v>705</v>
      </c>
      <c r="D482" s="7" t="str">
        <f>IF(ISBLANK(mainsheet[omission]),VLOOKUP(mainsheet[mapping synonym],synlookup[],2,FALSE),"")</f>
        <v>unc:unclawy,law:lawuncw</v>
      </c>
      <c r="E482" s="7" t="s">
        <v>551</v>
      </c>
      <c r="F482" s="7" t="s">
        <v>804</v>
      </c>
      <c r="G482" s="7" t="str">
        <f>IF(ISBLANK(mainsheet[omission]),VLOOKUP(mainsheet[mapping synonym],synlookup[],3,FALSE),"")</f>
        <v>UNC Chapel Hill &gt; Law Library ;;; Law Libraries &gt; UNC Law Library</v>
      </c>
      <c r="H482" s="7"/>
      <c r="I482" s="7"/>
      <c r="J482" t="str">
        <f>IF(mainsheet[TD loc_b display]=mainsheet[TD loc_n display],"y","n")</f>
        <v>n</v>
      </c>
      <c r="K482" t="str">
        <f>IF(ISNUMBER(MATCH(mainsheet[sierra location code],mta_mapped_codes[code],0)),"y","n")</f>
        <v>y</v>
      </c>
    </row>
    <row r="483" spans="1:11" x14ac:dyDescent="0.25">
      <c r="A483" s="7" t="s">
        <v>809</v>
      </c>
      <c r="B483" s="7" t="str">
        <f>INDEX(sierra[Sierra value],MATCH(mainsheet[sierra location code],sierra[location code value],0))</f>
        <v>Law Library Cataloging Dept.</v>
      </c>
      <c r="C483" s="7" t="s">
        <v>705</v>
      </c>
      <c r="D483" s="7" t="str">
        <f>IF(ISBLANK(mainsheet[omission]),VLOOKUP(mainsheet[mapping synonym],synlookup[],2,FALSE),"")</f>
        <v>unc:unclawy,law:lawuncw</v>
      </c>
      <c r="E483" s="7" t="s">
        <v>551</v>
      </c>
      <c r="F483" s="7" t="s">
        <v>810</v>
      </c>
      <c r="G483" s="7" t="str">
        <f>IF(ISBLANK(mainsheet[omission]),VLOOKUP(mainsheet[mapping synonym],synlookup[],3,FALSE),"")</f>
        <v>UNC Chapel Hill &gt; Law Library ;;; Law Libraries &gt; UNC Law Library</v>
      </c>
      <c r="H483" s="7"/>
      <c r="I483" s="7"/>
      <c r="J483" t="str">
        <f>IF(mainsheet[TD loc_b display]=mainsheet[TD loc_n display],"y","n")</f>
        <v>n</v>
      </c>
      <c r="K483" t="str">
        <f>IF(ISNUMBER(MATCH(mainsheet[sierra location code],mta_mapped_codes[code],0)),"y","n")</f>
        <v>y</v>
      </c>
    </row>
    <row r="484" spans="1:11" x14ac:dyDescent="0.25">
      <c r="A484" s="7" t="s">
        <v>811</v>
      </c>
      <c r="B484" s="7" t="str">
        <f>INDEX(sierra[Sierra value],MATCH(mainsheet[sierra location code],sierra[location code value],0))</f>
        <v>Law Library Offices</v>
      </c>
      <c r="C484" s="7" t="s">
        <v>705</v>
      </c>
      <c r="D484" s="7" t="str">
        <f>IF(ISBLANK(mainsheet[omission]),VLOOKUP(mainsheet[mapping synonym],synlookup[],2,FALSE),"")</f>
        <v>unc:unclawy,law:lawuncw</v>
      </c>
      <c r="E484" s="7" t="s">
        <v>551</v>
      </c>
      <c r="F484" s="7" t="s">
        <v>804</v>
      </c>
      <c r="G484" s="7" t="str">
        <f>IF(ISBLANK(mainsheet[omission]),VLOOKUP(mainsheet[mapping synonym],synlookup[],3,FALSE),"")</f>
        <v>UNC Chapel Hill &gt; Law Library ;;; Law Libraries &gt; UNC Law Library</v>
      </c>
      <c r="H484" s="7"/>
      <c r="I484" s="7"/>
      <c r="J484" t="str">
        <f>IF(mainsheet[TD loc_b display]=mainsheet[TD loc_n display],"y","n")</f>
        <v>n</v>
      </c>
      <c r="K484" t="str">
        <f>IF(ISNUMBER(MATCH(mainsheet[sierra location code],mta_mapped_codes[code],0)),"y","n")</f>
        <v>y</v>
      </c>
    </row>
    <row r="485" spans="1:11" x14ac:dyDescent="0.25">
      <c r="A485" s="7" t="s">
        <v>812</v>
      </c>
      <c r="B485" s="7" t="str">
        <f>INDEX(sierra[Sierra value],MATCH(mainsheet[sierra location code],sierra[location code value],0))</f>
        <v>Law Library Offices</v>
      </c>
      <c r="C485" s="7" t="s">
        <v>705</v>
      </c>
      <c r="D485" s="7" t="str">
        <f>IF(ISBLANK(mainsheet[omission]),VLOOKUP(mainsheet[mapping synonym],synlookup[],2,FALSE),"")</f>
        <v>unc:unclawy,law:lawuncw</v>
      </c>
      <c r="E485" s="7" t="s">
        <v>551</v>
      </c>
      <c r="F485" s="7" t="s">
        <v>804</v>
      </c>
      <c r="G485" s="7" t="str">
        <f>IF(ISBLANK(mainsheet[omission]),VLOOKUP(mainsheet[mapping synonym],synlookup[],3,FALSE),"")</f>
        <v>UNC Chapel Hill &gt; Law Library ;;; Law Libraries &gt; UNC Law Library</v>
      </c>
      <c r="H485" s="7"/>
      <c r="I485" s="7"/>
      <c r="J485" t="str">
        <f>IF(mainsheet[TD loc_b display]=mainsheet[TD loc_n display],"y","n")</f>
        <v>n</v>
      </c>
      <c r="K485" t="str">
        <f>IF(ISNUMBER(MATCH(mainsheet[sierra location code],mta_mapped_codes[code],0)),"y","n")</f>
        <v>y</v>
      </c>
    </row>
    <row r="486" spans="1:11" x14ac:dyDescent="0.25">
      <c r="A486" s="7" t="s">
        <v>813</v>
      </c>
      <c r="B486" s="7" t="str">
        <f>INDEX(sierra[Sierra value],MATCH(mainsheet[sierra location code],sierra[location code value],0))</f>
        <v>Law Library Offices</v>
      </c>
      <c r="C486" s="7" t="s">
        <v>705</v>
      </c>
      <c r="D486" s="7" t="str">
        <f>IF(ISBLANK(mainsheet[omission]),VLOOKUP(mainsheet[mapping synonym],synlookup[],2,FALSE),"")</f>
        <v>unc:unclawy,law:lawuncw</v>
      </c>
      <c r="E486" s="7" t="s">
        <v>551</v>
      </c>
      <c r="F486" s="7" t="s">
        <v>804</v>
      </c>
      <c r="G486" s="7" t="str">
        <f>IF(ISBLANK(mainsheet[omission]),VLOOKUP(mainsheet[mapping synonym],synlookup[],3,FALSE),"")</f>
        <v>UNC Chapel Hill &gt; Law Library ;;; Law Libraries &gt; UNC Law Library</v>
      </c>
      <c r="H486" s="7"/>
      <c r="I486" s="7"/>
      <c r="J486" t="str">
        <f>IF(mainsheet[TD loc_b display]=mainsheet[TD loc_n display],"y","n")</f>
        <v>n</v>
      </c>
      <c r="K486" t="str">
        <f>IF(ISNUMBER(MATCH(mainsheet[sierra location code],mta_mapped_codes[code],0)),"y","n")</f>
        <v>y</v>
      </c>
    </row>
    <row r="487" spans="1:11" x14ac:dyDescent="0.25">
      <c r="A487" s="7" t="s">
        <v>814</v>
      </c>
      <c r="B487" s="7" t="str">
        <f>INDEX(sierra[Sierra value],MATCH(mainsheet[sierra location code],sierra[location code value],0))</f>
        <v>Law Library Offices</v>
      </c>
      <c r="C487" s="7" t="s">
        <v>705</v>
      </c>
      <c r="D487" s="7" t="str">
        <f>IF(ISBLANK(mainsheet[omission]),VLOOKUP(mainsheet[mapping synonym],synlookup[],2,FALSE),"")</f>
        <v>unc:unclawy,law:lawuncw</v>
      </c>
      <c r="E487" s="7" t="s">
        <v>551</v>
      </c>
      <c r="F487" s="7" t="s">
        <v>804</v>
      </c>
      <c r="G487" s="7" t="str">
        <f>IF(ISBLANK(mainsheet[omission]),VLOOKUP(mainsheet[mapping synonym],synlookup[],3,FALSE),"")</f>
        <v>UNC Chapel Hill &gt; Law Library ;;; Law Libraries &gt; UNC Law Library</v>
      </c>
      <c r="H487" s="7"/>
      <c r="I487" s="7"/>
      <c r="J487" t="str">
        <f>IF(mainsheet[TD loc_b display]=mainsheet[TD loc_n display],"y","n")</f>
        <v>n</v>
      </c>
      <c r="K487" t="str">
        <f>IF(ISNUMBER(MATCH(mainsheet[sierra location code],mta_mapped_codes[code],0)),"y","n")</f>
        <v>y</v>
      </c>
    </row>
    <row r="488" spans="1:11" x14ac:dyDescent="0.25">
      <c r="A488" s="7" t="s">
        <v>815</v>
      </c>
      <c r="B488" s="7" t="str">
        <f>INDEX(sierra[Sierra value],MATCH(mainsheet[sierra location code],sierra[location code value],0))</f>
        <v>Law Library Offices</v>
      </c>
      <c r="C488" s="7" t="s">
        <v>705</v>
      </c>
      <c r="D488" s="7" t="str">
        <f>IF(ISBLANK(mainsheet[omission]),VLOOKUP(mainsheet[mapping synonym],synlookup[],2,FALSE),"")</f>
        <v>unc:unclawy,law:lawuncw</v>
      </c>
      <c r="E488" s="7" t="s">
        <v>551</v>
      </c>
      <c r="F488" s="7" t="s">
        <v>804</v>
      </c>
      <c r="G488" s="7" t="str">
        <f>IF(ISBLANK(mainsheet[omission]),VLOOKUP(mainsheet[mapping synonym],synlookup[],3,FALSE),"")</f>
        <v>UNC Chapel Hill &gt; Law Library ;;; Law Libraries &gt; UNC Law Library</v>
      </c>
      <c r="H488" s="7"/>
      <c r="I488" s="7"/>
      <c r="J488" t="str">
        <f>IF(mainsheet[TD loc_b display]=mainsheet[TD loc_n display],"y","n")</f>
        <v>n</v>
      </c>
      <c r="K488" t="str">
        <f>IF(ISNUMBER(MATCH(mainsheet[sierra location code],mta_mapped_codes[code],0)),"y","n")</f>
        <v>y</v>
      </c>
    </row>
    <row r="489" spans="1:11" x14ac:dyDescent="0.25">
      <c r="A489" s="7" t="s">
        <v>816</v>
      </c>
      <c r="B489" s="7" t="str">
        <f>INDEX(sierra[Sierra value],MATCH(mainsheet[sierra location code],sierra[location code value],0))</f>
        <v>Law Library Serials Dept.</v>
      </c>
      <c r="C489" s="7" t="s">
        <v>705</v>
      </c>
      <c r="D489" s="7" t="str">
        <f>IF(ISBLANK(mainsheet[omission]),VLOOKUP(mainsheet[mapping synonym],synlookup[],2,FALSE),"")</f>
        <v>unc:unclawy,law:lawuncw</v>
      </c>
      <c r="E489" s="7" t="s">
        <v>551</v>
      </c>
      <c r="F489" s="7" t="s">
        <v>817</v>
      </c>
      <c r="G489" s="7" t="str">
        <f>IF(ISBLANK(mainsheet[omission]),VLOOKUP(mainsheet[mapping synonym],synlookup[],3,FALSE),"")</f>
        <v>UNC Chapel Hill &gt; Law Library ;;; Law Libraries &gt; UNC Law Library</v>
      </c>
      <c r="H489" s="7"/>
      <c r="I489" s="7"/>
      <c r="J489" t="str">
        <f>IF(mainsheet[TD loc_b display]=mainsheet[TD loc_n display],"y","n")</f>
        <v>n</v>
      </c>
      <c r="K489" t="str">
        <f>IF(ISNUMBER(MATCH(mainsheet[sierra location code],mta_mapped_codes[code],0)),"y","n")</f>
        <v>y</v>
      </c>
    </row>
    <row r="490" spans="1:11" x14ac:dyDescent="0.25">
      <c r="A490" s="7" t="s">
        <v>818</v>
      </c>
      <c r="B490" s="7" t="str">
        <f>INDEX(sierra[Sierra value],MATCH(mainsheet[sierra location code],sierra[location code value],0))</f>
        <v>Law Library Techical Services Division</v>
      </c>
      <c r="C490" s="7" t="s">
        <v>705</v>
      </c>
      <c r="D490" s="7" t="str">
        <f>IF(ISBLANK(mainsheet[omission]),VLOOKUP(mainsheet[mapping synonym],synlookup[],2,FALSE),"")</f>
        <v>unc:unclawy,law:lawuncw</v>
      </c>
      <c r="E490" s="7" t="s">
        <v>551</v>
      </c>
      <c r="F490" s="7" t="s">
        <v>819</v>
      </c>
      <c r="G490" s="7" t="str">
        <f>IF(ISBLANK(mainsheet[omission]),VLOOKUP(mainsheet[mapping synonym],synlookup[],3,FALSE),"")</f>
        <v>UNC Chapel Hill &gt; Law Library ;;; Law Libraries &gt; UNC Law Library</v>
      </c>
      <c r="H490" s="7"/>
      <c r="I490" s="7"/>
      <c r="J490" t="str">
        <f>IF(mainsheet[TD loc_b display]=mainsheet[TD loc_n display],"y","n")</f>
        <v>n</v>
      </c>
      <c r="K490" t="str">
        <f>IF(ISNUMBER(MATCH(mainsheet[sierra location code],mta_mapped_codes[code],0)),"y","n")</f>
        <v>y</v>
      </c>
    </row>
    <row r="491" spans="1:11" x14ac:dyDescent="0.25">
      <c r="A491" s="7" t="s">
        <v>820</v>
      </c>
      <c r="B491" s="7" t="str">
        <f>INDEX(sierra[Sierra value],MATCH(mainsheet[sierra location code],sierra[location code value],0))</f>
        <v>Information &amp; Library Science Library</v>
      </c>
      <c r="C491" s="7" t="s">
        <v>820</v>
      </c>
      <c r="D491" s="7" t="str">
        <f>IF(ISBLANK(mainsheet[omission]),VLOOKUP(mainsheet[mapping synonym],synlookup[],2,FALSE),"")</f>
        <v>unc:uncinfy</v>
      </c>
      <c r="E491" s="7" t="s">
        <v>821</v>
      </c>
      <c r="F491" s="7" t="s">
        <v>821</v>
      </c>
      <c r="G491" s="7" t="str">
        <f>IF(ISBLANK(mainsheet[omission]),VLOOKUP(mainsheet[mapping synonym],synlookup[],3,FALSE),"")</f>
        <v>UNC Chapel Hill &gt; Information &amp; Library Science Library</v>
      </c>
      <c r="H491" s="7"/>
      <c r="I491" s="7"/>
      <c r="J491" t="str">
        <f>IF(mainsheet[TD loc_b display]=mainsheet[TD loc_n display],"y","n")</f>
        <v>y</v>
      </c>
      <c r="K491" t="str">
        <f>IF(ISNUMBER(MATCH(mainsheet[sierra location code],mta_mapped_codes[code],0)),"y","n")</f>
        <v>y</v>
      </c>
    </row>
    <row r="492" spans="1:11" x14ac:dyDescent="0.25">
      <c r="A492" s="7" t="s">
        <v>823</v>
      </c>
      <c r="B492" s="7" t="str">
        <f>INDEX(sierra[Sierra value],MATCH(mainsheet[sierra location code],sierra[location code value],0))</f>
        <v>Staff Use Only</v>
      </c>
      <c r="C492" s="7" t="s">
        <v>820</v>
      </c>
      <c r="D492" s="7" t="str">
        <f>IF(ISBLANK(mainsheet[omission]),VLOOKUP(mainsheet[mapping synonym],synlookup[],2,FALSE),"")</f>
        <v>unc:uncinfy</v>
      </c>
      <c r="E492" s="7" t="s">
        <v>821</v>
      </c>
      <c r="F492" s="7" t="s">
        <v>5</v>
      </c>
      <c r="G492" s="7" t="str">
        <f>IF(ISBLANK(mainsheet[omission]),VLOOKUP(mainsheet[mapping synonym],synlookup[],3,FALSE),"")</f>
        <v>UNC Chapel Hill &gt; Information &amp; Library Science Library</v>
      </c>
      <c r="H492" s="7"/>
      <c r="I492" s="7"/>
      <c r="J492" t="str">
        <f>IF(mainsheet[TD loc_b display]=mainsheet[TD loc_n display],"y","n")</f>
        <v>n</v>
      </c>
      <c r="K492" t="str">
        <f>IF(ISNUMBER(MATCH(mainsheet[sierra location code],mta_mapped_codes[code],0)),"y","n")</f>
        <v>y</v>
      </c>
    </row>
    <row r="493" spans="1:11" x14ac:dyDescent="0.25">
      <c r="A493" t="s">
        <v>822</v>
      </c>
      <c r="B493" t="str">
        <f>INDEX(sierra[Sierra value],MATCH(mainsheet[sierra location code],sierra[location code value],0))</f>
        <v>Not Yet Determined</v>
      </c>
      <c r="D493" t="str">
        <f>IF(ISBLANK(mainsheet[omission]),VLOOKUP(mainsheet[mapping synonym],synlookup[],2,FALSE),"")</f>
        <v/>
      </c>
      <c r="H493" t="s">
        <v>2458</v>
      </c>
      <c r="J493" t="str">
        <f>IF(mainsheet[TD loc_b display]=mainsheet[TD loc_n display],"y","n")</f>
        <v>y</v>
      </c>
      <c r="K493" t="str">
        <f>IF(ISNUMBER(MATCH(mainsheet[sierra location code],mta_mapped_codes[code],0)),"y","n")</f>
        <v>n</v>
      </c>
    </row>
    <row r="494" spans="1:11" x14ac:dyDescent="0.25">
      <c r="A494" s="7" t="s">
        <v>824</v>
      </c>
      <c r="B494" s="7" t="str">
        <f>INDEX(sierra[Sierra value],MATCH(mainsheet[sierra location code],sierra[location code value],0))</f>
        <v>Information &amp; Library Science Library Cage</v>
      </c>
      <c r="C494" s="7" t="s">
        <v>820</v>
      </c>
      <c r="D494" s="7" t="str">
        <f>IF(ISBLANK(mainsheet[omission]),VLOOKUP(mainsheet[mapping synonym],synlookup[],2,FALSE),"")</f>
        <v>unc:uncinfy</v>
      </c>
      <c r="E494" s="7" t="s">
        <v>821</v>
      </c>
      <c r="F494" s="7" t="s">
        <v>45</v>
      </c>
      <c r="G494" s="7" t="str">
        <f>IF(ISBLANK(mainsheet[omission]),VLOOKUP(mainsheet[mapping synonym],synlookup[],3,FALSE),"")</f>
        <v>UNC Chapel Hill &gt; Information &amp; Library Science Library</v>
      </c>
      <c r="H494" s="7"/>
      <c r="I494" s="7"/>
      <c r="J494" t="str">
        <f>IF(mainsheet[TD loc_b display]=mainsheet[TD loc_n display],"y","n")</f>
        <v>n</v>
      </c>
      <c r="K494" t="str">
        <f>IF(ISNUMBER(MATCH(mainsheet[sierra location code],mta_mapped_codes[code],0)),"y","n")</f>
        <v>y</v>
      </c>
    </row>
    <row r="495" spans="1:11" x14ac:dyDescent="0.25">
      <c r="A495" s="7" t="s">
        <v>825</v>
      </c>
      <c r="B495" s="7" t="str">
        <f>INDEX(sierra[Sierra value],MATCH(mainsheet[sierra location code],sierra[location code value],0))</f>
        <v>Information &amp; Library Science Library Reserve</v>
      </c>
      <c r="C495" s="7" t="s">
        <v>820</v>
      </c>
      <c r="D495" s="7" t="str">
        <f>IF(ISBLANK(mainsheet[omission]),VLOOKUP(mainsheet[mapping synonym],synlookup[],2,FALSE),"")</f>
        <v>unc:uncinfy</v>
      </c>
      <c r="E495" s="7" t="s">
        <v>821</v>
      </c>
      <c r="F495" s="7" t="s">
        <v>7</v>
      </c>
      <c r="G495" s="7" t="str">
        <f>IF(ISBLANK(mainsheet[omission]),VLOOKUP(mainsheet[mapping synonym],synlookup[],3,FALSE),"")</f>
        <v>UNC Chapel Hill &gt; Information &amp; Library Science Library</v>
      </c>
      <c r="H495" s="7"/>
      <c r="I495" s="7"/>
      <c r="J495" t="str">
        <f>IF(mainsheet[TD loc_b display]=mainsheet[TD loc_n display],"y","n")</f>
        <v>n</v>
      </c>
      <c r="K495" t="str">
        <f>IF(ISNUMBER(MATCH(mainsheet[sierra location code],mta_mapped_codes[code],0)),"y","n")</f>
        <v>y</v>
      </c>
    </row>
    <row r="496" spans="1:11" x14ac:dyDescent="0.25">
      <c r="A496" s="7" t="s">
        <v>826</v>
      </c>
      <c r="B496" s="7" t="str">
        <f>INDEX(sierra[Sierra value],MATCH(mainsheet[sierra location code],sierra[location code value],0))</f>
        <v>Information &amp; Library Science Library Reserve</v>
      </c>
      <c r="C496" s="7" t="s">
        <v>820</v>
      </c>
      <c r="D496" s="7" t="str">
        <f>IF(ISBLANK(mainsheet[omission]),VLOOKUP(mainsheet[mapping synonym],synlookup[],2,FALSE),"")</f>
        <v>unc:uncinfy</v>
      </c>
      <c r="E496" s="7" t="s">
        <v>821</v>
      </c>
      <c r="F496" s="7" t="s">
        <v>7</v>
      </c>
      <c r="G496" s="7" t="str">
        <f>IF(ISBLANK(mainsheet[omission]),VLOOKUP(mainsheet[mapping synonym],synlookup[],3,FALSE),"")</f>
        <v>UNC Chapel Hill &gt; Information &amp; Library Science Library</v>
      </c>
      <c r="H496" s="7"/>
      <c r="I496" s="7"/>
      <c r="J496" t="str">
        <f>IF(mainsheet[TD loc_b display]=mainsheet[TD loc_n display],"y","n")</f>
        <v>n</v>
      </c>
      <c r="K496" t="str">
        <f>IF(ISNUMBER(MATCH(mainsheet[sierra location code],mta_mapped_codes[code],0)),"y","n")</f>
        <v>y</v>
      </c>
    </row>
    <row r="497" spans="1:11" x14ac:dyDescent="0.25">
      <c r="A497" s="7" t="s">
        <v>827</v>
      </c>
      <c r="B497" s="7" t="str">
        <f>INDEX(sierra[Sierra value],MATCH(mainsheet[sierra location code],sierra[location code value],0))</f>
        <v>Information &amp; Library Science Library Reserve Microfilm</v>
      </c>
      <c r="C497" s="7" t="s">
        <v>820</v>
      </c>
      <c r="D497" s="7" t="str">
        <f>IF(ISBLANK(mainsheet[omission]),VLOOKUP(mainsheet[mapping synonym],synlookup[],2,FALSE),"")</f>
        <v>unc:uncinfy</v>
      </c>
      <c r="E497" s="7" t="s">
        <v>821</v>
      </c>
      <c r="F497" s="7" t="s">
        <v>828</v>
      </c>
      <c r="G497" s="7" t="str">
        <f>IF(ISBLANK(mainsheet[omission]),VLOOKUP(mainsheet[mapping synonym],synlookup[],3,FALSE),"")</f>
        <v>UNC Chapel Hill &gt; Information &amp; Library Science Library</v>
      </c>
      <c r="H497" s="7"/>
      <c r="I497" s="7"/>
      <c r="J497" t="str">
        <f>IF(mainsheet[TD loc_b display]=mainsheet[TD loc_n display],"y","n")</f>
        <v>n</v>
      </c>
      <c r="K497" t="str">
        <f>IF(ISNUMBER(MATCH(mainsheet[sierra location code],mta_mapped_codes[code],0)),"y","n")</f>
        <v>y</v>
      </c>
    </row>
    <row r="498" spans="1:11" x14ac:dyDescent="0.25">
      <c r="A498" s="7" t="s">
        <v>829</v>
      </c>
      <c r="B498" s="7" t="str">
        <f>INDEX(sierra[Sierra value],MATCH(mainsheet[sierra location code],sierra[location code value],0))</f>
        <v>Information &amp; Library Science Library Reference</v>
      </c>
      <c r="C498" s="7" t="s">
        <v>820</v>
      </c>
      <c r="D498" s="7" t="str">
        <f>IF(ISBLANK(mainsheet[omission]),VLOOKUP(mainsheet[mapping synonym],synlookup[],2,FALSE),"")</f>
        <v>unc:uncinfy</v>
      </c>
      <c r="E498" s="7" t="s">
        <v>821</v>
      </c>
      <c r="F498" s="7" t="s">
        <v>10</v>
      </c>
      <c r="G498" s="7" t="str">
        <f>IF(ISBLANK(mainsheet[omission]),VLOOKUP(mainsheet[mapping synonym],synlookup[],3,FALSE),"")</f>
        <v>UNC Chapel Hill &gt; Information &amp; Library Science Library</v>
      </c>
      <c r="H498" s="7"/>
      <c r="I498" s="7"/>
      <c r="J498" t="str">
        <f>IF(mainsheet[TD loc_b display]=mainsheet[TD loc_n display],"y","n")</f>
        <v>n</v>
      </c>
      <c r="K498" t="str">
        <f>IF(ISNUMBER(MATCH(mainsheet[sierra location code],mta_mapped_codes[code],0)),"y","n")</f>
        <v>y</v>
      </c>
    </row>
    <row r="499" spans="1:11" x14ac:dyDescent="0.25">
      <c r="A499" s="7" t="s">
        <v>830</v>
      </c>
      <c r="B499" s="7" t="str">
        <f>INDEX(sierra[Sierra value],MATCH(mainsheet[sierra location code],sierra[location code value],0))</f>
        <v>Information &amp; Library Science Library Reference-Catalog Collection</v>
      </c>
      <c r="C499" s="7" t="s">
        <v>820</v>
      </c>
      <c r="D499" s="7" t="str">
        <f>IF(ISBLANK(mainsheet[omission]),VLOOKUP(mainsheet[mapping synonym],synlookup[],2,FALSE),"")</f>
        <v>unc:uncinfy</v>
      </c>
      <c r="E499" s="7" t="s">
        <v>821</v>
      </c>
      <c r="F499" s="7" t="s">
        <v>831</v>
      </c>
      <c r="G499" s="7" t="str">
        <f>IF(ISBLANK(mainsheet[omission]),VLOOKUP(mainsheet[mapping synonym],synlookup[],3,FALSE),"")</f>
        <v>UNC Chapel Hill &gt; Information &amp; Library Science Library</v>
      </c>
      <c r="H499" s="7"/>
      <c r="I499" s="7"/>
      <c r="J499" t="str">
        <f>IF(mainsheet[TD loc_b display]=mainsheet[TD loc_n display],"y","n")</f>
        <v>n</v>
      </c>
      <c r="K499" t="str">
        <f>IF(ISNUMBER(MATCH(mainsheet[sierra location code],mta_mapped_codes[code],0)),"y","n")</f>
        <v>y</v>
      </c>
    </row>
    <row r="500" spans="1:11" x14ac:dyDescent="0.25">
      <c r="A500" s="7" t="s">
        <v>832</v>
      </c>
      <c r="B500" s="7" t="str">
        <f>INDEX(sierra[Sierra value],MATCH(mainsheet[sierra location code],sierra[location code value],0))</f>
        <v>Information &amp; Library Science Library Reference-Folio</v>
      </c>
      <c r="C500" s="7" t="s">
        <v>820</v>
      </c>
      <c r="D500" s="7" t="str">
        <f>IF(ISBLANK(mainsheet[omission]),VLOOKUP(mainsheet[mapping synonym],synlookup[],2,FALSE),"")</f>
        <v>unc:uncinfy</v>
      </c>
      <c r="E500" s="7" t="s">
        <v>821</v>
      </c>
      <c r="F500" s="7" t="s">
        <v>833</v>
      </c>
      <c r="G500" s="7" t="str">
        <f>IF(ISBLANK(mainsheet[omission]),VLOOKUP(mainsheet[mapping synonym],synlookup[],3,FALSE),"")</f>
        <v>UNC Chapel Hill &gt; Information &amp; Library Science Library</v>
      </c>
      <c r="H500" s="7"/>
      <c r="I500" s="7"/>
      <c r="J500" t="str">
        <f>IF(mainsheet[TD loc_b display]=mainsheet[TD loc_n display],"y","n")</f>
        <v>n</v>
      </c>
      <c r="K500" t="str">
        <f>IF(ISNUMBER(MATCH(mainsheet[sierra location code],mta_mapped_codes[code],0)),"y","n")</f>
        <v>y</v>
      </c>
    </row>
    <row r="501" spans="1:11" x14ac:dyDescent="0.25">
      <c r="A501" s="7" t="s">
        <v>834</v>
      </c>
      <c r="B501" s="7" t="str">
        <f>INDEX(sierra[Sierra value],MATCH(mainsheet[sierra location code],sierra[location code value],0))</f>
        <v>Information &amp; Library Science Library Reference - Index Shelves</v>
      </c>
      <c r="C501" s="7" t="s">
        <v>820</v>
      </c>
      <c r="D501" s="7" t="str">
        <f>IF(ISBLANK(mainsheet[omission]),VLOOKUP(mainsheet[mapping synonym],synlookup[],2,FALSE),"")</f>
        <v>unc:uncinfy</v>
      </c>
      <c r="E501" s="7" t="s">
        <v>821</v>
      </c>
      <c r="F501" s="7" t="s">
        <v>835</v>
      </c>
      <c r="G501" s="7" t="str">
        <f>IF(ISBLANK(mainsheet[omission]),VLOOKUP(mainsheet[mapping synonym],synlookup[],3,FALSE),"")</f>
        <v>UNC Chapel Hill &gt; Information &amp; Library Science Library</v>
      </c>
      <c r="H501" s="7"/>
      <c r="I501" s="7"/>
      <c r="J501" t="str">
        <f>IF(mainsheet[TD loc_b display]=mainsheet[TD loc_n display],"y","n")</f>
        <v>n</v>
      </c>
      <c r="K501" t="str">
        <f>IF(ISNUMBER(MATCH(mainsheet[sierra location code],mta_mapped_codes[code],0)),"y","n")</f>
        <v>y</v>
      </c>
    </row>
    <row r="502" spans="1:11" x14ac:dyDescent="0.25">
      <c r="A502" s="7" t="s">
        <v>836</v>
      </c>
      <c r="B502" s="7" t="str">
        <f>INDEX(sierra[Sierra value],MATCH(mainsheet[sierra location code],sierra[location code value],0))</f>
        <v>Information &amp; Library Science Library Reference-Workroom</v>
      </c>
      <c r="C502" s="7" t="s">
        <v>820</v>
      </c>
      <c r="D502" s="7" t="str">
        <f>IF(ISBLANK(mainsheet[omission]),VLOOKUP(mainsheet[mapping synonym],synlookup[],2,FALSE),"")</f>
        <v>unc:uncinfy</v>
      </c>
      <c r="E502" s="7" t="s">
        <v>821</v>
      </c>
      <c r="F502" s="7" t="s">
        <v>837</v>
      </c>
      <c r="G502" s="7" t="str">
        <f>IF(ISBLANK(mainsheet[omission]),VLOOKUP(mainsheet[mapping synonym],synlookup[],3,FALSE),"")</f>
        <v>UNC Chapel Hill &gt; Information &amp; Library Science Library</v>
      </c>
      <c r="H502" s="7"/>
      <c r="I502" s="7"/>
      <c r="J502" t="str">
        <f>IF(mainsheet[TD loc_b display]=mainsheet[TD loc_n display],"y","n")</f>
        <v>n</v>
      </c>
      <c r="K502" t="str">
        <f>IF(ISNUMBER(MATCH(mainsheet[sierra location code],mta_mapped_codes[code],0)),"y","n")</f>
        <v>y</v>
      </c>
    </row>
    <row r="503" spans="1:11" x14ac:dyDescent="0.25">
      <c r="A503" s="7" t="s">
        <v>838</v>
      </c>
      <c r="B503" s="7" t="str">
        <f>INDEX(sierra[Sierra value],MATCH(mainsheet[sierra location code],sierra[location code value],0))</f>
        <v>Information &amp; Library Science Library Reference-Atlas Stand</v>
      </c>
      <c r="C503" s="7" t="s">
        <v>820</v>
      </c>
      <c r="D503" s="7" t="str">
        <f>IF(ISBLANK(mainsheet[omission]),VLOOKUP(mainsheet[mapping synonym],synlookup[],2,FALSE),"")</f>
        <v>unc:uncinfy</v>
      </c>
      <c r="E503" s="7" t="s">
        <v>821</v>
      </c>
      <c r="F503" s="7" t="s">
        <v>839</v>
      </c>
      <c r="G503" s="7" t="str">
        <f>IF(ISBLANK(mainsheet[omission]),VLOOKUP(mainsheet[mapping synonym],synlookup[],3,FALSE),"")</f>
        <v>UNC Chapel Hill &gt; Information &amp; Library Science Library</v>
      </c>
      <c r="H503" s="7"/>
      <c r="I503" s="7"/>
      <c r="J503" t="str">
        <f>IF(mainsheet[TD loc_b display]=mainsheet[TD loc_n display],"y","n")</f>
        <v>n</v>
      </c>
      <c r="K503" t="str">
        <f>IF(ISNUMBER(MATCH(mainsheet[sierra location code],mta_mapped_codes[code],0)),"y","n")</f>
        <v>y</v>
      </c>
    </row>
    <row r="504" spans="1:11" x14ac:dyDescent="0.25">
      <c r="A504" s="7" t="s">
        <v>840</v>
      </c>
      <c r="B504" s="7" t="str">
        <f>INDEX(sierra[Sierra value],MATCH(mainsheet[sierra location code],sierra[location code value],0))</f>
        <v>Information &amp; Library Science Library</v>
      </c>
      <c r="C504" s="7" t="s">
        <v>820</v>
      </c>
      <c r="D504" s="7" t="str">
        <f>IF(ISBLANK(mainsheet[omission]),VLOOKUP(mainsheet[mapping synonym],synlookup[],2,FALSE),"")</f>
        <v>unc:uncinfy</v>
      </c>
      <c r="E504" s="7" t="s">
        <v>821</v>
      </c>
      <c r="F504" s="7" t="s">
        <v>821</v>
      </c>
      <c r="G504" s="7" t="str">
        <f>IF(ISBLANK(mainsheet[omission]),VLOOKUP(mainsheet[mapping synonym],synlookup[],3,FALSE),"")</f>
        <v>UNC Chapel Hill &gt; Information &amp; Library Science Library</v>
      </c>
      <c r="H504" s="7"/>
      <c r="I504" s="7"/>
      <c r="J504" t="str">
        <f>IF(mainsheet[TD loc_b display]=mainsheet[TD loc_n display],"y","n")</f>
        <v>y</v>
      </c>
      <c r="K504" t="str">
        <f>IF(ISNUMBER(MATCH(mainsheet[sierra location code],mta_mapped_codes[code],0)),"y","n")</f>
        <v>y</v>
      </c>
    </row>
    <row r="505" spans="1:11" x14ac:dyDescent="0.25">
      <c r="A505" s="7" t="s">
        <v>841</v>
      </c>
      <c r="B505" s="7" t="str">
        <f>INDEX(sierra[Sierra value],MATCH(mainsheet[sierra location code],sierra[location code value],0))</f>
        <v>Information &amp; Library Science Library AV Cassette</v>
      </c>
      <c r="C505" s="7" t="s">
        <v>820</v>
      </c>
      <c r="D505" s="7" t="str">
        <f>IF(ISBLANK(mainsheet[omission]),VLOOKUP(mainsheet[mapping synonym],synlookup[],2,FALSE),"")</f>
        <v>unc:uncinfy</v>
      </c>
      <c r="E505" s="7" t="s">
        <v>821</v>
      </c>
      <c r="F505" s="7" t="s">
        <v>842</v>
      </c>
      <c r="G505" s="7" t="str">
        <f>IF(ISBLANK(mainsheet[omission]),VLOOKUP(mainsheet[mapping synonym],synlookup[],3,FALSE),"")</f>
        <v>UNC Chapel Hill &gt; Information &amp; Library Science Library</v>
      </c>
      <c r="H505" s="7"/>
      <c r="I505" s="7"/>
      <c r="J505" t="str">
        <f>IF(mainsheet[TD loc_b display]=mainsheet[TD loc_n display],"y","n")</f>
        <v>n</v>
      </c>
      <c r="K505" t="str">
        <f>IF(ISNUMBER(MATCH(mainsheet[sierra location code],mta_mapped_codes[code],0)),"y","n")</f>
        <v>y</v>
      </c>
    </row>
    <row r="506" spans="1:11" x14ac:dyDescent="0.25">
      <c r="A506" s="7" t="s">
        <v>843</v>
      </c>
      <c r="B506" s="7" t="str">
        <f>INDEX(sierra[Sierra value],MATCH(mainsheet[sierra location code],sierra[location code value],0))</f>
        <v>Information &amp; Library Science Library Cassette</v>
      </c>
      <c r="C506" s="7" t="s">
        <v>820</v>
      </c>
      <c r="D506" s="7" t="str">
        <f>IF(ISBLANK(mainsheet[omission]),VLOOKUP(mainsheet[mapping synonym],synlookup[],2,FALSE),"")</f>
        <v>unc:uncinfy</v>
      </c>
      <c r="E506" s="7" t="s">
        <v>821</v>
      </c>
      <c r="F506" s="7" t="s">
        <v>80</v>
      </c>
      <c r="G506" s="7" t="str">
        <f>IF(ISBLANK(mainsheet[omission]),VLOOKUP(mainsheet[mapping synonym],synlookup[],3,FALSE),"")</f>
        <v>UNC Chapel Hill &gt; Information &amp; Library Science Library</v>
      </c>
      <c r="H506" s="7"/>
      <c r="I506" s="7"/>
      <c r="J506" t="str">
        <f>IF(mainsheet[TD loc_b display]=mainsheet[TD loc_n display],"y","n")</f>
        <v>n</v>
      </c>
      <c r="K506" t="str">
        <f>IF(ISNUMBER(MATCH(mainsheet[sierra location code],mta_mapped_codes[code],0)),"y","n")</f>
        <v>y</v>
      </c>
    </row>
    <row r="507" spans="1:11" x14ac:dyDescent="0.25">
      <c r="A507" s="7" t="s">
        <v>844</v>
      </c>
      <c r="B507" s="7" t="str">
        <f>INDEX(sierra[Sierra value],MATCH(mainsheet[sierra location code],sierra[location code value],0))</f>
        <v>SILS LibInformation &amp; Library Science Library</v>
      </c>
      <c r="C507" s="7" t="s">
        <v>820</v>
      </c>
      <c r="D507" s="7" t="str">
        <f>IF(ISBLANK(mainsheet[omission]),VLOOKUP(mainsheet[mapping synonym],synlookup[],2,FALSE),"")</f>
        <v>unc:uncinfy</v>
      </c>
      <c r="E507" s="7" t="s">
        <v>821</v>
      </c>
      <c r="F507" s="7" t="s">
        <v>821</v>
      </c>
      <c r="G507" s="7" t="str">
        <f>IF(ISBLANK(mainsheet[omission]),VLOOKUP(mainsheet[mapping synonym],synlookup[],3,FALSE),"")</f>
        <v>UNC Chapel Hill &gt; Information &amp; Library Science Library</v>
      </c>
      <c r="H507" s="7"/>
      <c r="I507" s="7"/>
      <c r="J507" t="str">
        <f>IF(mainsheet[TD loc_b display]=mainsheet[TD loc_n display],"y","n")</f>
        <v>y</v>
      </c>
      <c r="K507" t="str">
        <f>IF(ISNUMBER(MATCH(mainsheet[sierra location code],mta_mapped_codes[code],0)),"y","n")</f>
        <v>y</v>
      </c>
    </row>
    <row r="508" spans="1:11" x14ac:dyDescent="0.25">
      <c r="A508" s="7" t="s">
        <v>845</v>
      </c>
      <c r="B508" s="7" t="str">
        <f>INDEX(sierra[Sierra value],MATCH(mainsheet[sierra location code],sierra[location code value],0))</f>
        <v>Information &amp; Library Science Library Computer Disk 3 1/2</v>
      </c>
      <c r="C508" s="7" t="s">
        <v>820</v>
      </c>
      <c r="D508" s="7" t="str">
        <f>IF(ISBLANK(mainsheet[omission]),VLOOKUP(mainsheet[mapping synonym],synlookup[],2,FALSE),"")</f>
        <v>unc:uncinfy</v>
      </c>
      <c r="E508" s="7" t="s">
        <v>821</v>
      </c>
      <c r="F508" s="7" t="s">
        <v>19</v>
      </c>
      <c r="G508" s="7" t="str">
        <f>IF(ISBLANK(mainsheet[omission]),VLOOKUP(mainsheet[mapping synonym],synlookup[],3,FALSE),"")</f>
        <v>UNC Chapel Hill &gt; Information &amp; Library Science Library</v>
      </c>
      <c r="H508" s="7"/>
      <c r="I508" s="7"/>
      <c r="J508" t="str">
        <f>IF(mainsheet[TD loc_b display]=mainsheet[TD loc_n display],"y","n")</f>
        <v>n</v>
      </c>
      <c r="K508" t="str">
        <f>IF(ISNUMBER(MATCH(mainsheet[sierra location code],mta_mapped_codes[code],0)),"y","n")</f>
        <v>y</v>
      </c>
    </row>
    <row r="509" spans="1:11" x14ac:dyDescent="0.25">
      <c r="A509" s="7" t="s">
        <v>846</v>
      </c>
      <c r="B509" s="7" t="str">
        <f>INDEX(sierra[Sierra value],MATCH(mainsheet[sierra location code],sierra[location code value],0))</f>
        <v>Information &amp; Library Science Library Computer Disk 5 1/4</v>
      </c>
      <c r="C509" s="7" t="s">
        <v>820</v>
      </c>
      <c r="D509" s="7" t="str">
        <f>IF(ISBLANK(mainsheet[omission]),VLOOKUP(mainsheet[mapping synonym],synlookup[],2,FALSE),"")</f>
        <v>unc:uncinfy</v>
      </c>
      <c r="E509" s="7" t="s">
        <v>821</v>
      </c>
      <c r="F509" s="7" t="s">
        <v>83</v>
      </c>
      <c r="G509" s="7" t="str">
        <f>IF(ISBLANK(mainsheet[omission]),VLOOKUP(mainsheet[mapping synonym],synlookup[],3,FALSE),"")</f>
        <v>UNC Chapel Hill &gt; Information &amp; Library Science Library</v>
      </c>
      <c r="H509" s="7"/>
      <c r="I509" s="7"/>
      <c r="J509" t="str">
        <f>IF(mainsheet[TD loc_b display]=mainsheet[TD loc_n display],"y","n")</f>
        <v>n</v>
      </c>
      <c r="K509" t="str">
        <f>IF(ISNUMBER(MATCH(mainsheet[sierra location code],mta_mapped_codes[code],0)),"y","n")</f>
        <v>y</v>
      </c>
    </row>
    <row r="510" spans="1:11" x14ac:dyDescent="0.25">
      <c r="A510" s="7" t="s">
        <v>847</v>
      </c>
      <c r="B510" s="7" t="str">
        <f>INDEX(sierra[Sierra value],MATCH(mainsheet[sierra location code],sierra[location code value],0))</f>
        <v>Information &amp; Library Science Library Filmstrip</v>
      </c>
      <c r="C510" s="7" t="s">
        <v>820</v>
      </c>
      <c r="D510" s="7" t="str">
        <f>IF(ISBLANK(mainsheet[omission]),VLOOKUP(mainsheet[mapping synonym],synlookup[],2,FALSE),"")</f>
        <v>unc:uncinfy</v>
      </c>
      <c r="E510" s="7" t="s">
        <v>821</v>
      </c>
      <c r="F510" s="7" t="s">
        <v>848</v>
      </c>
      <c r="G510" s="7" t="str">
        <f>IF(ISBLANK(mainsheet[omission]),VLOOKUP(mainsheet[mapping synonym],synlookup[],3,FALSE),"")</f>
        <v>UNC Chapel Hill &gt; Information &amp; Library Science Library</v>
      </c>
      <c r="H510" s="7"/>
      <c r="I510" s="7"/>
      <c r="J510" t="str">
        <f>IF(mainsheet[TD loc_b display]=mainsheet[TD loc_n display],"y","n")</f>
        <v>n</v>
      </c>
      <c r="K510" t="str">
        <f>IF(ISNUMBER(MATCH(mainsheet[sierra location code],mta_mapped_codes[code],0)),"y","n")</f>
        <v>y</v>
      </c>
    </row>
    <row r="511" spans="1:11" x14ac:dyDescent="0.25">
      <c r="A511" s="7" t="s">
        <v>849</v>
      </c>
      <c r="B511" s="7" t="str">
        <f>INDEX(sierra[Sierra value],MATCH(mainsheet[sierra location code],sierra[location code value],0))</f>
        <v>Information &amp; Library Science Library Game</v>
      </c>
      <c r="C511" s="7" t="s">
        <v>820</v>
      </c>
      <c r="D511" s="7" t="str">
        <f>IF(ISBLANK(mainsheet[omission]),VLOOKUP(mainsheet[mapping synonym],synlookup[],2,FALSE),"")</f>
        <v>unc:uncinfy</v>
      </c>
      <c r="E511" s="7" t="s">
        <v>821</v>
      </c>
      <c r="F511" s="7" t="s">
        <v>850</v>
      </c>
      <c r="G511" s="7" t="str">
        <f>IF(ISBLANK(mainsheet[omission]),VLOOKUP(mainsheet[mapping synonym],synlookup[],3,FALSE),"")</f>
        <v>UNC Chapel Hill &gt; Information &amp; Library Science Library</v>
      </c>
      <c r="H511" s="7"/>
      <c r="I511" s="7"/>
      <c r="J511" t="str">
        <f>IF(mainsheet[TD loc_b display]=mainsheet[TD loc_n display],"y","n")</f>
        <v>n</v>
      </c>
      <c r="K511" t="str">
        <f>IF(ISNUMBER(MATCH(mainsheet[sierra location code],mta_mapped_codes[code],0)),"y","n")</f>
        <v>y</v>
      </c>
    </row>
    <row r="512" spans="1:11" x14ac:dyDescent="0.25">
      <c r="A512" s="7" t="s">
        <v>851</v>
      </c>
      <c r="B512" s="7" t="str">
        <f>INDEX(sierra[Sierra value],MATCH(mainsheet[sierra location code],sierra[location code value],0))</f>
        <v>Information &amp; Library Science Library Kit</v>
      </c>
      <c r="C512" s="7" t="s">
        <v>820</v>
      </c>
      <c r="D512" s="7" t="str">
        <f>IF(ISBLANK(mainsheet[omission]),VLOOKUP(mainsheet[mapping synonym],synlookup[],2,FALSE),"")</f>
        <v>unc:uncinfy</v>
      </c>
      <c r="E512" s="7" t="s">
        <v>821</v>
      </c>
      <c r="F512" s="7" t="s">
        <v>852</v>
      </c>
      <c r="G512" s="7" t="str">
        <f>IF(ISBLANK(mainsheet[omission]),VLOOKUP(mainsheet[mapping synonym],synlookup[],3,FALSE),"")</f>
        <v>UNC Chapel Hill &gt; Information &amp; Library Science Library</v>
      </c>
      <c r="H512" s="7"/>
      <c r="I512" s="7"/>
      <c r="J512" t="str">
        <f>IF(mainsheet[TD loc_b display]=mainsheet[TD loc_n display],"y","n")</f>
        <v>n</v>
      </c>
      <c r="K512" t="str">
        <f>IF(ISNUMBER(MATCH(mainsheet[sierra location code],mta_mapped_codes[code],0)),"y","n")</f>
        <v>y</v>
      </c>
    </row>
    <row r="513" spans="1:11" x14ac:dyDescent="0.25">
      <c r="A513" s="7" t="s">
        <v>853</v>
      </c>
      <c r="B513" s="7" t="str">
        <f>INDEX(sierra[Sierra value],MATCH(mainsheet[sierra location code],sierra[location code value],0))</f>
        <v>Information &amp; Library Science Library Microfiche</v>
      </c>
      <c r="C513" s="7" t="s">
        <v>820</v>
      </c>
      <c r="D513" s="7" t="str">
        <f>IF(ISBLANK(mainsheet[omission]),VLOOKUP(mainsheet[mapping synonym],synlookup[],2,FALSE),"")</f>
        <v>unc:uncinfy</v>
      </c>
      <c r="E513" s="7" t="s">
        <v>821</v>
      </c>
      <c r="F513" s="7" t="s">
        <v>25</v>
      </c>
      <c r="G513" s="7" t="str">
        <f>IF(ISBLANK(mainsheet[omission]),VLOOKUP(mainsheet[mapping synonym],synlookup[],3,FALSE),"")</f>
        <v>UNC Chapel Hill &gt; Information &amp; Library Science Library</v>
      </c>
      <c r="H513" s="7"/>
      <c r="I513" s="7"/>
      <c r="J513" t="str">
        <f>IF(mainsheet[TD loc_b display]=mainsheet[TD loc_n display],"y","n")</f>
        <v>n</v>
      </c>
      <c r="K513" t="str">
        <f>IF(ISNUMBER(MATCH(mainsheet[sierra location code],mta_mapped_codes[code],0)),"y","n")</f>
        <v>y</v>
      </c>
    </row>
    <row r="514" spans="1:11" x14ac:dyDescent="0.25">
      <c r="A514" s="7" t="s">
        <v>854</v>
      </c>
      <c r="B514" s="7" t="str">
        <f>INDEX(sierra[Sierra value],MATCH(mainsheet[sierra location code],sierra[location code value],0))</f>
        <v>Information &amp; Library Science Library Microfilm</v>
      </c>
      <c r="C514" s="7" t="s">
        <v>820</v>
      </c>
      <c r="D514" s="7" t="str">
        <f>IF(ISBLANK(mainsheet[omission]),VLOOKUP(mainsheet[mapping synonym],synlookup[],2,FALSE),"")</f>
        <v>unc:uncinfy</v>
      </c>
      <c r="E514" s="7" t="s">
        <v>821</v>
      </c>
      <c r="F514" s="7" t="s">
        <v>27</v>
      </c>
      <c r="G514" s="7" t="str">
        <f>IF(ISBLANK(mainsheet[omission]),VLOOKUP(mainsheet[mapping synonym],synlookup[],3,FALSE),"")</f>
        <v>UNC Chapel Hill &gt; Information &amp; Library Science Library</v>
      </c>
      <c r="H514" s="7"/>
      <c r="I514" s="7"/>
      <c r="J514" t="str">
        <f>IF(mainsheet[TD loc_b display]=mainsheet[TD loc_n display],"y","n")</f>
        <v>n</v>
      </c>
      <c r="K514" t="str">
        <f>IF(ISNUMBER(MATCH(mainsheet[sierra location code],mta_mapped_codes[code],0)),"y","n")</f>
        <v>y</v>
      </c>
    </row>
    <row r="515" spans="1:11" x14ac:dyDescent="0.25">
      <c r="A515" s="7" t="s">
        <v>855</v>
      </c>
      <c r="B515" s="7" t="str">
        <f>INDEX(sierra[Sierra value],MATCH(mainsheet[sierra location code],sierra[location code value],0))</f>
        <v>Information &amp; Library Science Library Motion Picture</v>
      </c>
      <c r="C515" s="7" t="s">
        <v>820</v>
      </c>
      <c r="D515" s="7" t="str">
        <f>IF(ISBLANK(mainsheet[omission]),VLOOKUP(mainsheet[mapping synonym],synlookup[],2,FALSE),"")</f>
        <v>unc:uncinfy</v>
      </c>
      <c r="E515" s="7" t="s">
        <v>821</v>
      </c>
      <c r="F515" s="7" t="s">
        <v>856</v>
      </c>
      <c r="G515" s="7" t="str">
        <f>IF(ISBLANK(mainsheet[omission]),VLOOKUP(mainsheet[mapping synonym],synlookup[],3,FALSE),"")</f>
        <v>UNC Chapel Hill &gt; Information &amp; Library Science Library</v>
      </c>
      <c r="H515" s="7"/>
      <c r="I515" s="7"/>
      <c r="J515" t="str">
        <f>IF(mainsheet[TD loc_b display]=mainsheet[TD loc_n display],"y","n")</f>
        <v>n</v>
      </c>
      <c r="K515" t="str">
        <f>IF(ISNUMBER(MATCH(mainsheet[sierra location code],mta_mapped_codes[code],0)),"y","n")</f>
        <v>y</v>
      </c>
    </row>
    <row r="516" spans="1:11" x14ac:dyDescent="0.25">
      <c r="A516" t="s">
        <v>857</v>
      </c>
      <c r="B516" t="str">
        <f>INDEX(sierra[Sierra value],MATCH(mainsheet[sierra location code],sierra[location code value],0))</f>
        <v>Information &amp; Library Science Library Slide</v>
      </c>
      <c r="D516" t="str">
        <f>IF(ISBLANK(mainsheet[omission]),VLOOKUP(mainsheet[mapping synonym],synlookup[],2,FALSE),"")</f>
        <v/>
      </c>
      <c r="H516" t="s">
        <v>1649</v>
      </c>
      <c r="I516" t="s">
        <v>1649</v>
      </c>
      <c r="J516" t="str">
        <f>IF(mainsheet[TD loc_b display]=mainsheet[TD loc_n display],"y","n")</f>
        <v>y</v>
      </c>
      <c r="K516" t="str">
        <f>IF(ISNUMBER(MATCH(mainsheet[sierra location code],mta_mapped_codes[code],0)),"y","n")</f>
        <v>n</v>
      </c>
    </row>
    <row r="517" spans="1:11" x14ac:dyDescent="0.25">
      <c r="A517" s="7" t="s">
        <v>858</v>
      </c>
      <c r="B517" s="7" t="str">
        <f>INDEX(sierra[Sierra value],MATCH(mainsheet[sierra location code],sierra[location code value],0))</f>
        <v>Information &amp; Library Science Library Sound Filmstrip</v>
      </c>
      <c r="C517" s="7" t="s">
        <v>820</v>
      </c>
      <c r="D517" s="7" t="str">
        <f>IF(ISBLANK(mainsheet[omission]),VLOOKUP(mainsheet[mapping synonym],synlookup[],2,FALSE),"")</f>
        <v>unc:uncinfy</v>
      </c>
      <c r="E517" s="7" t="s">
        <v>821</v>
      </c>
      <c r="F517" s="7" t="s">
        <v>859</v>
      </c>
      <c r="G517" s="7" t="str">
        <f>IF(ISBLANK(mainsheet[omission]),VLOOKUP(mainsheet[mapping synonym],synlookup[],3,FALSE),"")</f>
        <v>UNC Chapel Hill &gt; Information &amp; Library Science Library</v>
      </c>
      <c r="H517" s="7"/>
      <c r="I517" s="7"/>
      <c r="J517" t="str">
        <f>IF(mainsheet[TD loc_b display]=mainsheet[TD loc_n display],"y","n")</f>
        <v>n</v>
      </c>
      <c r="K517" t="str">
        <f>IF(ISNUMBER(MATCH(mainsheet[sierra location code],mta_mapped_codes[code],0)),"y","n")</f>
        <v>y</v>
      </c>
    </row>
    <row r="518" spans="1:11" x14ac:dyDescent="0.25">
      <c r="A518" s="7" t="s">
        <v>860</v>
      </c>
      <c r="B518" s="7" t="str">
        <f>INDEX(sierra[Sierra value],MATCH(mainsheet[sierra location code],sierra[location code value],0))</f>
        <v>Information &amp; Library Science Library Sound Slide Set</v>
      </c>
      <c r="C518" s="7" t="s">
        <v>820</v>
      </c>
      <c r="D518" s="7" t="str">
        <f>IF(ISBLANK(mainsheet[omission]),VLOOKUP(mainsheet[mapping synonym],synlookup[],2,FALSE),"")</f>
        <v>unc:uncinfy</v>
      </c>
      <c r="E518" s="7" t="s">
        <v>821</v>
      </c>
      <c r="F518" s="7" t="s">
        <v>861</v>
      </c>
      <c r="G518" s="7" t="str">
        <f>IF(ISBLANK(mainsheet[omission]),VLOOKUP(mainsheet[mapping synonym],synlookup[],3,FALSE),"")</f>
        <v>UNC Chapel Hill &gt; Information &amp; Library Science Library</v>
      </c>
      <c r="H518" s="7"/>
      <c r="I518" s="7"/>
      <c r="J518" t="str">
        <f>IF(mainsheet[TD loc_b display]=mainsheet[TD loc_n display],"y","n")</f>
        <v>n</v>
      </c>
      <c r="K518" t="str">
        <f>IF(ISNUMBER(MATCH(mainsheet[sierra location code],mta_mapped_codes[code],0)),"y","n")</f>
        <v>y</v>
      </c>
    </row>
    <row r="519" spans="1:11" x14ac:dyDescent="0.25">
      <c r="A519" s="7" t="s">
        <v>862</v>
      </c>
      <c r="B519" s="7" t="str">
        <f>INDEX(sierra[Sierra value],MATCH(mainsheet[sierra location code],sierra[location code value],0))</f>
        <v>Information &amp; Library Science Library Videocassette</v>
      </c>
      <c r="C519" s="7" t="s">
        <v>820</v>
      </c>
      <c r="D519" s="7" t="str">
        <f>IF(ISBLANK(mainsheet[omission]),VLOOKUP(mainsheet[mapping synonym],synlookup[],2,FALSE),"")</f>
        <v>unc:uncinfy</v>
      </c>
      <c r="E519" s="7" t="s">
        <v>821</v>
      </c>
      <c r="F519" s="7" t="s">
        <v>29</v>
      </c>
      <c r="G519" s="7" t="str">
        <f>IF(ISBLANK(mainsheet[omission]),VLOOKUP(mainsheet[mapping synonym],synlookup[],3,FALSE),"")</f>
        <v>UNC Chapel Hill &gt; Information &amp; Library Science Library</v>
      </c>
      <c r="H519" s="7"/>
      <c r="I519" s="7"/>
      <c r="J519" t="str">
        <f>IF(mainsheet[TD loc_b display]=mainsheet[TD loc_n display],"y","n")</f>
        <v>n</v>
      </c>
      <c r="K519" t="str">
        <f>IF(ISNUMBER(MATCH(mainsheet[sierra location code],mta_mapped_codes[code],0)),"y","n")</f>
        <v>y</v>
      </c>
    </row>
    <row r="520" spans="1:11" x14ac:dyDescent="0.25">
      <c r="A520" s="7" t="s">
        <v>863</v>
      </c>
      <c r="B520" s="7" t="str">
        <f>INDEX(sierra[Sierra value],MATCH(mainsheet[sierra location code],sierra[location code value],0))</f>
        <v>Information &amp; Library Science Library Videotape</v>
      </c>
      <c r="C520" s="7" t="s">
        <v>820</v>
      </c>
      <c r="D520" s="7" t="str">
        <f>IF(ISBLANK(mainsheet[omission]),VLOOKUP(mainsheet[mapping synonym],synlookup[],2,FALSE),"")</f>
        <v>unc:uncinfy</v>
      </c>
      <c r="E520" s="7" t="s">
        <v>821</v>
      </c>
      <c r="F520" s="7" t="s">
        <v>864</v>
      </c>
      <c r="G520" s="7" t="str">
        <f>IF(ISBLANK(mainsheet[omission]),VLOOKUP(mainsheet[mapping synonym],synlookup[],3,FALSE),"")</f>
        <v>UNC Chapel Hill &gt; Information &amp; Library Science Library</v>
      </c>
      <c r="H520" s="7"/>
      <c r="I520" s="7"/>
      <c r="J520" t="str">
        <f>IF(mainsheet[TD loc_b display]=mainsheet[TD loc_n display],"y","n")</f>
        <v>n</v>
      </c>
      <c r="K520" t="str">
        <f>IF(ISNUMBER(MATCH(mainsheet[sierra location code],mta_mapped_codes[code],0)),"y","n")</f>
        <v>y</v>
      </c>
    </row>
    <row r="521" spans="1:11" x14ac:dyDescent="0.25">
      <c r="A521" s="7" t="s">
        <v>865</v>
      </c>
      <c r="B521" s="7" t="str">
        <f>INDEX(sierra[Sierra value],MATCH(mainsheet[sierra location code],sierra[location code value],0))</f>
        <v>Information &amp; Library Science Library Folio</v>
      </c>
      <c r="C521" s="7" t="s">
        <v>820</v>
      </c>
      <c r="D521" s="7" t="str">
        <f>IF(ISBLANK(mainsheet[omission]),VLOOKUP(mainsheet[mapping synonym],synlookup[],2,FALSE),"")</f>
        <v>unc:uncinfy</v>
      </c>
      <c r="E521" s="7" t="s">
        <v>821</v>
      </c>
      <c r="F521" s="7" t="s">
        <v>92</v>
      </c>
      <c r="G521" s="7" t="str">
        <f>IF(ISBLANK(mainsheet[omission]),VLOOKUP(mainsheet[mapping synonym],synlookup[],3,FALSE),"")</f>
        <v>UNC Chapel Hill &gt; Information &amp; Library Science Library</v>
      </c>
      <c r="H521" s="7"/>
      <c r="I521" s="7"/>
      <c r="J521" t="str">
        <f>IF(mainsheet[TD loc_b display]=mainsheet[TD loc_n display],"y","n")</f>
        <v>n</v>
      </c>
      <c r="K521" t="str">
        <f>IF(ISNUMBER(MATCH(mainsheet[sierra location code],mta_mapped_codes[code],0)),"y","n")</f>
        <v>y</v>
      </c>
    </row>
    <row r="522" spans="1:11" x14ac:dyDescent="0.25">
      <c r="A522" s="7" t="s">
        <v>866</v>
      </c>
      <c r="B522" s="7" t="str">
        <f>INDEX(sierra[Sierra value],MATCH(mainsheet[sierra location code],sierra[location code value],0))</f>
        <v>Information &amp; Library Science Library Folio-2</v>
      </c>
      <c r="C522" s="7" t="s">
        <v>820</v>
      </c>
      <c r="D522" s="7" t="str">
        <f>IF(ISBLANK(mainsheet[omission]),VLOOKUP(mainsheet[mapping synonym],synlookup[],2,FALSE),"")</f>
        <v>unc:uncinfy</v>
      </c>
      <c r="E522" s="7" t="s">
        <v>821</v>
      </c>
      <c r="F522" s="7" t="s">
        <v>94</v>
      </c>
      <c r="G522" s="7" t="str">
        <f>IF(ISBLANK(mainsheet[omission]),VLOOKUP(mainsheet[mapping synonym],synlookup[],3,FALSE),"")</f>
        <v>UNC Chapel Hill &gt; Information &amp; Library Science Library</v>
      </c>
      <c r="H522" s="7"/>
      <c r="I522" s="7"/>
      <c r="J522" t="str">
        <f>IF(mainsheet[TD loc_b display]=mainsheet[TD loc_n display],"y","n")</f>
        <v>n</v>
      </c>
      <c r="K522" t="str">
        <f>IF(ISNUMBER(MATCH(mainsheet[sierra location code],mta_mapped_codes[code],0)),"y","n")</f>
        <v>y</v>
      </c>
    </row>
    <row r="523" spans="1:11" x14ac:dyDescent="0.25">
      <c r="A523" s="7" t="s">
        <v>867</v>
      </c>
      <c r="B523" s="7" t="str">
        <f>INDEX(sierra[Sierra value],MATCH(mainsheet[sierra location code],sierra[location code value],0))</f>
        <v>Information &amp; Library Science Library Librarian's Cabinet</v>
      </c>
      <c r="C523" s="7" t="s">
        <v>820</v>
      </c>
      <c r="D523" s="7" t="str">
        <f>IF(ISBLANK(mainsheet[omission]),VLOOKUP(mainsheet[mapping synonym],synlookup[],2,FALSE),"")</f>
        <v>unc:uncinfy</v>
      </c>
      <c r="E523" s="7" t="s">
        <v>821</v>
      </c>
      <c r="F523" s="7" t="s">
        <v>868</v>
      </c>
      <c r="G523" s="7" t="str">
        <f>IF(ISBLANK(mainsheet[omission]),VLOOKUP(mainsheet[mapping synonym],synlookup[],3,FALSE),"")</f>
        <v>UNC Chapel Hill &gt; Information &amp; Library Science Library</v>
      </c>
      <c r="H523" s="7"/>
      <c r="I523" s="7"/>
      <c r="J523" t="str">
        <f>IF(mainsheet[TD loc_b display]=mainsheet[TD loc_n display],"y","n")</f>
        <v>n</v>
      </c>
      <c r="K523" t="str">
        <f>IF(ISNUMBER(MATCH(mainsheet[sierra location code],mta_mapped_codes[code],0)),"y","n")</f>
        <v>y</v>
      </c>
    </row>
    <row r="524" spans="1:11" x14ac:dyDescent="0.25">
      <c r="A524" s="7" t="s">
        <v>869</v>
      </c>
      <c r="B524" s="7" t="str">
        <f>INDEX(sierra[Sierra value],MATCH(mainsheet[sierra location code],sierra[location code value],0))</f>
        <v>Information &amp; Library Science Library Newsletter File</v>
      </c>
      <c r="C524" s="7" t="s">
        <v>820</v>
      </c>
      <c r="D524" s="7" t="str">
        <f>IF(ISBLANK(mainsheet[omission]),VLOOKUP(mainsheet[mapping synonym],synlookup[],2,FALSE),"")</f>
        <v>unc:uncinfy</v>
      </c>
      <c r="E524" s="7" t="s">
        <v>821</v>
      </c>
      <c r="F524" s="7" t="s">
        <v>870</v>
      </c>
      <c r="G524" s="7" t="str">
        <f>IF(ISBLANK(mainsheet[omission]),VLOOKUP(mainsheet[mapping synonym],synlookup[],3,FALSE),"")</f>
        <v>UNC Chapel Hill &gt; Information &amp; Library Science Library</v>
      </c>
      <c r="H524" s="7"/>
      <c r="I524" s="7"/>
      <c r="J524" t="str">
        <f>IF(mainsheet[TD loc_b display]=mainsheet[TD loc_n display],"y","n")</f>
        <v>n</v>
      </c>
      <c r="K524" t="str">
        <f>IF(ISNUMBER(MATCH(mainsheet[sierra location code],mta_mapped_codes[code],0)),"y","n")</f>
        <v>y</v>
      </c>
    </row>
    <row r="525" spans="1:11" x14ac:dyDescent="0.25">
      <c r="A525" s="7" t="s">
        <v>871</v>
      </c>
      <c r="B525" s="7" t="str">
        <f>INDEX(sierra[Sierra value],MATCH(mainsheet[sierra location code],sierra[location code value],0))</f>
        <v>Information &amp; Library Science Library Periodicals Collectn</v>
      </c>
      <c r="C525" s="7" t="s">
        <v>820</v>
      </c>
      <c r="D525" s="7" t="str">
        <f>IF(ISBLANK(mainsheet[omission]),VLOOKUP(mainsheet[mapping synonym],synlookup[],2,FALSE),"")</f>
        <v>unc:uncinfy</v>
      </c>
      <c r="E525" s="7" t="s">
        <v>821</v>
      </c>
      <c r="F525" s="7" t="s">
        <v>872</v>
      </c>
      <c r="G525" s="7" t="str">
        <f>IF(ISBLANK(mainsheet[omission]),VLOOKUP(mainsheet[mapping synonym],synlookup[],3,FALSE),"")</f>
        <v>UNC Chapel Hill &gt; Information &amp; Library Science Library</v>
      </c>
      <c r="H525" s="7"/>
      <c r="I525" s="7"/>
      <c r="J525" t="str">
        <f>IF(mainsheet[TD loc_b display]=mainsheet[TD loc_n display],"y","n")</f>
        <v>n</v>
      </c>
      <c r="K525" t="str">
        <f>IF(ISNUMBER(MATCH(mainsheet[sierra location code],mta_mapped_codes[code],0)),"y","n")</f>
        <v>y</v>
      </c>
    </row>
    <row r="526" spans="1:11" x14ac:dyDescent="0.25">
      <c r="A526" s="7" t="s">
        <v>873</v>
      </c>
      <c r="B526" s="7" t="str">
        <f>INDEX(sierra[Sierra value],MATCH(mainsheet[sierra location code],sierra[location code value],0))</f>
        <v>Information &amp; Library Science Library Periodicals Collection Folio</v>
      </c>
      <c r="C526" s="7" t="s">
        <v>820</v>
      </c>
      <c r="D526" s="7" t="str">
        <f>IF(ISBLANK(mainsheet[omission]),VLOOKUP(mainsheet[mapping synonym],synlookup[],2,FALSE),"")</f>
        <v>unc:uncinfy</v>
      </c>
      <c r="E526" s="7" t="s">
        <v>821</v>
      </c>
      <c r="F526" s="7" t="s">
        <v>874</v>
      </c>
      <c r="G526" s="7" t="str">
        <f>IF(ISBLANK(mainsheet[omission]),VLOOKUP(mainsheet[mapping synonym],synlookup[],3,FALSE),"")</f>
        <v>UNC Chapel Hill &gt; Information &amp; Library Science Library</v>
      </c>
      <c r="H526" s="7"/>
      <c r="I526" s="7"/>
      <c r="J526" t="str">
        <f>IF(mainsheet[TD loc_b display]=mainsheet[TD loc_n display],"y","n")</f>
        <v>n</v>
      </c>
      <c r="K526" t="str">
        <f>IF(ISNUMBER(MATCH(mainsheet[sierra location code],mta_mapped_codes[code],0)),"y","n")</f>
        <v>y</v>
      </c>
    </row>
    <row r="527" spans="1:11" x14ac:dyDescent="0.25">
      <c r="A527" s="7" t="s">
        <v>875</v>
      </c>
      <c r="B527" s="7" t="str">
        <f>INDEX(sierra[Sierra value],MATCH(mainsheet[sierra location code],sierra[location code value],0))</f>
        <v>Information &amp; Library Science Library Non-English LanguageSerials</v>
      </c>
      <c r="C527" s="7" t="s">
        <v>820</v>
      </c>
      <c r="D527" s="7" t="str">
        <f>IF(ISBLANK(mainsheet[omission]),VLOOKUP(mainsheet[mapping synonym],synlookup[],2,FALSE),"")</f>
        <v>unc:uncinfy</v>
      </c>
      <c r="E527" s="7" t="s">
        <v>821</v>
      </c>
      <c r="F527" s="7" t="s">
        <v>2445</v>
      </c>
      <c r="G527" s="7" t="str">
        <f>IF(ISBLANK(mainsheet[omission]),VLOOKUP(mainsheet[mapping synonym],synlookup[],3,FALSE),"")</f>
        <v>UNC Chapel Hill &gt; Information &amp; Library Science Library</v>
      </c>
      <c r="H527" s="7"/>
      <c r="I527" s="7"/>
      <c r="J527" t="str">
        <f>IF(mainsheet[TD loc_b display]=mainsheet[TD loc_n display],"y","n")</f>
        <v>n</v>
      </c>
      <c r="K527" t="str">
        <f>IF(ISNUMBER(MATCH(mainsheet[sierra location code],mta_mapped_codes[code],0)),"y","n")</f>
        <v>y</v>
      </c>
    </row>
    <row r="528" spans="1:11" x14ac:dyDescent="0.25">
      <c r="A528" s="7" t="s">
        <v>876</v>
      </c>
      <c r="B528" s="7" t="str">
        <f>INDEX(sierra[Sierra value],MATCH(mainsheet[sierra location code],sierra[location code value],0))</f>
        <v>Information &amp; Library Science Library Non-Eng Language Serials Folio</v>
      </c>
      <c r="C528" s="7" t="s">
        <v>820</v>
      </c>
      <c r="D528" s="7" t="str">
        <f>IF(ISBLANK(mainsheet[omission]),VLOOKUP(mainsheet[mapping synonym],synlookup[],2,FALSE),"")</f>
        <v>unc:uncinfy</v>
      </c>
      <c r="E528" s="7" t="s">
        <v>821</v>
      </c>
      <c r="F528" s="7" t="s">
        <v>877</v>
      </c>
      <c r="G528" s="7" t="str">
        <f>IF(ISBLANK(mainsheet[omission]),VLOOKUP(mainsheet[mapping synonym],synlookup[],3,FALSE),"")</f>
        <v>UNC Chapel Hill &gt; Information &amp; Library Science Library</v>
      </c>
      <c r="H528" s="7"/>
      <c r="I528" s="7"/>
      <c r="J528" t="str">
        <f>IF(mainsheet[TD loc_b display]=mainsheet[TD loc_n display],"y","n")</f>
        <v>n</v>
      </c>
      <c r="K528" t="str">
        <f>IF(ISNUMBER(MATCH(mainsheet[sierra location code],mta_mapped_codes[code],0)),"y","n")</f>
        <v>y</v>
      </c>
    </row>
    <row r="529" spans="1:11" x14ac:dyDescent="0.25">
      <c r="A529" s="7" t="s">
        <v>878</v>
      </c>
      <c r="B529" s="7" t="str">
        <f>INDEX(sierra[Sierra value],MATCH(mainsheet[sierra location code],sierra[location code value],0))</f>
        <v>Information &amp; Library Science Library Juvenile Reference</v>
      </c>
      <c r="C529" s="7" t="s">
        <v>820</v>
      </c>
      <c r="D529" s="7" t="str">
        <f>IF(ISBLANK(mainsheet[omission]),VLOOKUP(mainsheet[mapping synonym],synlookup[],2,FALSE),"")</f>
        <v>unc:uncinfy</v>
      </c>
      <c r="E529" s="7" t="s">
        <v>821</v>
      </c>
      <c r="F529" s="7" t="s">
        <v>879</v>
      </c>
      <c r="G529" s="7" t="str">
        <f>IF(ISBLANK(mainsheet[omission]),VLOOKUP(mainsheet[mapping synonym],synlookup[],3,FALSE),"")</f>
        <v>UNC Chapel Hill &gt; Information &amp; Library Science Library</v>
      </c>
      <c r="H529" s="7"/>
      <c r="I529" s="7"/>
      <c r="J529" t="str">
        <f>IF(mainsheet[TD loc_b display]=mainsheet[TD loc_n display],"y","n")</f>
        <v>n</v>
      </c>
      <c r="K529" t="str">
        <f>IF(ISNUMBER(MATCH(mainsheet[sierra location code],mta_mapped_codes[code],0)),"y","n")</f>
        <v>y</v>
      </c>
    </row>
    <row r="530" spans="1:11" x14ac:dyDescent="0.25">
      <c r="A530" s="7" t="s">
        <v>880</v>
      </c>
      <c r="B530" s="7" t="str">
        <f>INDEX(sierra[Sierra value],MATCH(mainsheet[sierra location code],sierra[location code value],0))</f>
        <v>Information &amp; Library Science Library Juvenile</v>
      </c>
      <c r="C530" s="7" t="s">
        <v>820</v>
      </c>
      <c r="D530" s="7" t="str">
        <f>IF(ISBLANK(mainsheet[omission]),VLOOKUP(mainsheet[mapping synonym],synlookup[],2,FALSE),"")</f>
        <v>unc:uncinfy</v>
      </c>
      <c r="E530" s="7" t="s">
        <v>821</v>
      </c>
      <c r="F530" s="7" t="s">
        <v>881</v>
      </c>
      <c r="G530" s="7" t="str">
        <f>IF(ISBLANK(mainsheet[omission]),VLOOKUP(mainsheet[mapping synonym],synlookup[],3,FALSE),"")</f>
        <v>UNC Chapel Hill &gt; Information &amp; Library Science Library</v>
      </c>
      <c r="H530" s="7"/>
      <c r="I530" s="7"/>
      <c r="J530" t="str">
        <f>IF(mainsheet[TD loc_b display]=mainsheet[TD loc_n display],"y","n")</f>
        <v>n</v>
      </c>
      <c r="K530" t="str">
        <f>IF(ISNUMBER(MATCH(mainsheet[sierra location code],mta_mapped_codes[code],0)),"y","n")</f>
        <v>y</v>
      </c>
    </row>
    <row r="531" spans="1:11" x14ac:dyDescent="0.25">
      <c r="A531" s="7" t="s">
        <v>882</v>
      </c>
      <c r="B531" s="7" t="str">
        <f>INDEX(sierra[Sierra value],MATCH(mainsheet[sierra location code],sierra[location code value],0))</f>
        <v>Information &amp; Library Science Library Juvenile Folio</v>
      </c>
      <c r="C531" s="7" t="s">
        <v>820</v>
      </c>
      <c r="D531" s="7" t="str">
        <f>IF(ISBLANK(mainsheet[omission]),VLOOKUP(mainsheet[mapping synonym],synlookup[],2,FALSE),"")</f>
        <v>unc:uncinfy</v>
      </c>
      <c r="E531" s="7" t="s">
        <v>821</v>
      </c>
      <c r="F531" s="7" t="s">
        <v>883</v>
      </c>
      <c r="G531" s="7" t="str">
        <f>IF(ISBLANK(mainsheet[omission]),VLOOKUP(mainsheet[mapping synonym],synlookup[],3,FALSE),"")</f>
        <v>UNC Chapel Hill &gt; Information &amp; Library Science Library</v>
      </c>
      <c r="H531" s="7"/>
      <c r="I531" s="7"/>
      <c r="J531" t="str">
        <f>IF(mainsheet[TD loc_b display]=mainsheet[TD loc_n display],"y","n")</f>
        <v>n</v>
      </c>
      <c r="K531" t="str">
        <f>IF(ISNUMBER(MATCH(mainsheet[sierra location code],mta_mapped_codes[code],0)),"y","n")</f>
        <v>y</v>
      </c>
    </row>
    <row r="532" spans="1:11" x14ac:dyDescent="0.25">
      <c r="A532" s="7" t="s">
        <v>884</v>
      </c>
      <c r="B532" s="7" t="str">
        <f>INDEX(sierra[Sierra value],MATCH(mainsheet[sierra location code],sierra[location code value],0))</f>
        <v>Information &amp; Library Science Library Juvenile Folio-2</v>
      </c>
      <c r="C532" s="7" t="s">
        <v>820</v>
      </c>
      <c r="D532" s="7" t="str">
        <f>IF(ISBLANK(mainsheet[omission]),VLOOKUP(mainsheet[mapping synonym],synlookup[],2,FALSE),"")</f>
        <v>unc:uncinfy</v>
      </c>
      <c r="E532" s="7" t="s">
        <v>821</v>
      </c>
      <c r="F532" s="7" t="s">
        <v>885</v>
      </c>
      <c r="G532" s="7" t="str">
        <f>IF(ISBLANK(mainsheet[omission]),VLOOKUP(mainsheet[mapping synonym],synlookup[],3,FALSE),"")</f>
        <v>UNC Chapel Hill &gt; Information &amp; Library Science Library</v>
      </c>
      <c r="H532" s="7"/>
      <c r="I532" s="7"/>
      <c r="J532" t="str">
        <f>IF(mainsheet[TD loc_b display]=mainsheet[TD loc_n display],"y","n")</f>
        <v>n</v>
      </c>
      <c r="K532" t="str">
        <f>IF(ISNUMBER(MATCH(mainsheet[sierra location code],mta_mapped_codes[code],0)),"y","n")</f>
        <v>y</v>
      </c>
    </row>
    <row r="533" spans="1:11" x14ac:dyDescent="0.25">
      <c r="A533" s="7" t="s">
        <v>886</v>
      </c>
      <c r="B533" s="7" t="str">
        <f>INDEX(sierra[Sierra value],MATCH(mainsheet[sierra location code],sierra[location code value],0))</f>
        <v>Information &amp; Library Science Library A/V</v>
      </c>
      <c r="C533" s="7" t="s">
        <v>820</v>
      </c>
      <c r="D533" s="7" t="str">
        <f>IF(ISBLANK(mainsheet[omission]),VLOOKUP(mainsheet[mapping synonym],synlookup[],2,FALSE),"")</f>
        <v>unc:uncinfy</v>
      </c>
      <c r="E533" s="7" t="s">
        <v>821</v>
      </c>
      <c r="F533" s="7" t="s">
        <v>887</v>
      </c>
      <c r="G533" s="7" t="str">
        <f>IF(ISBLANK(mainsheet[omission]),VLOOKUP(mainsheet[mapping synonym],synlookup[],3,FALSE),"")</f>
        <v>UNC Chapel Hill &gt; Information &amp; Library Science Library</v>
      </c>
      <c r="H533" s="7"/>
      <c r="I533" s="7"/>
      <c r="J533" t="str">
        <f>IF(mainsheet[TD loc_b display]=mainsheet[TD loc_n display],"y","n")</f>
        <v>n</v>
      </c>
      <c r="K533" t="str">
        <f>IF(ISNUMBER(MATCH(mainsheet[sierra location code],mta_mapped_codes[code],0)),"y","n")</f>
        <v>y</v>
      </c>
    </row>
    <row r="534" spans="1:11" x14ac:dyDescent="0.25">
      <c r="A534" s="7" t="s">
        <v>888</v>
      </c>
      <c r="B534" s="7" t="str">
        <f>INDEX(sierra[Sierra value],MATCH(mainsheet[sierra location code],sierra[location code value],0))</f>
        <v>Information &amp; Library Science Library AV Cassette</v>
      </c>
      <c r="C534" s="7" t="s">
        <v>820</v>
      </c>
      <c r="D534" s="7" t="str">
        <f>IF(ISBLANK(mainsheet[omission]),VLOOKUP(mainsheet[mapping synonym],synlookup[],2,FALSE),"")</f>
        <v>unc:uncinfy</v>
      </c>
      <c r="E534" s="7" t="s">
        <v>821</v>
      </c>
      <c r="F534" s="7" t="s">
        <v>842</v>
      </c>
      <c r="G534" s="7" t="str">
        <f>IF(ISBLANK(mainsheet[omission]),VLOOKUP(mainsheet[mapping synonym],synlookup[],3,FALSE),"")</f>
        <v>UNC Chapel Hill &gt; Information &amp; Library Science Library</v>
      </c>
      <c r="H534" s="7"/>
      <c r="I534" s="7"/>
      <c r="J534" t="str">
        <f>IF(mainsheet[TD loc_b display]=mainsheet[TD loc_n display],"y","n")</f>
        <v>n</v>
      </c>
      <c r="K534" t="str">
        <f>IF(ISNUMBER(MATCH(mainsheet[sierra location code],mta_mapped_codes[code],0)),"y","n")</f>
        <v>y</v>
      </c>
    </row>
    <row r="535" spans="1:11" x14ac:dyDescent="0.25">
      <c r="A535" s="7" t="s">
        <v>889</v>
      </c>
      <c r="B535" s="7" t="str">
        <f>INDEX(sierra[Sierra value],MATCH(mainsheet[sierra location code],sierra[location code value],0))</f>
        <v>Information &amp; Library Science Library AV Compact Disc</v>
      </c>
      <c r="C535" s="7" t="s">
        <v>820</v>
      </c>
      <c r="D535" s="7" t="str">
        <f>IF(ISBLANK(mainsheet[omission]),VLOOKUP(mainsheet[mapping synonym],synlookup[],2,FALSE),"")</f>
        <v>unc:uncinfy</v>
      </c>
      <c r="E535" s="7" t="s">
        <v>821</v>
      </c>
      <c r="F535" s="7" t="s">
        <v>890</v>
      </c>
      <c r="G535" s="7" t="str">
        <f>IF(ISBLANK(mainsheet[omission]),VLOOKUP(mainsheet[mapping synonym],synlookup[],3,FALSE),"")</f>
        <v>UNC Chapel Hill &gt; Information &amp; Library Science Library</v>
      </c>
      <c r="H535" s="7"/>
      <c r="I535" s="7"/>
      <c r="J535" t="str">
        <f>IF(mainsheet[TD loc_b display]=mainsheet[TD loc_n display],"y","n")</f>
        <v>n</v>
      </c>
      <c r="K535" t="str">
        <f>IF(ISNUMBER(MATCH(mainsheet[sierra location code],mta_mapped_codes[code],0)),"y","n")</f>
        <v>y</v>
      </c>
    </row>
    <row r="536" spans="1:11" x14ac:dyDescent="0.25">
      <c r="A536" s="7" t="s">
        <v>891</v>
      </c>
      <c r="B536" s="7" t="str">
        <f>INDEX(sierra[Sierra value],MATCH(mainsheet[sierra location code],sierra[location code value],0))</f>
        <v>Information &amp; Library Science Library AV Videocassette</v>
      </c>
      <c r="C536" s="7" t="s">
        <v>820</v>
      </c>
      <c r="D536" s="7" t="str">
        <f>IF(ISBLANK(mainsheet[omission]),VLOOKUP(mainsheet[mapping synonym],synlookup[],2,FALSE),"")</f>
        <v>unc:uncinfy</v>
      </c>
      <c r="E536" s="7" t="s">
        <v>821</v>
      </c>
      <c r="F536" s="7" t="s">
        <v>892</v>
      </c>
      <c r="G536" s="7" t="str">
        <f>IF(ISBLANK(mainsheet[omission]),VLOOKUP(mainsheet[mapping synonym],synlookup[],3,FALSE),"")</f>
        <v>UNC Chapel Hill &gt; Information &amp; Library Science Library</v>
      </c>
      <c r="H536" s="7"/>
      <c r="I536" s="7"/>
      <c r="J536" t="str">
        <f>IF(mainsheet[TD loc_b display]=mainsheet[TD loc_n display],"y","n")</f>
        <v>n</v>
      </c>
      <c r="K536" t="str">
        <f>IF(ISNUMBER(MATCH(mainsheet[sierra location code],mta_mapped_codes[code],0)),"y","n")</f>
        <v>y</v>
      </c>
    </row>
    <row r="537" spans="1:11" x14ac:dyDescent="0.25">
      <c r="A537" s="7" t="s">
        <v>893</v>
      </c>
      <c r="B537" s="7" t="str">
        <f>INDEX(sierra[Sierra value],MATCH(mainsheet[sierra location code],sierra[location code value],0))</f>
        <v>Information &amp; Library Science Library AV Cassette</v>
      </c>
      <c r="C537" s="7" t="s">
        <v>820</v>
      </c>
      <c r="D537" s="7" t="str">
        <f>IF(ISBLANK(mainsheet[omission]),VLOOKUP(mainsheet[mapping synonym],synlookup[],2,FALSE),"")</f>
        <v>unc:uncinfy</v>
      </c>
      <c r="E537" s="7" t="s">
        <v>821</v>
      </c>
      <c r="F537" s="7" t="s">
        <v>842</v>
      </c>
      <c r="G537" s="7" t="str">
        <f>IF(ISBLANK(mainsheet[omission]),VLOOKUP(mainsheet[mapping synonym],synlookup[],3,FALSE),"")</f>
        <v>UNC Chapel Hill &gt; Information &amp; Library Science Library</v>
      </c>
      <c r="H537" s="7"/>
      <c r="I537" s="7"/>
      <c r="J537" t="str">
        <f>IF(mainsheet[TD loc_b display]=mainsheet[TD loc_n display],"y","n")</f>
        <v>n</v>
      </c>
      <c r="K537" t="str">
        <f>IF(ISNUMBER(MATCH(mainsheet[sierra location code],mta_mapped_codes[code],0)),"y","n")</f>
        <v>y</v>
      </c>
    </row>
    <row r="538" spans="1:11" x14ac:dyDescent="0.25">
      <c r="A538" s="7" t="s">
        <v>894</v>
      </c>
      <c r="B538" s="7" t="str">
        <f>INDEX(sierra[Sierra value],MATCH(mainsheet[sierra location code],sierra[location code value],0))</f>
        <v>Information &amp; Library Science Library A/V Computer Software</v>
      </c>
      <c r="C538" s="7" t="s">
        <v>820</v>
      </c>
      <c r="D538" s="7" t="str">
        <f>IF(ISBLANK(mainsheet[omission]),VLOOKUP(mainsheet[mapping synonym],synlookup[],2,FALSE),"")</f>
        <v>unc:uncinfy</v>
      </c>
      <c r="E538" s="7" t="s">
        <v>821</v>
      </c>
      <c r="F538" s="7" t="s">
        <v>895</v>
      </c>
      <c r="G538" s="7" t="str">
        <f>IF(ISBLANK(mainsheet[omission]),VLOOKUP(mainsheet[mapping synonym],synlookup[],3,FALSE),"")</f>
        <v>UNC Chapel Hill &gt; Information &amp; Library Science Library</v>
      </c>
      <c r="H538" s="7"/>
      <c r="I538" s="7"/>
      <c r="J538" t="str">
        <f>IF(mainsheet[TD loc_b display]=mainsheet[TD loc_n display],"y","n")</f>
        <v>n</v>
      </c>
      <c r="K538" t="str">
        <f>IF(ISNUMBER(MATCH(mainsheet[sierra location code],mta_mapped_codes[code],0)),"y","n")</f>
        <v>y</v>
      </c>
    </row>
    <row r="539" spans="1:11" x14ac:dyDescent="0.25">
      <c r="A539" s="7" t="s">
        <v>896</v>
      </c>
      <c r="B539" s="7" t="str">
        <f>INDEX(sierra[Sierra value],MATCH(mainsheet[sierra location code],sierra[location code value],0))</f>
        <v>Information &amp; Library Science Library AV Videocassette</v>
      </c>
      <c r="C539" s="7" t="s">
        <v>820</v>
      </c>
      <c r="D539" s="7" t="str">
        <f>IF(ISBLANK(mainsheet[omission]),VLOOKUP(mainsheet[mapping synonym],synlookup[],2,FALSE),"")</f>
        <v>unc:uncinfy</v>
      </c>
      <c r="E539" s="7" t="s">
        <v>821</v>
      </c>
      <c r="F539" s="7" t="s">
        <v>892</v>
      </c>
      <c r="G539" s="7" t="str">
        <f>IF(ISBLANK(mainsheet[omission]),VLOOKUP(mainsheet[mapping synonym],synlookup[],3,FALSE),"")</f>
        <v>UNC Chapel Hill &gt; Information &amp; Library Science Library</v>
      </c>
      <c r="H539" s="7"/>
      <c r="I539" s="7"/>
      <c r="J539" t="str">
        <f>IF(mainsheet[TD loc_b display]=mainsheet[TD loc_n display],"y","n")</f>
        <v>n</v>
      </c>
      <c r="K539" t="str">
        <f>IF(ISNUMBER(MATCH(mainsheet[sierra location code],mta_mapped_codes[code],0)),"y","n")</f>
        <v>y</v>
      </c>
    </row>
    <row r="540" spans="1:11" x14ac:dyDescent="0.25">
      <c r="A540" s="7" t="s">
        <v>897</v>
      </c>
      <c r="B540" s="7" t="str">
        <f>INDEX(sierra[Sierra value],MATCH(mainsheet[sierra location code],sierra[location code value],0))</f>
        <v>Information &amp; Library Science Library Thesis</v>
      </c>
      <c r="C540" s="7" t="s">
        <v>820</v>
      </c>
      <c r="D540" s="7" t="str">
        <f>IF(ISBLANK(mainsheet[omission]),VLOOKUP(mainsheet[mapping synonym],synlookup[],2,FALSE),"")</f>
        <v>unc:uncinfy</v>
      </c>
      <c r="E540" s="7" t="s">
        <v>821</v>
      </c>
      <c r="F540" s="7" t="s">
        <v>471</v>
      </c>
      <c r="G540" s="7" t="str">
        <f>IF(ISBLANK(mainsheet[omission]),VLOOKUP(mainsheet[mapping synonym],synlookup[],3,FALSE),"")</f>
        <v>UNC Chapel Hill &gt; Information &amp; Library Science Library</v>
      </c>
      <c r="H540" s="7"/>
      <c r="I540" s="7"/>
      <c r="J540" t="str">
        <f>IF(mainsheet[TD loc_b display]=mainsheet[TD loc_n display],"y","n")</f>
        <v>n</v>
      </c>
      <c r="K540" t="str">
        <f>IF(ISNUMBER(MATCH(mainsheet[sierra location code],mta_mapped_codes[code],0)),"y","n")</f>
        <v>y</v>
      </c>
    </row>
    <row r="541" spans="1:11" x14ac:dyDescent="0.25">
      <c r="A541" s="7" t="s">
        <v>898</v>
      </c>
      <c r="B541" s="7" t="str">
        <f>INDEX(sierra[Sierra value],MATCH(mainsheet[sierra location code],sierra[location code value],0))</f>
        <v>Information &amp; Library Science Library Thesis Folio</v>
      </c>
      <c r="C541" s="7" t="s">
        <v>820</v>
      </c>
      <c r="D541" s="7" t="str">
        <f>IF(ISBLANK(mainsheet[omission]),VLOOKUP(mainsheet[mapping synonym],synlookup[],2,FALSE),"")</f>
        <v>unc:uncinfy</v>
      </c>
      <c r="E541" s="7" t="s">
        <v>821</v>
      </c>
      <c r="F541" s="7" t="s">
        <v>474</v>
      </c>
      <c r="G541" s="7" t="str">
        <f>IF(ISBLANK(mainsheet[omission]),VLOOKUP(mainsheet[mapping synonym],synlookup[],3,FALSE),"")</f>
        <v>UNC Chapel Hill &gt; Information &amp; Library Science Library</v>
      </c>
      <c r="H541" s="7"/>
      <c r="I541" s="7"/>
      <c r="J541" t="str">
        <f>IF(mainsheet[TD loc_b display]=mainsheet[TD loc_n display],"y","n")</f>
        <v>n</v>
      </c>
      <c r="K541" t="str">
        <f>IF(ISNUMBER(MATCH(mainsheet[sierra location code],mta_mapped_codes[code],0)),"y","n")</f>
        <v>y</v>
      </c>
    </row>
    <row r="542" spans="1:11" x14ac:dyDescent="0.25">
      <c r="A542" s="7" t="s">
        <v>899</v>
      </c>
      <c r="B542" s="7" t="str">
        <f>INDEX(sierra[Sierra value],MATCH(mainsheet[sierra location code],sierra[location code value],0))</f>
        <v>Information &amp; Library Science Library Thesis Folio-2</v>
      </c>
      <c r="C542" s="7" t="s">
        <v>820</v>
      </c>
      <c r="D542" s="7" t="str">
        <f>IF(ISBLANK(mainsheet[omission]),VLOOKUP(mainsheet[mapping synonym],synlookup[],2,FALSE),"")</f>
        <v>unc:uncinfy</v>
      </c>
      <c r="E542" s="7" t="s">
        <v>821</v>
      </c>
      <c r="F542" s="7" t="s">
        <v>476</v>
      </c>
      <c r="G542" s="7" t="str">
        <f>IF(ISBLANK(mainsheet[omission]),VLOOKUP(mainsheet[mapping synonym],synlookup[],3,FALSE),"")</f>
        <v>UNC Chapel Hill &gt; Information &amp; Library Science Library</v>
      </c>
      <c r="H542" s="7"/>
      <c r="I542" s="7"/>
      <c r="J542" t="str">
        <f>IF(mainsheet[TD loc_b display]=mainsheet[TD loc_n display],"y","n")</f>
        <v>n</v>
      </c>
      <c r="K542" t="str">
        <f>IF(ISNUMBER(MATCH(mainsheet[sierra location code],mta_mapped_codes[code],0)),"y","n")</f>
        <v>y</v>
      </c>
    </row>
    <row r="543" spans="1:11" x14ac:dyDescent="0.25">
      <c r="A543" t="s">
        <v>900</v>
      </c>
      <c r="B543" t="str">
        <f>INDEX(sierra[Sierra value],MATCH(mainsheet[sierra location code],sierra[location code value],0))</f>
        <v>Information &amp; Library Science Library Non-Scoped</v>
      </c>
      <c r="D543" t="str">
        <f>IF(ISBLANK(mainsheet[omission]),VLOOKUP(mainsheet[mapping synonym],synlookup[],2,FALSE),"")</f>
        <v/>
      </c>
      <c r="H543" t="s">
        <v>1118</v>
      </c>
      <c r="J543" t="str">
        <f>IF(mainsheet[TD loc_b display]=mainsheet[TD loc_n display],"y","n")</f>
        <v>y</v>
      </c>
      <c r="K543" t="str">
        <f>IF(ISNUMBER(MATCH(mainsheet[sierra location code],mta_mapped_codes[code],0)),"y","n")</f>
        <v>n</v>
      </c>
    </row>
    <row r="544" spans="1:11" x14ac:dyDescent="0.25">
      <c r="A544" s="7" t="s">
        <v>901</v>
      </c>
      <c r="B544" s="7" t="str">
        <f>INDEX(sierra[Sierra value],MATCH(mainsheet[sierra location code],sierra[location code value],0))</f>
        <v>Music Library</v>
      </c>
      <c r="C544" s="7" t="s">
        <v>901</v>
      </c>
      <c r="D544" s="7" t="str">
        <f>IF(ISBLANK(mainsheet[omission]),VLOOKUP(mainsheet[mapping synonym],synlookup[],2,FALSE),"")</f>
        <v>unc:uncmusy</v>
      </c>
      <c r="E544" s="7" t="s">
        <v>902</v>
      </c>
      <c r="F544" s="7" t="s">
        <v>902</v>
      </c>
      <c r="G544" s="7" t="str">
        <f>IF(ISBLANK(mainsheet[omission]),VLOOKUP(mainsheet[mapping synonym],synlookup[],3,FALSE),"")</f>
        <v>UNC Chapel Hill &gt; Music Library</v>
      </c>
      <c r="H544" s="7"/>
      <c r="I544" s="7"/>
      <c r="J544" t="str">
        <f>IF(mainsheet[TD loc_b display]=mainsheet[TD loc_n display],"y","n")</f>
        <v>y</v>
      </c>
      <c r="K544" t="str">
        <f>IF(ISNUMBER(MATCH(mainsheet[sierra location code],mta_mapped_codes[code],0)),"y","n")</f>
        <v>y</v>
      </c>
    </row>
    <row r="545" spans="1:11" x14ac:dyDescent="0.25">
      <c r="A545" s="7" t="s">
        <v>904</v>
      </c>
      <c r="B545" s="7" t="str">
        <f>INDEX(sierra[Sierra value],MATCH(mainsheet[sierra location code],sierra[location code value],0))</f>
        <v>Staff Use Only</v>
      </c>
      <c r="C545" s="7" t="s">
        <v>901</v>
      </c>
      <c r="D545" s="7" t="str">
        <f>IF(ISBLANK(mainsheet[omission]),VLOOKUP(mainsheet[mapping synonym],synlookup[],2,FALSE),"")</f>
        <v>unc:uncmusy</v>
      </c>
      <c r="E545" s="7" t="s">
        <v>902</v>
      </c>
      <c r="F545" s="7" t="s">
        <v>5</v>
      </c>
      <c r="G545" s="7" t="str">
        <f>IF(ISBLANK(mainsheet[omission]),VLOOKUP(mainsheet[mapping synonym],synlookup[],3,FALSE),"")</f>
        <v>UNC Chapel Hill &gt; Music Library</v>
      </c>
      <c r="H545" s="7"/>
      <c r="I545" s="7"/>
      <c r="J545" t="str">
        <f>IF(mainsheet[TD loc_b display]=mainsheet[TD loc_n display],"y","n")</f>
        <v>n</v>
      </c>
      <c r="K545" t="str">
        <f>IF(ISNUMBER(MATCH(mainsheet[sierra location code],mta_mapped_codes[code],0)),"y","n")</f>
        <v>y</v>
      </c>
    </row>
    <row r="546" spans="1:11" x14ac:dyDescent="0.25">
      <c r="A546" t="s">
        <v>903</v>
      </c>
      <c r="B546" t="str">
        <f>INDEX(sierra[Sierra value],MATCH(mainsheet[sierra location code],sierra[location code value],0))</f>
        <v>Not Yet Determined</v>
      </c>
      <c r="D546" t="str">
        <f>IF(ISBLANK(mainsheet[omission]),VLOOKUP(mainsheet[mapping synonym],synlookup[],2,FALSE),"")</f>
        <v/>
      </c>
      <c r="H546" t="s">
        <v>2458</v>
      </c>
      <c r="J546" t="str">
        <f>IF(mainsheet[TD loc_b display]=mainsheet[TD loc_n display],"y","n")</f>
        <v>y</v>
      </c>
      <c r="K546" t="str">
        <f>IF(ISNUMBER(MATCH(mainsheet[sierra location code],mta_mapped_codes[code],0)),"y","n")</f>
        <v>n</v>
      </c>
    </row>
    <row r="547" spans="1:11" x14ac:dyDescent="0.25">
      <c r="A547" s="7" t="s">
        <v>905</v>
      </c>
      <c r="B547" s="7" t="str">
        <f>INDEX(sierra[Sierra value],MATCH(mainsheet[sierra location code],sierra[location code value],0))</f>
        <v>Music Library Reserve</v>
      </c>
      <c r="C547" s="7" t="s">
        <v>901</v>
      </c>
      <c r="D547" s="7" t="str">
        <f>IF(ISBLANK(mainsheet[omission]),VLOOKUP(mainsheet[mapping synonym],synlookup[],2,FALSE),"")</f>
        <v>unc:uncmusy</v>
      </c>
      <c r="E547" s="7" t="s">
        <v>902</v>
      </c>
      <c r="F547" s="7" t="s">
        <v>7</v>
      </c>
      <c r="G547" s="7" t="str">
        <f>IF(ISBLANK(mainsheet[omission]),VLOOKUP(mainsheet[mapping synonym],synlookup[],3,FALSE),"")</f>
        <v>UNC Chapel Hill &gt; Music Library</v>
      </c>
      <c r="H547" s="7"/>
      <c r="I547" s="7"/>
      <c r="J547" t="str">
        <f>IF(mainsheet[TD loc_b display]=mainsheet[TD loc_n display],"y","n")</f>
        <v>n</v>
      </c>
      <c r="K547" t="str">
        <f>IF(ISNUMBER(MATCH(mainsheet[sierra location code],mta_mapped_codes[code],0)),"y","n")</f>
        <v>y</v>
      </c>
    </row>
    <row r="548" spans="1:11" x14ac:dyDescent="0.25">
      <c r="A548" s="7" t="s">
        <v>906</v>
      </c>
      <c r="B548" s="7" t="str">
        <f>INDEX(sierra[Sierra value],MATCH(mainsheet[sierra location code],sierra[location code value],0))</f>
        <v>Music Library Reserve</v>
      </c>
      <c r="C548" s="7" t="s">
        <v>901</v>
      </c>
      <c r="D548" s="7" t="str">
        <f>IF(ISBLANK(mainsheet[omission]),VLOOKUP(mainsheet[mapping synonym],synlookup[],2,FALSE),"")</f>
        <v>unc:uncmusy</v>
      </c>
      <c r="E548" s="7" t="s">
        <v>902</v>
      </c>
      <c r="F548" s="7" t="s">
        <v>7</v>
      </c>
      <c r="G548" s="7" t="str">
        <f>IF(ISBLANK(mainsheet[omission]),VLOOKUP(mainsheet[mapping synonym],synlookup[],3,FALSE),"")</f>
        <v>UNC Chapel Hill &gt; Music Library</v>
      </c>
      <c r="H548" s="7"/>
      <c r="I548" s="7"/>
      <c r="J548" t="str">
        <f>IF(mainsheet[TD loc_b display]=mainsheet[TD loc_n display],"y","n")</f>
        <v>n</v>
      </c>
      <c r="K548" t="str">
        <f>IF(ISNUMBER(MATCH(mainsheet[sierra location code],mta_mapped_codes[code],0)),"y","n")</f>
        <v>y</v>
      </c>
    </row>
    <row r="549" spans="1:11" x14ac:dyDescent="0.25">
      <c r="A549" s="7" t="s">
        <v>907</v>
      </c>
      <c r="B549" s="7" t="str">
        <f>INDEX(sierra[Sierra value],MATCH(mainsheet[sierra location code],sierra[location code value],0))</f>
        <v>Music Library Reserve Videocassette</v>
      </c>
      <c r="C549" s="7" t="s">
        <v>901</v>
      </c>
      <c r="D549" s="7" t="str">
        <f>IF(ISBLANK(mainsheet[omission]),VLOOKUP(mainsheet[mapping synonym],synlookup[],2,FALSE),"")</f>
        <v>unc:uncmusy</v>
      </c>
      <c r="E549" s="7" t="s">
        <v>902</v>
      </c>
      <c r="F549" s="7" t="s">
        <v>908</v>
      </c>
      <c r="G549" s="7" t="str">
        <f>IF(ISBLANK(mainsheet[omission]),VLOOKUP(mainsheet[mapping synonym],synlookup[],3,FALSE),"")</f>
        <v>UNC Chapel Hill &gt; Music Library</v>
      </c>
      <c r="H549" s="7"/>
      <c r="I549" s="7"/>
      <c r="J549" t="str">
        <f>IF(mainsheet[TD loc_b display]=mainsheet[TD loc_n display],"y","n")</f>
        <v>n</v>
      </c>
      <c r="K549" t="str">
        <f>IF(ISNUMBER(MATCH(mainsheet[sierra location code],mta_mapped_codes[code],0)),"y","n")</f>
        <v>y</v>
      </c>
    </row>
    <row r="550" spans="1:11" x14ac:dyDescent="0.25">
      <c r="A550" s="7" t="s">
        <v>909</v>
      </c>
      <c r="B550" s="7" t="str">
        <f>INDEX(sierra[Sierra value],MATCH(mainsheet[sierra location code],sierra[location code value],0))</f>
        <v>Music Library Reference</v>
      </c>
      <c r="C550" s="7" t="s">
        <v>901</v>
      </c>
      <c r="D550" s="7" t="str">
        <f>IF(ISBLANK(mainsheet[omission]),VLOOKUP(mainsheet[mapping synonym],synlookup[],2,FALSE),"")</f>
        <v>unc:uncmusy</v>
      </c>
      <c r="E550" s="7" t="s">
        <v>902</v>
      </c>
      <c r="F550" s="7" t="s">
        <v>10</v>
      </c>
      <c r="G550" s="7" t="str">
        <f>IF(ISBLANK(mainsheet[omission]),VLOOKUP(mainsheet[mapping synonym],synlookup[],3,FALSE),"")</f>
        <v>UNC Chapel Hill &gt; Music Library</v>
      </c>
      <c r="H550" s="7"/>
      <c r="I550" s="7"/>
      <c r="J550" t="str">
        <f>IF(mainsheet[TD loc_b display]=mainsheet[TD loc_n display],"y","n")</f>
        <v>n</v>
      </c>
      <c r="K550" t="str">
        <f>IF(ISNUMBER(MATCH(mainsheet[sierra location code],mta_mapped_codes[code],0)),"y","n")</f>
        <v>y</v>
      </c>
    </row>
    <row r="551" spans="1:11" x14ac:dyDescent="0.25">
      <c r="A551" s="7" t="s">
        <v>910</v>
      </c>
      <c r="B551" s="7" t="str">
        <f>INDEX(sierra[Sierra value],MATCH(mainsheet[sierra location code],sierra[location code value],0))</f>
        <v>Music Library Reference Folio</v>
      </c>
      <c r="C551" s="7" t="s">
        <v>901</v>
      </c>
      <c r="D551" s="7" t="str">
        <f>IF(ISBLANK(mainsheet[omission]),VLOOKUP(mainsheet[mapping synonym],synlookup[],2,FALSE),"")</f>
        <v>unc:uncmusy</v>
      </c>
      <c r="E551" s="7" t="s">
        <v>902</v>
      </c>
      <c r="F551" s="7" t="s">
        <v>204</v>
      </c>
      <c r="G551" s="7" t="str">
        <f>IF(ISBLANK(mainsheet[omission]),VLOOKUP(mainsheet[mapping synonym],synlookup[],3,FALSE),"")</f>
        <v>UNC Chapel Hill &gt; Music Library</v>
      </c>
      <c r="H551" s="7"/>
      <c r="I551" s="7"/>
      <c r="J551" t="str">
        <f>IF(mainsheet[TD loc_b display]=mainsheet[TD loc_n display],"y","n")</f>
        <v>n</v>
      </c>
      <c r="K551" t="str">
        <f>IF(ISNUMBER(MATCH(mainsheet[sierra location code],mta_mapped_codes[code],0)),"y","n")</f>
        <v>y</v>
      </c>
    </row>
    <row r="552" spans="1:11" x14ac:dyDescent="0.25">
      <c r="A552" s="7" t="s">
        <v>911</v>
      </c>
      <c r="B552" s="7" t="str">
        <f>INDEX(sierra[Sierra value],MATCH(mainsheet[sierra location code],sierra[location code value],0))</f>
        <v>Music Library</v>
      </c>
      <c r="C552" s="7" t="s">
        <v>901</v>
      </c>
      <c r="D552" s="7" t="str">
        <f>IF(ISBLANK(mainsheet[omission]),VLOOKUP(mainsheet[mapping synonym],synlookup[],2,FALSE),"")</f>
        <v>unc:uncmusy</v>
      </c>
      <c r="E552" s="7" t="s">
        <v>902</v>
      </c>
      <c r="F552" s="7" t="s">
        <v>902</v>
      </c>
      <c r="G552" s="7" t="str">
        <f>IF(ISBLANK(mainsheet[omission]),VLOOKUP(mainsheet[mapping synonym],synlookup[],3,FALSE),"")</f>
        <v>UNC Chapel Hill &gt; Music Library</v>
      </c>
      <c r="H552" s="7"/>
      <c r="I552" s="7"/>
      <c r="J552" t="str">
        <f>IF(mainsheet[TD loc_b display]=mainsheet[TD loc_n display],"y","n")</f>
        <v>y</v>
      </c>
      <c r="K552" t="str">
        <f>IF(ISNUMBER(MATCH(mainsheet[sierra location code],mta_mapped_codes[code],0)),"y","n")</f>
        <v>y</v>
      </c>
    </row>
    <row r="553" spans="1:11" x14ac:dyDescent="0.25">
      <c r="A553" s="7" t="s">
        <v>912</v>
      </c>
      <c r="B553" s="7" t="str">
        <f>INDEX(sierra[Sierra value],MATCH(mainsheet[sierra location code],sierra[location code value],0))</f>
        <v>Music Library Folio</v>
      </c>
      <c r="C553" s="7" t="s">
        <v>901</v>
      </c>
      <c r="D553" s="7" t="str">
        <f>IF(ISBLANK(mainsheet[omission]),VLOOKUP(mainsheet[mapping synonym],synlookup[],2,FALSE),"")</f>
        <v>unc:uncmusy</v>
      </c>
      <c r="E553" s="7" t="s">
        <v>902</v>
      </c>
      <c r="F553" s="7" t="s">
        <v>92</v>
      </c>
      <c r="G553" s="7" t="str">
        <f>IF(ISBLANK(mainsheet[omission]),VLOOKUP(mainsheet[mapping synonym],synlookup[],3,FALSE),"")</f>
        <v>UNC Chapel Hill &gt; Music Library</v>
      </c>
      <c r="H553" s="7"/>
      <c r="I553" s="7"/>
      <c r="J553" t="str">
        <f>IF(mainsheet[TD loc_b display]=mainsheet[TD loc_n display],"y","n")</f>
        <v>n</v>
      </c>
      <c r="K553" t="str">
        <f>IF(ISNUMBER(MATCH(mainsheet[sierra location code],mta_mapped_codes[code],0)),"y","n")</f>
        <v>y</v>
      </c>
    </row>
    <row r="554" spans="1:11" x14ac:dyDescent="0.25">
      <c r="A554" s="7" t="s">
        <v>913</v>
      </c>
      <c r="B554" s="7" t="str">
        <f>INDEX(sierra[Sierra value],MATCH(mainsheet[sierra location code],sierra[location code value],0))</f>
        <v>Music Library Service Desk</v>
      </c>
      <c r="C554" s="7" t="s">
        <v>901</v>
      </c>
      <c r="D554" s="7" t="str">
        <f>IF(ISBLANK(mainsheet[omission]),VLOOKUP(mainsheet[mapping synonym],synlookup[],2,FALSE),"")</f>
        <v>unc:uncmusy</v>
      </c>
      <c r="E554" s="7" t="s">
        <v>902</v>
      </c>
      <c r="F554" s="7" t="s">
        <v>191</v>
      </c>
      <c r="G554" s="7" t="str">
        <f>IF(ISBLANK(mainsheet[omission]),VLOOKUP(mainsheet[mapping synonym],synlookup[],3,FALSE),"")</f>
        <v>UNC Chapel Hill &gt; Music Library</v>
      </c>
      <c r="H554" s="7"/>
      <c r="I554" s="7"/>
      <c r="J554" t="str">
        <f>IF(mainsheet[TD loc_b display]=mainsheet[TD loc_n display],"y","n")</f>
        <v>n</v>
      </c>
      <c r="K554" t="str">
        <f>IF(ISNUMBER(MATCH(mainsheet[sierra location code],mta_mapped_codes[code],0)),"y","n")</f>
        <v>y</v>
      </c>
    </row>
    <row r="555" spans="1:11" x14ac:dyDescent="0.25">
      <c r="A555" s="7" t="s">
        <v>914</v>
      </c>
      <c r="B555" s="7" t="str">
        <f>INDEX(sierra[Sierra value],MATCH(mainsheet[sierra location code],sierra[location code value],0))</f>
        <v>Music Library F-File</v>
      </c>
      <c r="C555" s="7" t="s">
        <v>901</v>
      </c>
      <c r="D555" s="7" t="str">
        <f>IF(ISBLANK(mainsheet[omission]),VLOOKUP(mainsheet[mapping synonym],synlookup[],2,FALSE),"")</f>
        <v>unc:uncmusy</v>
      </c>
      <c r="E555" s="7" t="s">
        <v>902</v>
      </c>
      <c r="F555" s="7" t="s">
        <v>915</v>
      </c>
      <c r="G555" s="7" t="str">
        <f>IF(ISBLANK(mainsheet[omission]),VLOOKUP(mainsheet[mapping synonym],synlookup[],3,FALSE),"")</f>
        <v>UNC Chapel Hill &gt; Music Library</v>
      </c>
      <c r="H555" s="7"/>
      <c r="I555" s="7"/>
      <c r="J555" t="str">
        <f>IF(mainsheet[TD loc_b display]=mainsheet[TD loc_n display],"y","n")</f>
        <v>n</v>
      </c>
      <c r="K555" t="str">
        <f>IF(ISNUMBER(MATCH(mainsheet[sierra location code],mta_mapped_codes[code],0)),"y","n")</f>
        <v>y</v>
      </c>
    </row>
    <row r="556" spans="1:11" x14ac:dyDescent="0.25">
      <c r="A556" s="7" t="s">
        <v>916</v>
      </c>
      <c r="B556" s="7" t="str">
        <f>INDEX(sierra[Sierra value],MATCH(mainsheet[sierra location code],sierra[location code value],0))</f>
        <v>Music Library Staging Area</v>
      </c>
      <c r="C556" s="7" t="s">
        <v>901</v>
      </c>
      <c r="D556" s="7" t="str">
        <f>IF(ISBLANK(mainsheet[omission]),VLOOKUP(mainsheet[mapping synonym],synlookup[],2,FALSE),"")</f>
        <v>unc:uncmusy</v>
      </c>
      <c r="E556" s="7" t="s">
        <v>902</v>
      </c>
      <c r="F556" s="7" t="s">
        <v>97</v>
      </c>
      <c r="G556" s="7" t="str">
        <f>IF(ISBLANK(mainsheet[omission]),VLOOKUP(mainsheet[mapping synonym],synlookup[],3,FALSE),"")</f>
        <v>UNC Chapel Hill &gt; Music Library</v>
      </c>
      <c r="H556" s="7"/>
      <c r="I556" s="7"/>
      <c r="J556" t="str">
        <f>IF(mainsheet[TD loc_b display]=mainsheet[TD loc_n display],"y","n")</f>
        <v>n</v>
      </c>
      <c r="K556" t="str">
        <f>IF(ISNUMBER(MATCH(mainsheet[sierra location code],mta_mapped_codes[code],0)),"y","n")</f>
        <v>y</v>
      </c>
    </row>
    <row r="557" spans="1:11" x14ac:dyDescent="0.25">
      <c r="A557" s="7" t="s">
        <v>917</v>
      </c>
      <c r="B557" s="7" t="str">
        <f>INDEX(sierra[Sierra value],MATCH(mainsheet[sierra location code],sierra[location code value],0))</f>
        <v>Music Library Microfilm</v>
      </c>
      <c r="C557" s="7" t="s">
        <v>901</v>
      </c>
      <c r="D557" s="7" t="str">
        <f>IF(ISBLANK(mainsheet[omission]),VLOOKUP(mainsheet[mapping synonym],synlookup[],2,FALSE),"")</f>
        <v>unc:uncmusy</v>
      </c>
      <c r="E557" s="7" t="s">
        <v>902</v>
      </c>
      <c r="F557" s="7" t="s">
        <v>27</v>
      </c>
      <c r="G557" s="7" t="str">
        <f>IF(ISBLANK(mainsheet[omission]),VLOOKUP(mainsheet[mapping synonym],synlookup[],3,FALSE),"")</f>
        <v>UNC Chapel Hill &gt; Music Library</v>
      </c>
      <c r="H557" s="7"/>
      <c r="I557" s="7"/>
      <c r="J557" t="str">
        <f>IF(mainsheet[TD loc_b display]=mainsheet[TD loc_n display],"y","n")</f>
        <v>n</v>
      </c>
      <c r="K557" t="str">
        <f>IF(ISNUMBER(MATCH(mainsheet[sierra location code],mta_mapped_codes[code],0)),"y","n")</f>
        <v>y</v>
      </c>
    </row>
    <row r="558" spans="1:11" x14ac:dyDescent="0.25">
      <c r="A558" s="7" t="s">
        <v>918</v>
      </c>
      <c r="B558" s="7" t="str">
        <f>INDEX(sierra[Sierra value],MATCH(mainsheet[sierra location code],sierra[location code value],0))</f>
        <v>Music Library Microfiche</v>
      </c>
      <c r="C558" s="7" t="s">
        <v>901</v>
      </c>
      <c r="D558" s="7" t="str">
        <f>IF(ISBLANK(mainsheet[omission]),VLOOKUP(mainsheet[mapping synonym],synlookup[],2,FALSE),"")</f>
        <v>unc:uncmusy</v>
      </c>
      <c r="E558" s="7" t="s">
        <v>902</v>
      </c>
      <c r="F558" s="7" t="s">
        <v>25</v>
      </c>
      <c r="G558" s="7" t="str">
        <f>IF(ISBLANK(mainsheet[omission]),VLOOKUP(mainsheet[mapping synonym],synlookup[],3,FALSE),"")</f>
        <v>UNC Chapel Hill &gt; Music Library</v>
      </c>
      <c r="H558" s="7"/>
      <c r="I558" s="7"/>
      <c r="J558" t="str">
        <f>IF(mainsheet[TD loc_b display]=mainsheet[TD loc_n display],"y","n")</f>
        <v>n</v>
      </c>
      <c r="K558" t="str">
        <f>IF(ISNUMBER(MATCH(mainsheet[sierra location code],mta_mapped_codes[code],0)),"y","n")</f>
        <v>y</v>
      </c>
    </row>
    <row r="559" spans="1:11" x14ac:dyDescent="0.25">
      <c r="A559" s="7" t="s">
        <v>919</v>
      </c>
      <c r="B559" s="7" t="str">
        <f>INDEX(sierra[Sierra value],MATCH(mainsheet[sierra location code],sierra[location code value],0))</f>
        <v>Music Library Microcard</v>
      </c>
      <c r="C559" s="7" t="s">
        <v>901</v>
      </c>
      <c r="D559" s="7" t="str">
        <f>IF(ISBLANK(mainsheet[omission]),VLOOKUP(mainsheet[mapping synonym],synlookup[],2,FALSE),"")</f>
        <v>unc:uncmusy</v>
      </c>
      <c r="E559" s="7" t="s">
        <v>902</v>
      </c>
      <c r="F559" s="7" t="s">
        <v>134</v>
      </c>
      <c r="G559" s="7" t="str">
        <f>IF(ISBLANK(mainsheet[omission]),VLOOKUP(mainsheet[mapping synonym],synlookup[],3,FALSE),"")</f>
        <v>UNC Chapel Hill &gt; Music Library</v>
      </c>
      <c r="H559" s="7"/>
      <c r="I559" s="7"/>
      <c r="J559" t="str">
        <f>IF(mainsheet[TD loc_b display]=mainsheet[TD loc_n display],"y","n")</f>
        <v>n</v>
      </c>
      <c r="K559" t="str">
        <f>IF(ISNUMBER(MATCH(mainsheet[sierra location code],mta_mapped_codes[code],0)),"y","n")</f>
        <v>y</v>
      </c>
    </row>
    <row r="560" spans="1:11" x14ac:dyDescent="0.25">
      <c r="A560" s="7" t="s">
        <v>920</v>
      </c>
      <c r="B560" s="7" t="str">
        <f>INDEX(sierra[Sierra value],MATCH(mainsheet[sierra location code],sierra[location code value],0))</f>
        <v>Music Library Miniature Scores</v>
      </c>
      <c r="C560" s="7" t="s">
        <v>901</v>
      </c>
      <c r="D560" s="7" t="str">
        <f>IF(ISBLANK(mainsheet[omission]),VLOOKUP(mainsheet[mapping synonym],synlookup[],2,FALSE),"")</f>
        <v>unc:uncmusy</v>
      </c>
      <c r="E560" s="7" t="s">
        <v>902</v>
      </c>
      <c r="F560" s="7" t="s">
        <v>921</v>
      </c>
      <c r="G560" s="7" t="str">
        <f>IF(ISBLANK(mainsheet[omission]),VLOOKUP(mainsheet[mapping synonym],synlookup[],3,FALSE),"")</f>
        <v>UNC Chapel Hill &gt; Music Library</v>
      </c>
      <c r="H560" s="7"/>
      <c r="I560" s="7"/>
      <c r="J560" t="str">
        <f>IF(mainsheet[TD loc_b display]=mainsheet[TD loc_n display],"y","n")</f>
        <v>n</v>
      </c>
      <c r="K560" t="str">
        <f>IF(ISNUMBER(MATCH(mainsheet[sierra location code],mta_mapped_codes[code],0)),"y","n")</f>
        <v>y</v>
      </c>
    </row>
    <row r="561" spans="1:11" x14ac:dyDescent="0.25">
      <c r="A561" s="7" t="s">
        <v>922</v>
      </c>
      <c r="B561" s="7" t="str">
        <f>INDEX(sierra[Sierra value],MATCH(mainsheet[sierra location code],sierra[location code value],0))</f>
        <v>Music Library Theses/Dissertations</v>
      </c>
      <c r="C561" s="7" t="s">
        <v>901</v>
      </c>
      <c r="D561" s="7" t="str">
        <f>IF(ISBLANK(mainsheet[omission]),VLOOKUP(mainsheet[mapping synonym],synlookup[],2,FALSE),"")</f>
        <v>unc:uncmusy</v>
      </c>
      <c r="E561" s="7" t="s">
        <v>902</v>
      </c>
      <c r="F561" s="7" t="s">
        <v>923</v>
      </c>
      <c r="G561" s="7" t="str">
        <f>IF(ISBLANK(mainsheet[omission]),VLOOKUP(mainsheet[mapping synonym],synlookup[],3,FALSE),"")</f>
        <v>UNC Chapel Hill &gt; Music Library</v>
      </c>
      <c r="H561" s="7"/>
      <c r="I561" s="7"/>
      <c r="J561" t="str">
        <f>IF(mainsheet[TD loc_b display]=mainsheet[TD loc_n display],"y","n")</f>
        <v>n</v>
      </c>
      <c r="K561" t="str">
        <f>IF(ISNUMBER(MATCH(mainsheet[sierra location code],mta_mapped_codes[code],0)),"y","n")</f>
        <v>y</v>
      </c>
    </row>
    <row r="562" spans="1:11" x14ac:dyDescent="0.25">
      <c r="A562" s="7" t="s">
        <v>924</v>
      </c>
      <c r="B562" s="7" t="str">
        <f>INDEX(sierra[Sierra value],MATCH(mainsheet[sierra location code],sierra[location code value],0))</f>
        <v>Music Library Vault</v>
      </c>
      <c r="C562" s="7" t="s">
        <v>924</v>
      </c>
      <c r="D562" s="7" t="str">
        <f>IF(ISBLANK(mainsheet[omission]),VLOOKUP(mainsheet[mapping synonym],synlookup[],2,FALSE),"")</f>
        <v>unc:uncmusy:uncmusymult</v>
      </c>
      <c r="E562" s="7" t="s">
        <v>902</v>
      </c>
      <c r="F562" s="7" t="s">
        <v>925</v>
      </c>
      <c r="G562" s="7" t="str">
        <f>IF(ISBLANK(mainsheet[omission]),VLOOKUP(mainsheet[mapping synonym],synlookup[],3,FALSE),"")</f>
        <v>UNC Chapel Hill &gt; Music Library &gt; Music Library Vault</v>
      </c>
      <c r="H562" s="7"/>
      <c r="I562" s="7"/>
      <c r="J562" t="str">
        <f>IF(mainsheet[TD loc_b display]=mainsheet[TD loc_n display],"y","n")</f>
        <v>n</v>
      </c>
      <c r="K562" t="str">
        <f>IF(ISNUMBER(MATCH(mainsheet[sierra location code],mta_mapped_codes[code],0)),"y","n")</f>
        <v>y</v>
      </c>
    </row>
    <row r="563" spans="1:11" x14ac:dyDescent="0.25">
      <c r="A563" s="7" t="s">
        <v>926</v>
      </c>
      <c r="B563" s="7" t="str">
        <f>INDEX(sierra[Sierra value],MATCH(mainsheet[sierra location code],sierra[location code value],0))</f>
        <v>Music Library Vault Folio</v>
      </c>
      <c r="C563" s="7" t="s">
        <v>926</v>
      </c>
      <c r="D563" s="7" t="str">
        <f>IF(ISBLANK(mainsheet[omission]),VLOOKUP(mainsheet[mapping synonym],synlookup[],2,FALSE),"")</f>
        <v>unc:uncmusy:uncmusymult</v>
      </c>
      <c r="E563" s="7" t="s">
        <v>902</v>
      </c>
      <c r="F563" s="7" t="s">
        <v>927</v>
      </c>
      <c r="G563" s="7" t="str">
        <f>IF(ISBLANK(mainsheet[omission]),VLOOKUP(mainsheet[mapping synonym],synlookup[],3,FALSE),"")</f>
        <v>UNC Chapel Hill &gt; Music Library &gt; Music Library Vault</v>
      </c>
      <c r="H563" s="7"/>
      <c r="I563" s="7"/>
      <c r="J563" t="str">
        <f>IF(mainsheet[TD loc_b display]=mainsheet[TD loc_n display],"y","n")</f>
        <v>n</v>
      </c>
      <c r="K563" t="str">
        <f>IF(ISNUMBER(MATCH(mainsheet[sierra location code],mta_mapped_codes[code],0)),"y","n")</f>
        <v>y</v>
      </c>
    </row>
    <row r="564" spans="1:11" x14ac:dyDescent="0.25">
      <c r="A564" t="s">
        <v>928</v>
      </c>
      <c r="B564" t="str">
        <f>INDEX(sierra[Sierra value],MATCH(mainsheet[sierra location code],sierra[location code value],0))</f>
        <v>Music Library Non-Scoped</v>
      </c>
      <c r="D564" t="str">
        <f>IF(ISBLANK(mainsheet[omission]),VLOOKUP(mainsheet[mapping synonym],synlookup[],2,FALSE),"")</f>
        <v/>
      </c>
      <c r="H564" t="s">
        <v>1118</v>
      </c>
      <c r="J564" t="str">
        <f>IF(mainsheet[TD loc_b display]=mainsheet[TD loc_n display],"y","n")</f>
        <v>y</v>
      </c>
      <c r="K564" t="str">
        <f>IF(ISNUMBER(MATCH(mainsheet[sierra location code],mta_mapped_codes[code],0)),"y","n")</f>
        <v>n</v>
      </c>
    </row>
    <row r="565" spans="1:11" x14ac:dyDescent="0.25">
      <c r="A565" t="s">
        <v>929</v>
      </c>
      <c r="B565" t="str">
        <f>INDEX(sierra[Sierra value],MATCH(mainsheet[sierra location code],sierra[location code value],0))</f>
        <v>Not Purchased Serial</v>
      </c>
      <c r="D565" t="str">
        <f>IF(ISBLANK(mainsheet[omission]),VLOOKUP(mainsheet[mapping synonym],synlookup[],2,FALSE),"")</f>
        <v/>
      </c>
      <c r="H565" t="s">
        <v>1649</v>
      </c>
      <c r="I565" t="s">
        <v>1649</v>
      </c>
      <c r="J565" t="str">
        <f>IF(mainsheet[TD loc_b display]=mainsheet[TD loc_n display],"y","n")</f>
        <v>y</v>
      </c>
      <c r="K565" t="str">
        <f>IF(ISNUMBER(MATCH(mainsheet[sierra location code],mta_mapped_codes[code],0)),"y","n")</f>
        <v>n</v>
      </c>
    </row>
    <row r="566" spans="1:11" x14ac:dyDescent="0.25">
      <c r="A566" s="7" t="s">
        <v>930</v>
      </c>
      <c r="B566" s="7" t="str">
        <f>INDEX(sierra[Sierra value],MATCH(mainsheet[sierra location code],sierra[location code value],0))</f>
        <v>Health Sciences Library Users Services Desk</v>
      </c>
      <c r="C566" s="7" t="s">
        <v>2471</v>
      </c>
      <c r="D566" s="7" t="str">
        <f>IF(ISBLANK(mainsheet[omission]),VLOOKUP(mainsheet[mapping synonym],synlookup[],2,FALSE),"")</f>
        <v>unc:unchsl,hsl:hsluncy</v>
      </c>
      <c r="E566" s="7" t="s">
        <v>931</v>
      </c>
      <c r="F566" s="7" t="s">
        <v>932</v>
      </c>
      <c r="G566" s="7" t="str">
        <f>IF(ISBLANK(mainsheet[omission]),VLOOKUP(mainsheet[mapping synonym],synlookup[],3,FALSE),"")</f>
        <v>UNC Chapel Hill &gt; Health Sciences Library ;;; Health Sciences Libraries &gt; UNC Health Sciences Library</v>
      </c>
      <c r="H566" s="7"/>
      <c r="I566" s="7" t="s">
        <v>2469</v>
      </c>
      <c r="J566" t="str">
        <f>IF(mainsheet[TD loc_b display]=mainsheet[TD loc_n display],"y","n")</f>
        <v>n</v>
      </c>
      <c r="K566" t="str">
        <f>IF(ISNUMBER(MATCH(mainsheet[sierra location code],mta_mapped_codes[code],0)),"y","n")</f>
        <v>y</v>
      </c>
    </row>
    <row r="567" spans="1:11" x14ac:dyDescent="0.25">
      <c r="A567" s="7" t="s">
        <v>933</v>
      </c>
      <c r="B567" s="7" t="str">
        <f>INDEX(sierra[Sierra value],MATCH(mainsheet[sierra location code],sierra[location code value],0))</f>
        <v>Health Sciences Library Computer Lab</v>
      </c>
      <c r="C567" s="7" t="s">
        <v>2471</v>
      </c>
      <c r="D567" s="7" t="str">
        <f>IF(ISBLANK(mainsheet[omission]),VLOOKUP(mainsheet[mapping synonym],synlookup[],2,FALSE),"")</f>
        <v>unc:unchsl,hsl:hsluncy</v>
      </c>
      <c r="E567" s="7" t="s">
        <v>931</v>
      </c>
      <c r="F567" s="7" t="s">
        <v>792</v>
      </c>
      <c r="G567" s="7" t="str">
        <f>IF(ISBLANK(mainsheet[omission]),VLOOKUP(mainsheet[mapping synonym],synlookup[],3,FALSE),"")</f>
        <v>UNC Chapel Hill &gt; Health Sciences Library ;;; Health Sciences Libraries &gt; UNC Health Sciences Library</v>
      </c>
      <c r="H567" s="7"/>
      <c r="I567" s="7"/>
      <c r="J567" t="str">
        <f>IF(mainsheet[TD loc_b display]=mainsheet[TD loc_n display],"y","n")</f>
        <v>n</v>
      </c>
      <c r="K567" t="str">
        <f>IF(ISNUMBER(MATCH(mainsheet[sierra location code],mta_mapped_codes[code],0)),"y","n")</f>
        <v>y</v>
      </c>
    </row>
    <row r="568" spans="1:11" x14ac:dyDescent="0.25">
      <c r="A568" s="7" t="s">
        <v>934</v>
      </c>
      <c r="B568" s="7" t="str">
        <f>INDEX(sierra[Sierra value],MATCH(mainsheet[sierra location code],sierra[location code value],0))</f>
        <v>Health Sciences Library Dictionary Stand</v>
      </c>
      <c r="C568" s="7" t="s">
        <v>2471</v>
      </c>
      <c r="D568" s="7" t="str">
        <f>IF(ISBLANK(mainsheet[omission]),VLOOKUP(mainsheet[mapping synonym],synlookup[],2,FALSE),"")</f>
        <v>unc:unchsl,hsl:hsluncy</v>
      </c>
      <c r="E568" s="7" t="s">
        <v>931</v>
      </c>
      <c r="F568" s="7" t="s">
        <v>935</v>
      </c>
      <c r="G568" s="7" t="str">
        <f>IF(ISBLANK(mainsheet[omission]),VLOOKUP(mainsheet[mapping synonym],synlookup[],3,FALSE),"")</f>
        <v>UNC Chapel Hill &gt; Health Sciences Library ;;; Health Sciences Libraries &gt; UNC Health Sciences Library</v>
      </c>
      <c r="H568" s="7"/>
      <c r="I568" s="7"/>
      <c r="J568" t="str">
        <f>IF(mainsheet[TD loc_b display]=mainsheet[TD loc_n display],"y","n")</f>
        <v>n</v>
      </c>
      <c r="K568" t="str">
        <f>IF(ISNUMBER(MATCH(mainsheet[sierra location code],mta_mapped_codes[code],0)),"y","n")</f>
        <v>y</v>
      </c>
    </row>
    <row r="569" spans="1:11" x14ac:dyDescent="0.25">
      <c r="A569" s="7" t="s">
        <v>936</v>
      </c>
      <c r="B569" s="7" t="str">
        <f>INDEX(sierra[Sierra value],MATCH(mainsheet[sierra location code],sierra[location code value],0))</f>
        <v>Health Sciences Library</v>
      </c>
      <c r="C569" s="7" t="s">
        <v>2471</v>
      </c>
      <c r="D569" s="7" t="str">
        <f>IF(ISBLANK(mainsheet[omission]),VLOOKUP(mainsheet[mapping synonym],synlookup[],2,FALSE),"")</f>
        <v>unc:unchsl,hsl:hsluncy</v>
      </c>
      <c r="E569" s="7" t="s">
        <v>931</v>
      </c>
      <c r="F569" s="7" t="s">
        <v>931</v>
      </c>
      <c r="G569" s="7" t="str">
        <f>IF(ISBLANK(mainsheet[omission]),VLOOKUP(mainsheet[mapping synonym],synlookup[],3,FALSE),"")</f>
        <v>UNC Chapel Hill &gt; Health Sciences Library ;;; Health Sciences Libraries &gt; UNC Health Sciences Library</v>
      </c>
      <c r="H569" s="7"/>
      <c r="I569" s="7"/>
      <c r="J569" t="str">
        <f>IF(mainsheet[TD loc_b display]=mainsheet[TD loc_n display],"y","n")</f>
        <v>y</v>
      </c>
      <c r="K569" t="str">
        <f>IF(ISNUMBER(MATCH(mainsheet[sierra location code],mta_mapped_codes[code],0)),"y","n")</f>
        <v>y</v>
      </c>
    </row>
    <row r="570" spans="1:11" x14ac:dyDescent="0.25">
      <c r="A570" s="7" t="s">
        <v>939</v>
      </c>
      <c r="B570" s="7" t="str">
        <f>INDEX(sierra[Sierra value],MATCH(mainsheet[sierra location code],sierra[location code value],0))</f>
        <v>Staff Use Only</v>
      </c>
      <c r="C570" s="7" t="s">
        <v>2471</v>
      </c>
      <c r="D570" s="7" t="str">
        <f>IF(ISBLANK(mainsheet[omission]),VLOOKUP(mainsheet[mapping synonym],synlookup[],2,FALSE),"")</f>
        <v>unc:unchsl,hsl:hsluncy</v>
      </c>
      <c r="E570" s="7" t="s">
        <v>931</v>
      </c>
      <c r="F570" s="7" t="s">
        <v>5</v>
      </c>
      <c r="G570" s="7" t="str">
        <f>IF(ISBLANK(mainsheet[omission]),VLOOKUP(mainsheet[mapping synonym],synlookup[],3,FALSE),"")</f>
        <v>UNC Chapel Hill &gt; Health Sciences Library ;;; Health Sciences Libraries &gt; UNC Health Sciences Library</v>
      </c>
      <c r="H570" s="7"/>
      <c r="I570" s="7"/>
      <c r="J570" t="str">
        <f>IF(mainsheet[TD loc_b display]=mainsheet[TD loc_n display],"y","n")</f>
        <v>n</v>
      </c>
      <c r="K570" t="str">
        <f>IF(ISNUMBER(MATCH(mainsheet[sierra location code],mta_mapped_codes[code],0)),"y","n")</f>
        <v>y</v>
      </c>
    </row>
    <row r="571" spans="1:11" x14ac:dyDescent="0.25">
      <c r="A571" s="7" t="s">
        <v>937</v>
      </c>
      <c r="B571" s="7" t="str">
        <f>INDEX(sierra[Sierra value],MATCH(mainsheet[sierra location code],sierra[location code value],0))</f>
        <v>Medical Student Book Exchange</v>
      </c>
      <c r="C571" s="7" t="s">
        <v>2471</v>
      </c>
      <c r="D571" s="7" t="str">
        <f>IF(ISBLANK(mainsheet[omission]),VLOOKUP(mainsheet[mapping synonym],synlookup[],2,FALSE),"")</f>
        <v>unc:unchsl,hsl:hsluncy</v>
      </c>
      <c r="E571" s="7" t="s">
        <v>931</v>
      </c>
      <c r="F571" s="7" t="s">
        <v>938</v>
      </c>
      <c r="G571" s="7" t="str">
        <f>IF(ISBLANK(mainsheet[omission]),VLOOKUP(mainsheet[mapping synonym],synlookup[],3,FALSE),"")</f>
        <v>UNC Chapel Hill &gt; Health Sciences Library ;;; Health Sciences Libraries &gt; UNC Health Sciences Library</v>
      </c>
      <c r="H571" s="7"/>
      <c r="I571" s="7"/>
      <c r="J571" t="str">
        <f>IF(mainsheet[TD loc_b display]=mainsheet[TD loc_n display],"y","n")</f>
        <v>n</v>
      </c>
      <c r="K571" t="str">
        <f>IF(ISNUMBER(MATCH(mainsheet[sierra location code],mta_mapped_codes[code],0)),"y","n")</f>
        <v>y</v>
      </c>
    </row>
    <row r="572" spans="1:11" x14ac:dyDescent="0.25">
      <c r="A572" s="7" t="s">
        <v>940</v>
      </c>
      <c r="B572" s="7" t="str">
        <f>INDEX(sierra[Sierra value],MATCH(mainsheet[sierra location code],sierra[location code value],0))</f>
        <v>Health Sciences Library Educational Media</v>
      </c>
      <c r="C572" s="7" t="s">
        <v>2471</v>
      </c>
      <c r="D572" s="7" t="str">
        <f>IF(ISBLANK(mainsheet[omission]),VLOOKUP(mainsheet[mapping synonym],synlookup[],2,FALSE),"")</f>
        <v>unc:unchsl,hsl:hsluncy</v>
      </c>
      <c r="E572" s="7" t="s">
        <v>931</v>
      </c>
      <c r="F572" s="7" t="s">
        <v>941</v>
      </c>
      <c r="G572" s="7" t="str">
        <f>IF(ISBLANK(mainsheet[omission]),VLOOKUP(mainsheet[mapping synonym],synlookup[],3,FALSE),"")</f>
        <v>UNC Chapel Hill &gt; Health Sciences Library ;;; Health Sciences Libraries &gt; UNC Health Sciences Library</v>
      </c>
      <c r="H572" s="7"/>
      <c r="I572" s="7"/>
      <c r="J572" t="str">
        <f>IF(mainsheet[TD loc_b display]=mainsheet[TD loc_n display],"y","n")</f>
        <v>n</v>
      </c>
      <c r="K572" t="str">
        <f>IF(ISNUMBER(MATCH(mainsheet[sierra location code],mta_mapped_codes[code],0)),"y","n")</f>
        <v>y</v>
      </c>
    </row>
    <row r="573" spans="1:11" x14ac:dyDescent="0.25">
      <c r="A573" s="7" t="s">
        <v>942</v>
      </c>
      <c r="B573" s="7" t="str">
        <f>INDEX(sierra[Sierra value],MATCH(mainsheet[sierra location code],sierra[location code value],0))</f>
        <v>Health Sciences Library Slides</v>
      </c>
      <c r="C573" s="7" t="s">
        <v>2471</v>
      </c>
      <c r="D573" s="7" t="str">
        <f>IF(ISBLANK(mainsheet[omission]),VLOOKUP(mainsheet[mapping synonym],synlookup[],2,FALSE),"")</f>
        <v>unc:unchsl,hsl:hsluncy</v>
      </c>
      <c r="E573" s="7" t="s">
        <v>931</v>
      </c>
      <c r="F573" s="7" t="s">
        <v>943</v>
      </c>
      <c r="G573" s="7" t="str">
        <f>IF(ISBLANK(mainsheet[omission]),VLOOKUP(mainsheet[mapping synonym],synlookup[],3,FALSE),"")</f>
        <v>UNC Chapel Hill &gt; Health Sciences Library ;;; Health Sciences Libraries &gt; UNC Health Sciences Library</v>
      </c>
      <c r="H573" s="7"/>
      <c r="I573" s="7"/>
      <c r="J573" t="str">
        <f>IF(mainsheet[TD loc_b display]=mainsheet[TD loc_n display],"y","n")</f>
        <v>n</v>
      </c>
      <c r="K573" t="str">
        <f>IF(ISNUMBER(MATCH(mainsheet[sierra location code],mta_mapped_codes[code],0)),"y","n")</f>
        <v>y</v>
      </c>
    </row>
    <row r="574" spans="1:11" x14ac:dyDescent="0.25">
      <c r="A574" s="7" t="s">
        <v>944</v>
      </c>
      <c r="B574" s="7" t="str">
        <f>INDEX(sierra[Sierra value],MATCH(mainsheet[sierra location code],sierra[location code value],0))</f>
        <v>Health Sciences Library History Collection</v>
      </c>
      <c r="C574" s="7" t="s">
        <v>2471</v>
      </c>
      <c r="D574" s="7" t="str">
        <f>IF(ISBLANK(mainsheet[omission]),VLOOKUP(mainsheet[mapping synonym],synlookup[],2,FALSE),"")</f>
        <v>unc:unchsl,hsl:hsluncy</v>
      </c>
      <c r="E574" s="7" t="s">
        <v>931</v>
      </c>
      <c r="F574" s="7" t="s">
        <v>945</v>
      </c>
      <c r="G574" s="7" t="str">
        <f>IF(ISBLANK(mainsheet[omission]),VLOOKUP(mainsheet[mapping synonym],synlookup[],3,FALSE),"")</f>
        <v>UNC Chapel Hill &gt; Health Sciences Library ;;; Health Sciences Libraries &gt; UNC Health Sciences Library</v>
      </c>
      <c r="H574" s="7"/>
      <c r="I574" s="7"/>
      <c r="J574" t="str">
        <f>IF(mainsheet[TD loc_b display]=mainsheet[TD loc_n display],"y","n")</f>
        <v>n</v>
      </c>
      <c r="K574" t="str">
        <f>IF(ISNUMBER(MATCH(mainsheet[sierra location code],mta_mapped_codes[code],0)),"y","n")</f>
        <v>y</v>
      </c>
    </row>
    <row r="575" spans="1:11" x14ac:dyDescent="0.25">
      <c r="A575" s="7" t="s">
        <v>946</v>
      </c>
      <c r="B575" s="7" t="str">
        <f>INDEX(sierra[Sierra value],MATCH(mainsheet[sierra location code],sierra[location code value],0))</f>
        <v>Health Sciences Library History Collection Archives</v>
      </c>
      <c r="C575" s="7" t="s">
        <v>2471</v>
      </c>
      <c r="D575" s="7" t="str">
        <f>IF(ISBLANK(mainsheet[omission]),VLOOKUP(mainsheet[mapping synonym],synlookup[],2,FALSE),"")</f>
        <v>unc:unchsl,hsl:hsluncy</v>
      </c>
      <c r="E575" s="7" t="s">
        <v>931</v>
      </c>
      <c r="F575" s="7" t="s">
        <v>947</v>
      </c>
      <c r="G575" s="7" t="str">
        <f>IF(ISBLANK(mainsheet[omission]),VLOOKUP(mainsheet[mapping synonym],synlookup[],3,FALSE),"")</f>
        <v>UNC Chapel Hill &gt; Health Sciences Library ;;; Health Sciences Libraries &gt; UNC Health Sciences Library</v>
      </c>
      <c r="H575" s="7"/>
      <c r="I575" s="7"/>
      <c r="J575" t="str">
        <f>IF(mainsheet[TD loc_b display]=mainsheet[TD loc_n display],"y","n")</f>
        <v>n</v>
      </c>
      <c r="K575" t="str">
        <f>IF(ISNUMBER(MATCH(mainsheet[sierra location code],mta_mapped_codes[code],0)),"y","n")</f>
        <v>y</v>
      </c>
    </row>
    <row r="576" spans="1:11" x14ac:dyDescent="0.25">
      <c r="A576" s="7" t="s">
        <v>948</v>
      </c>
      <c r="B576" s="7" t="str">
        <f>INDEX(sierra[Sierra value],MATCH(mainsheet[sierra location code],sierra[location code value],0))</f>
        <v>Health Sciences Library History Collection Reference</v>
      </c>
      <c r="C576" s="7" t="s">
        <v>2471</v>
      </c>
      <c r="D576" s="7" t="str">
        <f>IF(ISBLANK(mainsheet[omission]),VLOOKUP(mainsheet[mapping synonym],synlookup[],2,FALSE),"")</f>
        <v>unc:unchsl,hsl:hsluncy</v>
      </c>
      <c r="E576" s="7" t="s">
        <v>931</v>
      </c>
      <c r="F576" s="7" t="s">
        <v>949</v>
      </c>
      <c r="G576" s="7" t="str">
        <f>IF(ISBLANK(mainsheet[omission]),VLOOKUP(mainsheet[mapping synonym],synlookup[],3,FALSE),"")</f>
        <v>UNC Chapel Hill &gt; Health Sciences Library ;;; Health Sciences Libraries &gt; UNC Health Sciences Library</v>
      </c>
      <c r="H576" s="7"/>
      <c r="I576" s="7"/>
      <c r="J576" t="str">
        <f>IF(mainsheet[TD loc_b display]=mainsheet[TD loc_n display],"y","n")</f>
        <v>n</v>
      </c>
      <c r="K576" t="str">
        <f>IF(ISNUMBER(MATCH(mainsheet[sierra location code],mta_mapped_codes[code],0)),"y","n")</f>
        <v>y</v>
      </c>
    </row>
    <row r="577" spans="1:11" x14ac:dyDescent="0.25">
      <c r="A577" s="7" t="s">
        <v>950</v>
      </c>
      <c r="B577" s="7" t="str">
        <f>INDEX(sierra[Sierra value],MATCH(mainsheet[sierra location code],sierra[location code value],0))</f>
        <v>Health Sciences Library History Collection Reference Oversize</v>
      </c>
      <c r="C577" s="7" t="s">
        <v>2471</v>
      </c>
      <c r="D577" s="7" t="str">
        <f>IF(ISBLANK(mainsheet[omission]),VLOOKUP(mainsheet[mapping synonym],synlookup[],2,FALSE),"")</f>
        <v>unc:unchsl,hsl:hsluncy</v>
      </c>
      <c r="E577" s="7" t="s">
        <v>931</v>
      </c>
      <c r="F577" s="7" t="s">
        <v>951</v>
      </c>
      <c r="G577" s="7" t="str">
        <f>IF(ISBLANK(mainsheet[omission]),VLOOKUP(mainsheet[mapping synonym],synlookup[],3,FALSE),"")</f>
        <v>UNC Chapel Hill &gt; Health Sciences Library ;;; Health Sciences Libraries &gt; UNC Health Sciences Library</v>
      </c>
      <c r="H577" s="7"/>
      <c r="I577" s="7"/>
      <c r="J577" t="str">
        <f>IF(mainsheet[TD loc_b display]=mainsheet[TD loc_n display],"y","n")</f>
        <v>n</v>
      </c>
      <c r="K577" t="str">
        <f>IF(ISNUMBER(MATCH(mainsheet[sierra location code],mta_mapped_codes[code],0)),"y","n")</f>
        <v>y</v>
      </c>
    </row>
    <row r="578" spans="1:11" x14ac:dyDescent="0.25">
      <c r="A578" s="7" t="s">
        <v>952</v>
      </c>
      <c r="B578" s="7" t="str">
        <f>INDEX(sierra[Sierra value],MATCH(mainsheet[sierra location code],sierra[location code value],0))</f>
        <v>Health Sciences Library History Collection Display</v>
      </c>
      <c r="C578" s="7" t="s">
        <v>2471</v>
      </c>
      <c r="D578" s="7" t="str">
        <f>IF(ISBLANK(mainsheet[omission]),VLOOKUP(mainsheet[mapping synonym],synlookup[],2,FALSE),"")</f>
        <v>unc:unchsl,hsl:hsluncy</v>
      </c>
      <c r="E578" s="7" t="s">
        <v>931</v>
      </c>
      <c r="F578" s="7" t="s">
        <v>953</v>
      </c>
      <c r="G578" s="7" t="str">
        <f>IF(ISBLANK(mainsheet[omission]),VLOOKUP(mainsheet[mapping synonym],synlookup[],3,FALSE),"")</f>
        <v>UNC Chapel Hill &gt; Health Sciences Library ;;; Health Sciences Libraries &gt; UNC Health Sciences Library</v>
      </c>
      <c r="H578" s="7"/>
      <c r="I578" s="7"/>
      <c r="J578" t="str">
        <f>IF(mainsheet[TD loc_b display]=mainsheet[TD loc_n display],"y","n")</f>
        <v>n</v>
      </c>
      <c r="K578" t="str">
        <f>IF(ISNUMBER(MATCH(mainsheet[sierra location code],mta_mapped_codes[code],0)),"y","n")</f>
        <v>y</v>
      </c>
    </row>
    <row r="579" spans="1:11" x14ac:dyDescent="0.25">
      <c r="A579" s="7" t="s">
        <v>954</v>
      </c>
      <c r="B579" s="7" t="str">
        <f>INDEX(sierra[Sierra value],MATCH(mainsheet[sierra location code],sierra[location code value],0))</f>
        <v>Health Sciences Library History Collection Folio</v>
      </c>
      <c r="C579" s="7" t="s">
        <v>2471</v>
      </c>
      <c r="D579" s="7" t="str">
        <f>IF(ISBLANK(mainsheet[omission]),VLOOKUP(mainsheet[mapping synonym],synlookup[],2,FALSE),"")</f>
        <v>unc:unchsl,hsl:hsluncy</v>
      </c>
      <c r="E579" s="7" t="s">
        <v>931</v>
      </c>
      <c r="F579" s="7" t="s">
        <v>955</v>
      </c>
      <c r="G579" s="7" t="str">
        <f>IF(ISBLANK(mainsheet[omission]),VLOOKUP(mainsheet[mapping synonym],synlookup[],3,FALSE),"")</f>
        <v>UNC Chapel Hill &gt; Health Sciences Library ;;; Health Sciences Libraries &gt; UNC Health Sciences Library</v>
      </c>
      <c r="H579" s="7"/>
      <c r="I579" s="7"/>
      <c r="J579" t="str">
        <f>IF(mainsheet[TD loc_b display]=mainsheet[TD loc_n display],"y","n")</f>
        <v>n</v>
      </c>
      <c r="K579" t="str">
        <f>IF(ISNUMBER(MATCH(mainsheet[sierra location code],mta_mapped_codes[code],0)),"y","n")</f>
        <v>y</v>
      </c>
    </row>
    <row r="580" spans="1:11" x14ac:dyDescent="0.25">
      <c r="A580" s="7" t="s">
        <v>956</v>
      </c>
      <c r="B580" s="7" t="str">
        <f>INDEX(sierra[Sierra value],MATCH(mainsheet[sierra location code],sierra[location code value],0))</f>
        <v>Health Sciences Library History Collection Folio-2</v>
      </c>
      <c r="C580" s="7" t="s">
        <v>2471</v>
      </c>
      <c r="D580" s="7" t="str">
        <f>IF(ISBLANK(mainsheet[omission]),VLOOKUP(mainsheet[mapping synonym],synlookup[],2,FALSE),"")</f>
        <v>unc:unchsl,hsl:hsluncy</v>
      </c>
      <c r="E580" s="7" t="s">
        <v>931</v>
      </c>
      <c r="F580" s="7" t="s">
        <v>957</v>
      </c>
      <c r="G580" s="7" t="str">
        <f>IF(ISBLANK(mainsheet[omission]),VLOOKUP(mainsheet[mapping synonym],synlookup[],3,FALSE),"")</f>
        <v>UNC Chapel Hill &gt; Health Sciences Library ;;; Health Sciences Libraries &gt; UNC Health Sciences Library</v>
      </c>
      <c r="H580" s="7"/>
      <c r="I580" s="7"/>
      <c r="J580" t="str">
        <f>IF(mainsheet[TD loc_b display]=mainsheet[TD loc_n display],"y","n")</f>
        <v>n</v>
      </c>
      <c r="K580" t="str">
        <f>IF(ISNUMBER(MATCH(mainsheet[sierra location code],mta_mapped_codes[code],0)),"y","n")</f>
        <v>y</v>
      </c>
    </row>
    <row r="581" spans="1:11" x14ac:dyDescent="0.25">
      <c r="A581" s="7" t="s">
        <v>958</v>
      </c>
      <c r="B581" s="7" t="str">
        <f>INDEX(sierra[Sierra value],MATCH(mainsheet[sierra location code],sierra[location code value],0))</f>
        <v>Health Sciences Library Health Affairs Author Collection</v>
      </c>
      <c r="C581" s="7" t="s">
        <v>2471</v>
      </c>
      <c r="D581" s="7" t="str">
        <f>IF(ISBLANK(mainsheet[omission]),VLOOKUP(mainsheet[mapping synonym],synlookup[],2,FALSE),"")</f>
        <v>unc:unchsl,hsl:hsluncy</v>
      </c>
      <c r="E581" s="7" t="s">
        <v>931</v>
      </c>
      <c r="F581" s="7" t="s">
        <v>959</v>
      </c>
      <c r="G581" s="7" t="str">
        <f>IF(ISBLANK(mainsheet[omission]),VLOOKUP(mainsheet[mapping synonym],synlookup[],3,FALSE),"")</f>
        <v>UNC Chapel Hill &gt; Health Sciences Library ;;; Health Sciences Libraries &gt; UNC Health Sciences Library</v>
      </c>
      <c r="H581" s="7"/>
      <c r="I581" s="7"/>
      <c r="J581" t="str">
        <f>IF(mainsheet[TD loc_b display]=mainsheet[TD loc_n display],"y","n")</f>
        <v>n</v>
      </c>
      <c r="K581" t="str">
        <f>IF(ISNUMBER(MATCH(mainsheet[sierra location code],mta_mapped_codes[code],0)),"y","n")</f>
        <v>y</v>
      </c>
    </row>
    <row r="582" spans="1:11" x14ac:dyDescent="0.25">
      <c r="A582" s="7" t="s">
        <v>960</v>
      </c>
      <c r="B582" s="7" t="str">
        <f>INDEX(sierra[Sierra value],MATCH(mainsheet[sierra location code],sierra[location code value],0))</f>
        <v>Health Sciences Library History Collection Flat Cases</v>
      </c>
      <c r="C582" s="7" t="s">
        <v>2471</v>
      </c>
      <c r="D582" s="7" t="str">
        <f>IF(ISBLANK(mainsheet[omission]),VLOOKUP(mainsheet[mapping synonym],synlookup[],2,FALSE),"")</f>
        <v>unc:unchsl,hsl:hsluncy</v>
      </c>
      <c r="E582" s="7" t="s">
        <v>931</v>
      </c>
      <c r="F582" s="7" t="s">
        <v>961</v>
      </c>
      <c r="G582" s="7" t="str">
        <f>IF(ISBLANK(mainsheet[omission]),VLOOKUP(mainsheet[mapping synonym],synlookup[],3,FALSE),"")</f>
        <v>UNC Chapel Hill &gt; Health Sciences Library ;;; Health Sciences Libraries &gt; UNC Health Sciences Library</v>
      </c>
      <c r="H582" s="7"/>
      <c r="I582" s="7"/>
      <c r="J582" t="str">
        <f>IF(mainsheet[TD loc_b display]=mainsheet[TD loc_n display],"y","n")</f>
        <v>n</v>
      </c>
      <c r="K582" t="str">
        <f>IF(ISNUMBER(MATCH(mainsheet[sierra location code],mta_mapped_codes[code],0)),"y","n")</f>
        <v>y</v>
      </c>
    </row>
    <row r="583" spans="1:11" x14ac:dyDescent="0.25">
      <c r="A583" s="7" t="s">
        <v>962</v>
      </c>
      <c r="B583" s="7" t="str">
        <f>INDEX(sierra[Sierra value],MATCH(mainsheet[sierra location code],sierra[location code value],0))</f>
        <v>HSL Historical Collection Artifacts</v>
      </c>
      <c r="C583" s="7" t="s">
        <v>2471</v>
      </c>
      <c r="D583" s="7" t="str">
        <f>IF(ISBLANK(mainsheet[omission]),VLOOKUP(mainsheet[mapping synonym],synlookup[],2,FALSE),"")</f>
        <v>unc:unchsl,hsl:hsluncy</v>
      </c>
      <c r="E583" s="7" t="s">
        <v>931</v>
      </c>
      <c r="F583" s="7" t="s">
        <v>963</v>
      </c>
      <c r="G583" s="7" t="str">
        <f>IF(ISBLANK(mainsheet[omission]),VLOOKUP(mainsheet[mapping synonym],synlookup[],3,FALSE),"")</f>
        <v>UNC Chapel Hill &gt; Health Sciences Library ;;; Health Sciences Libraries &gt; UNC Health Sciences Library</v>
      </c>
      <c r="H583" s="7"/>
      <c r="I583" s="7"/>
      <c r="J583" t="str">
        <f>IF(mainsheet[TD loc_b display]=mainsheet[TD loc_n display],"y","n")</f>
        <v>n</v>
      </c>
      <c r="K583" t="str">
        <f>IF(ISNUMBER(MATCH(mainsheet[sierra location code],mta_mapped_codes[code],0)),"y","n")</f>
        <v>y</v>
      </c>
    </row>
    <row r="584" spans="1:11" x14ac:dyDescent="0.25">
      <c r="A584" s="7" t="s">
        <v>964</v>
      </c>
      <c r="B584" s="7" t="str">
        <f>INDEX(sierra[Sierra value],MATCH(mainsheet[sierra location code],sierra[location code value],0))</f>
        <v>Health Sciences Library History Reading Room</v>
      </c>
      <c r="C584" s="7" t="s">
        <v>2471</v>
      </c>
      <c r="D584" s="7" t="str">
        <f>IF(ISBLANK(mainsheet[omission]),VLOOKUP(mainsheet[mapping synonym],synlookup[],2,FALSE),"")</f>
        <v>unc:unchsl,hsl:hsluncy</v>
      </c>
      <c r="E584" s="7" t="s">
        <v>931</v>
      </c>
      <c r="F584" s="7" t="s">
        <v>965</v>
      </c>
      <c r="G584" s="7" t="str">
        <f>IF(ISBLANK(mainsheet[omission]),VLOOKUP(mainsheet[mapping synonym],synlookup[],3,FALSE),"")</f>
        <v>UNC Chapel Hill &gt; Health Sciences Library ;;; Health Sciences Libraries &gt; UNC Health Sciences Library</v>
      </c>
      <c r="H584" s="7"/>
      <c r="I584" s="7"/>
      <c r="J584" t="str">
        <f>IF(mainsheet[TD loc_b display]=mainsheet[TD loc_n display],"y","n")</f>
        <v>n</v>
      </c>
      <c r="K584" t="str">
        <f>IF(ISNUMBER(MATCH(mainsheet[sierra location code],mta_mapped_codes[code],0)),"y","n")</f>
        <v>y</v>
      </c>
    </row>
    <row r="585" spans="1:11" x14ac:dyDescent="0.25">
      <c r="A585" s="7" t="s">
        <v>966</v>
      </c>
      <c r="B585" s="7" t="str">
        <f>INDEX(sierra[Sierra value],MATCH(mainsheet[sierra location code],sierra[location code value],0))</f>
        <v>HSL Historical Collection Sound Recordings</v>
      </c>
      <c r="C585" s="7" t="s">
        <v>2471</v>
      </c>
      <c r="D585" s="7" t="str">
        <f>IF(ISBLANK(mainsheet[omission]),VLOOKUP(mainsheet[mapping synonym],synlookup[],2,FALSE),"")</f>
        <v>unc:unchsl,hsl:hsluncy</v>
      </c>
      <c r="E585" s="7" t="s">
        <v>931</v>
      </c>
      <c r="F585" s="7" t="s">
        <v>967</v>
      </c>
      <c r="G585" s="7" t="str">
        <f>IF(ISBLANK(mainsheet[omission]),VLOOKUP(mainsheet[mapping synonym],synlookup[],3,FALSE),"")</f>
        <v>UNC Chapel Hill &gt; Health Sciences Library ;;; Health Sciences Libraries &gt; UNC Health Sciences Library</v>
      </c>
      <c r="H585" s="7"/>
      <c r="I585" s="7"/>
      <c r="J585" t="str">
        <f>IF(mainsheet[TD loc_b display]=mainsheet[TD loc_n display],"y","n")</f>
        <v>n</v>
      </c>
      <c r="K585" t="str">
        <f>IF(ISNUMBER(MATCH(mainsheet[sierra location code],mta_mapped_codes[code],0)),"y","n")</f>
        <v>y</v>
      </c>
    </row>
    <row r="586" spans="1:11" x14ac:dyDescent="0.25">
      <c r="A586" s="7" t="s">
        <v>968</v>
      </c>
      <c r="B586" s="7" t="str">
        <f>INDEX(sierra[Sierra value],MATCH(mainsheet[sierra location code],sierra[location code value],0))</f>
        <v>HSL Historical Collection Visual Media</v>
      </c>
      <c r="C586" s="7" t="s">
        <v>2471</v>
      </c>
      <c r="D586" s="7" t="str">
        <f>IF(ISBLANK(mainsheet[omission]),VLOOKUP(mainsheet[mapping synonym],synlookup[],2,FALSE),"")</f>
        <v>unc:unchsl,hsl:hsluncy</v>
      </c>
      <c r="E586" s="7" t="s">
        <v>931</v>
      </c>
      <c r="F586" s="7" t="s">
        <v>969</v>
      </c>
      <c r="G586" s="7" t="str">
        <f>IF(ISBLANK(mainsheet[omission]),VLOOKUP(mainsheet[mapping synonym],synlookup[],3,FALSE),"")</f>
        <v>UNC Chapel Hill &gt; Health Sciences Library ;;; Health Sciences Libraries &gt; UNC Health Sciences Library</v>
      </c>
      <c r="H586" s="7"/>
      <c r="I586" s="7"/>
      <c r="J586" t="str">
        <f>IF(mainsheet[TD loc_b display]=mainsheet[TD loc_n display],"y","n")</f>
        <v>n</v>
      </c>
      <c r="K586" t="str">
        <f>IF(ISNUMBER(MATCH(mainsheet[sierra location code],mta_mapped_codes[code],0)),"y","n")</f>
        <v>y</v>
      </c>
    </row>
    <row r="587" spans="1:11" x14ac:dyDescent="0.25">
      <c r="A587" s="7" t="s">
        <v>970</v>
      </c>
      <c r="B587" s="7" t="str">
        <f>INDEX(sierra[Sierra value],MATCH(mainsheet[sierra location code],sierra[location code value],0))</f>
        <v>Health Sciences Library History Collection Vault</v>
      </c>
      <c r="C587" s="7" t="s">
        <v>2471</v>
      </c>
      <c r="D587" s="7" t="str">
        <f>IF(ISBLANK(mainsheet[omission]),VLOOKUP(mainsheet[mapping synonym],synlookup[],2,FALSE),"")</f>
        <v>unc:unchsl,hsl:hsluncy</v>
      </c>
      <c r="E587" s="7" t="s">
        <v>931</v>
      </c>
      <c r="F587" s="7" t="s">
        <v>971</v>
      </c>
      <c r="G587" s="7" t="str">
        <f>IF(ISBLANK(mainsheet[omission]),VLOOKUP(mainsheet[mapping synonym],synlookup[],3,FALSE),"")</f>
        <v>UNC Chapel Hill &gt; Health Sciences Library ;;; Health Sciences Libraries &gt; UNC Health Sciences Library</v>
      </c>
      <c r="H587" s="7"/>
      <c r="I587" s="7"/>
      <c r="J587" t="str">
        <f>IF(mainsheet[TD loc_b display]=mainsheet[TD loc_n display],"y","n")</f>
        <v>n</v>
      </c>
      <c r="K587" t="str">
        <f>IF(ISNUMBER(MATCH(mainsheet[sierra location code],mta_mapped_codes[code],0)),"y","n")</f>
        <v>y</v>
      </c>
    </row>
    <row r="588" spans="1:11" x14ac:dyDescent="0.25">
      <c r="A588" t="s">
        <v>972</v>
      </c>
      <c r="B588" t="str">
        <f>INDEX(sierra[Sierra value],MATCH(mainsheet[sierra location code],sierra[location code value],0))</f>
        <v>Electronic Resource</v>
      </c>
      <c r="D588" t="str">
        <f>IF(ISBLANK(mainsheet[omission]),VLOOKUP(mainsheet[mapping synonym],synlookup[],2,FALSE),"")</f>
        <v/>
      </c>
      <c r="H588" t="s">
        <v>2454</v>
      </c>
      <c r="I588" t="s">
        <v>1650</v>
      </c>
      <c r="J588" t="str">
        <f>IF(mainsheet[TD loc_b display]=mainsheet[TD loc_n display],"y","n")</f>
        <v>y</v>
      </c>
      <c r="K588" t="str">
        <f>IF(ISNUMBER(MATCH(mainsheet[sierra location code],mta_mapped_codes[code],0)),"y","n")</f>
        <v>n</v>
      </c>
    </row>
    <row r="589" spans="1:11" x14ac:dyDescent="0.25">
      <c r="A589" t="s">
        <v>973</v>
      </c>
      <c r="B589" t="str">
        <f>INDEX(sierra[Sierra value],MATCH(mainsheet[sierra location code],sierra[location code value],0))</f>
        <v>Health Sciences Library Electronic Book</v>
      </c>
      <c r="D589" t="str">
        <f>IF(ISBLANK(mainsheet[omission]),VLOOKUP(mainsheet[mapping synonym],synlookup[],2,FALSE),"")</f>
        <v/>
      </c>
      <c r="H589" t="s">
        <v>2454</v>
      </c>
      <c r="I589" t="s">
        <v>1650</v>
      </c>
      <c r="J589" t="str">
        <f>IF(mainsheet[TD loc_b display]=mainsheet[TD loc_n display],"y","n")</f>
        <v>y</v>
      </c>
      <c r="K589" t="str">
        <f>IF(ISNUMBER(MATCH(mainsheet[sierra location code],mta_mapped_codes[code],0)),"y","n")</f>
        <v>n</v>
      </c>
    </row>
    <row r="590" spans="1:11" x14ac:dyDescent="0.25">
      <c r="A590" s="7" t="s">
        <v>974</v>
      </c>
      <c r="B590" s="7" t="str">
        <f>INDEX(sierra[Sierra value],MATCH(mainsheet[sierra location code],sierra[location code value],0))</f>
        <v>HSL NYAM Theses LSC Staging Area</v>
      </c>
      <c r="C590" s="7" t="s">
        <v>2471</v>
      </c>
      <c r="D590" s="7" t="str">
        <f>IF(ISBLANK(mainsheet[omission]),VLOOKUP(mainsheet[mapping synonym],synlookup[],2,FALSE),"")</f>
        <v>unc:unchsl,hsl:hsluncy</v>
      </c>
      <c r="E590" s="7" t="s">
        <v>931</v>
      </c>
      <c r="F590" s="7" t="s">
        <v>975</v>
      </c>
      <c r="G590" s="7" t="str">
        <f>IF(ISBLANK(mainsheet[omission]),VLOOKUP(mainsheet[mapping synonym],synlookup[],3,FALSE),"")</f>
        <v>UNC Chapel Hill &gt; Health Sciences Library ;;; Health Sciences Libraries &gt; UNC Health Sciences Library</v>
      </c>
      <c r="H590" s="7"/>
      <c r="I590" s="7"/>
      <c r="J590" t="str">
        <f>IF(mainsheet[TD loc_b display]=mainsheet[TD loc_n display],"y","n")</f>
        <v>n</v>
      </c>
      <c r="K590" t="str">
        <f>IF(ISNUMBER(MATCH(mainsheet[sierra location code],mta_mapped_codes[code],0)),"y","n")</f>
        <v>y</v>
      </c>
    </row>
    <row r="591" spans="1:11" x14ac:dyDescent="0.25">
      <c r="A591" s="7" t="s">
        <v>976</v>
      </c>
      <c r="B591" s="7" t="str">
        <f>INDEX(sierra[Sierra value],MATCH(mainsheet[sierra location code],sierra[location code value],0))</f>
        <v>Health Sciences Library Bibliography</v>
      </c>
      <c r="C591" s="7" t="s">
        <v>2471</v>
      </c>
      <c r="D591" s="7" t="str">
        <f>IF(ISBLANK(mainsheet[omission]),VLOOKUP(mainsheet[mapping synonym],synlookup[],2,FALSE),"")</f>
        <v>unc:unchsl,hsl:hsluncy</v>
      </c>
      <c r="E591" s="7" t="s">
        <v>931</v>
      </c>
      <c r="F591" s="7" t="s">
        <v>977</v>
      </c>
      <c r="G591" s="7" t="str">
        <f>IF(ISBLANK(mainsheet[omission]),VLOOKUP(mainsheet[mapping synonym],synlookup[],3,FALSE),"")</f>
        <v>UNC Chapel Hill &gt; Health Sciences Library ;;; Health Sciences Libraries &gt; UNC Health Sciences Library</v>
      </c>
      <c r="H591" s="7"/>
      <c r="I591" s="7"/>
      <c r="J591" t="str">
        <f>IF(mainsheet[TD loc_b display]=mainsheet[TD loc_n display],"y","n")</f>
        <v>n</v>
      </c>
      <c r="K591" t="str">
        <f>IF(ISNUMBER(MATCH(mainsheet[sierra location code],mta_mapped_codes[code],0)),"y","n")</f>
        <v>y</v>
      </c>
    </row>
    <row r="592" spans="1:11" x14ac:dyDescent="0.25">
      <c r="A592" s="7" t="s">
        <v>978</v>
      </c>
      <c r="B592" s="7" t="str">
        <f>INDEX(sierra[Sierra value],MATCH(mainsheet[sierra location code],sierra[location code value],0))</f>
        <v>Health Sciences Library Books</v>
      </c>
      <c r="C592" s="7" t="s">
        <v>2471</v>
      </c>
      <c r="D592" s="7" t="str">
        <f>IF(ISBLANK(mainsheet[omission]),VLOOKUP(mainsheet[mapping synonym],synlookup[],2,FALSE),"")</f>
        <v>unc:unchsl,hsl:hsluncy</v>
      </c>
      <c r="E592" s="7" t="s">
        <v>931</v>
      </c>
      <c r="F592" s="7" t="s">
        <v>979</v>
      </c>
      <c r="G592" s="7" t="str">
        <f>IF(ISBLANK(mainsheet[omission]),VLOOKUP(mainsheet[mapping synonym],synlookup[],3,FALSE),"")</f>
        <v>UNC Chapel Hill &gt; Health Sciences Library ;;; Health Sciences Libraries &gt; UNC Health Sciences Library</v>
      </c>
      <c r="H592" s="7"/>
      <c r="I592" s="7"/>
      <c r="J592" t="str">
        <f>IF(mainsheet[TD loc_b display]=mainsheet[TD loc_n display],"y","n")</f>
        <v>n</v>
      </c>
      <c r="K592" t="str">
        <f>IF(ISNUMBER(MATCH(mainsheet[sierra location code],mta_mapped_codes[code],0)),"y","n")</f>
        <v>y</v>
      </c>
    </row>
    <row r="593" spans="1:11" x14ac:dyDescent="0.25">
      <c r="A593" s="7" t="s">
        <v>980</v>
      </c>
      <c r="B593" s="7" t="str">
        <f>INDEX(sierra[Sierra value],MATCH(mainsheet[sierra location code],sierra[location code value],0))</f>
        <v>Health Sciences Library User Services Center</v>
      </c>
      <c r="C593" s="7" t="s">
        <v>2471</v>
      </c>
      <c r="D593" s="7" t="str">
        <f>IF(ISBLANK(mainsheet[omission]),VLOOKUP(mainsheet[mapping synonym],synlookup[],2,FALSE),"")</f>
        <v>unc:unchsl,hsl:hsluncy</v>
      </c>
      <c r="E593" s="7" t="s">
        <v>931</v>
      </c>
      <c r="F593" s="7" t="s">
        <v>981</v>
      </c>
      <c r="G593" s="7" t="str">
        <f>IF(ISBLANK(mainsheet[omission]),VLOOKUP(mainsheet[mapping synonym],synlookup[],3,FALSE),"")</f>
        <v>UNC Chapel Hill &gt; Health Sciences Library ;;; Health Sciences Libraries &gt; UNC Health Sciences Library</v>
      </c>
      <c r="H593" s="7"/>
      <c r="I593" s="7" t="s">
        <v>2468</v>
      </c>
      <c r="J593" t="str">
        <f>IF(mainsheet[TD loc_b display]=mainsheet[TD loc_n display],"y","n")</f>
        <v>n</v>
      </c>
      <c r="K593" t="str">
        <f>IF(ISNUMBER(MATCH(mainsheet[sierra location code],mta_mapped_codes[code],0)),"y","n")</f>
        <v>y</v>
      </c>
    </row>
    <row r="594" spans="1:11" x14ac:dyDescent="0.25">
      <c r="A594" s="7" t="s">
        <v>982</v>
      </c>
      <c r="B594" s="7" t="str">
        <f>INDEX(sierra[Sierra value],MATCH(mainsheet[sierra location code],sierra[location code value],0))</f>
        <v>Health Sciences Library Office Reference</v>
      </c>
      <c r="C594" s="7" t="s">
        <v>2471</v>
      </c>
      <c r="D594" s="7" t="str">
        <f>IF(ISBLANK(mainsheet[omission]),VLOOKUP(mainsheet[mapping synonym],synlookup[],2,FALSE),"")</f>
        <v>unc:unchsl,hsl:hsluncy</v>
      </c>
      <c r="E594" s="7" t="s">
        <v>931</v>
      </c>
      <c r="F594" s="7" t="s">
        <v>983</v>
      </c>
      <c r="G594" s="7" t="str">
        <f>IF(ISBLANK(mainsheet[omission]),VLOOKUP(mainsheet[mapping synonym],synlookup[],3,FALSE),"")</f>
        <v>UNC Chapel Hill &gt; Health Sciences Library ;;; Health Sciences Libraries &gt; UNC Health Sciences Library</v>
      </c>
      <c r="H594" s="7"/>
      <c r="I594" s="7"/>
      <c r="J594" t="str">
        <f>IF(mainsheet[TD loc_b display]=mainsheet[TD loc_n display],"y","n")</f>
        <v>n</v>
      </c>
      <c r="K594" t="str">
        <f>IF(ISNUMBER(MATCH(mainsheet[sierra location code],mta_mapped_codes[code],0)),"y","n")</f>
        <v>y</v>
      </c>
    </row>
    <row r="595" spans="1:11" x14ac:dyDescent="0.25">
      <c r="A595" s="7" t="s">
        <v>984</v>
      </c>
      <c r="B595" s="7" t="str">
        <f>INDEX(sierra[Sierra value],MATCH(mainsheet[sierra location code],sierra[location code value],0))</f>
        <v>Health Sciences Library Office Reference</v>
      </c>
      <c r="C595" s="7" t="s">
        <v>2471</v>
      </c>
      <c r="D595" s="7" t="str">
        <f>IF(ISBLANK(mainsheet[omission]),VLOOKUP(mainsheet[mapping synonym],synlookup[],2,FALSE),"")</f>
        <v>unc:unchsl,hsl:hsluncy</v>
      </c>
      <c r="E595" s="7" t="s">
        <v>931</v>
      </c>
      <c r="F595" s="7" t="s">
        <v>983</v>
      </c>
      <c r="G595" s="7" t="str">
        <f>IF(ISBLANK(mainsheet[omission]),VLOOKUP(mainsheet[mapping synonym],synlookup[],3,FALSE),"")</f>
        <v>UNC Chapel Hill &gt; Health Sciences Library ;;; Health Sciences Libraries &gt; UNC Health Sciences Library</v>
      </c>
      <c r="H595" s="7"/>
      <c r="I595" s="7"/>
      <c r="J595" t="str">
        <f>IF(mainsheet[TD loc_b display]=mainsheet[TD loc_n display],"y","n")</f>
        <v>n</v>
      </c>
      <c r="K595" t="str">
        <f>IF(ISNUMBER(MATCH(mainsheet[sierra location code],mta_mapped_codes[code],0)),"y","n")</f>
        <v>y</v>
      </c>
    </row>
    <row r="596" spans="1:11" x14ac:dyDescent="0.25">
      <c r="A596" s="7" t="s">
        <v>985</v>
      </c>
      <c r="B596" s="7" t="str">
        <f>INDEX(sierra[Sierra value],MATCH(mainsheet[sierra location code],sierra[location code value],0))</f>
        <v>Health Sciences Library Office Reference</v>
      </c>
      <c r="C596" s="7" t="s">
        <v>2471</v>
      </c>
      <c r="D596" s="7" t="str">
        <f>IF(ISBLANK(mainsheet[omission]),VLOOKUP(mainsheet[mapping synonym],synlookup[],2,FALSE),"")</f>
        <v>unc:unchsl,hsl:hsluncy</v>
      </c>
      <c r="E596" s="7" t="s">
        <v>931</v>
      </c>
      <c r="F596" s="7" t="s">
        <v>983</v>
      </c>
      <c r="G596" s="7" t="str">
        <f>IF(ISBLANK(mainsheet[omission]),VLOOKUP(mainsheet[mapping synonym],synlookup[],3,FALSE),"")</f>
        <v>UNC Chapel Hill &gt; Health Sciences Library ;;; Health Sciences Libraries &gt; UNC Health Sciences Library</v>
      </c>
      <c r="H596" s="7"/>
      <c r="I596" s="7"/>
      <c r="J596" t="str">
        <f>IF(mainsheet[TD loc_b display]=mainsheet[TD loc_n display],"y","n")</f>
        <v>n</v>
      </c>
      <c r="K596" t="str">
        <f>IF(ISNUMBER(MATCH(mainsheet[sierra location code],mta_mapped_codes[code],0)),"y","n")</f>
        <v>y</v>
      </c>
    </row>
    <row r="597" spans="1:11" x14ac:dyDescent="0.25">
      <c r="A597" s="7" t="s">
        <v>986</v>
      </c>
      <c r="B597" s="7" t="str">
        <f>INDEX(sierra[Sierra value],MATCH(mainsheet[sierra location code],sierra[location code value],0))</f>
        <v>Health Sciences Library Office Reference</v>
      </c>
      <c r="C597" s="7" t="s">
        <v>2471</v>
      </c>
      <c r="D597" s="7" t="str">
        <f>IF(ISBLANK(mainsheet[omission]),VLOOKUP(mainsheet[mapping synonym],synlookup[],2,FALSE),"")</f>
        <v>unc:unchsl,hsl:hsluncy</v>
      </c>
      <c r="E597" s="7" t="s">
        <v>931</v>
      </c>
      <c r="F597" s="7" t="s">
        <v>983</v>
      </c>
      <c r="G597" s="7" t="str">
        <f>IF(ISBLANK(mainsheet[omission]),VLOOKUP(mainsheet[mapping synonym],synlookup[],3,FALSE),"")</f>
        <v>UNC Chapel Hill &gt; Health Sciences Library ;;; Health Sciences Libraries &gt; UNC Health Sciences Library</v>
      </c>
      <c r="H597" s="7"/>
      <c r="I597" s="7"/>
      <c r="J597" t="str">
        <f>IF(mainsheet[TD loc_b display]=mainsheet[TD loc_n display],"y","n")</f>
        <v>n</v>
      </c>
      <c r="K597" t="str">
        <f>IF(ISNUMBER(MATCH(mainsheet[sierra location code],mta_mapped_codes[code],0)),"y","n")</f>
        <v>y</v>
      </c>
    </row>
    <row r="598" spans="1:11" x14ac:dyDescent="0.25">
      <c r="A598" s="7" t="s">
        <v>987</v>
      </c>
      <c r="B598" s="7" t="str">
        <f>INDEX(sierra[Sierra value],MATCH(mainsheet[sierra location code],sierra[location code value],0))</f>
        <v>Health Sciences Library Office Reference</v>
      </c>
      <c r="C598" s="7" t="s">
        <v>2471</v>
      </c>
      <c r="D598" s="7" t="str">
        <f>IF(ISBLANK(mainsheet[omission]),VLOOKUP(mainsheet[mapping synonym],synlookup[],2,FALSE),"")</f>
        <v>unc:unchsl,hsl:hsluncy</v>
      </c>
      <c r="E598" s="7" t="s">
        <v>931</v>
      </c>
      <c r="F598" s="7" t="s">
        <v>983</v>
      </c>
      <c r="G598" s="7" t="str">
        <f>IF(ISBLANK(mainsheet[omission]),VLOOKUP(mainsheet[mapping synonym],synlookup[],3,FALSE),"")</f>
        <v>UNC Chapel Hill &gt; Health Sciences Library ;;; Health Sciences Libraries &gt; UNC Health Sciences Library</v>
      </c>
      <c r="H598" s="7"/>
      <c r="I598" s="7"/>
      <c r="J598" t="str">
        <f>IF(mainsheet[TD loc_b display]=mainsheet[TD loc_n display],"y","n")</f>
        <v>n</v>
      </c>
      <c r="K598" t="str">
        <f>IF(ISNUMBER(MATCH(mainsheet[sierra location code],mta_mapped_codes[code],0)),"y","n")</f>
        <v>y</v>
      </c>
    </row>
    <row r="599" spans="1:11" x14ac:dyDescent="0.25">
      <c r="A599" s="7" t="s">
        <v>988</v>
      </c>
      <c r="B599" s="7" t="str">
        <f>INDEX(sierra[Sierra value],MATCH(mainsheet[sierra location code],sierra[location code value],0))</f>
        <v>Health Sciences Library Office Reference</v>
      </c>
      <c r="C599" s="7" t="s">
        <v>2471</v>
      </c>
      <c r="D599" s="7" t="str">
        <f>IF(ISBLANK(mainsheet[omission]),VLOOKUP(mainsheet[mapping synonym],synlookup[],2,FALSE),"")</f>
        <v>unc:unchsl,hsl:hsluncy</v>
      </c>
      <c r="E599" s="7" t="s">
        <v>931</v>
      </c>
      <c r="F599" s="7" t="s">
        <v>983</v>
      </c>
      <c r="G599" s="7" t="str">
        <f>IF(ISBLANK(mainsheet[omission]),VLOOKUP(mainsheet[mapping synonym],synlookup[],3,FALSE),"")</f>
        <v>UNC Chapel Hill &gt; Health Sciences Library ;;; Health Sciences Libraries &gt; UNC Health Sciences Library</v>
      </c>
      <c r="H599" s="7"/>
      <c r="I599" s="7"/>
      <c r="J599" t="str">
        <f>IF(mainsheet[TD loc_b display]=mainsheet[TD loc_n display],"y","n")</f>
        <v>n</v>
      </c>
      <c r="K599" t="str">
        <f>IF(ISNUMBER(MATCH(mainsheet[sierra location code],mta_mapped_codes[code],0)),"y","n")</f>
        <v>y</v>
      </c>
    </row>
    <row r="600" spans="1:11" x14ac:dyDescent="0.25">
      <c r="A600" s="7" t="s">
        <v>989</v>
      </c>
      <c r="B600" s="7" t="str">
        <f>INDEX(sierra[Sierra value],MATCH(mainsheet[sierra location code],sierra[location code value],0))</f>
        <v>Health Sciences Library Microfiche</v>
      </c>
      <c r="C600" s="7" t="s">
        <v>2471</v>
      </c>
      <c r="D600" s="7" t="str">
        <f>IF(ISBLANK(mainsheet[omission]),VLOOKUP(mainsheet[mapping synonym],synlookup[],2,FALSE),"")</f>
        <v>unc:unchsl,hsl:hsluncy</v>
      </c>
      <c r="E600" s="7" t="s">
        <v>931</v>
      </c>
      <c r="F600" s="7" t="s">
        <v>25</v>
      </c>
      <c r="G600" s="7" t="str">
        <f>IF(ISBLANK(mainsheet[omission]),VLOOKUP(mainsheet[mapping synonym],synlookup[],3,FALSE),"")</f>
        <v>UNC Chapel Hill &gt; Health Sciences Library ;;; Health Sciences Libraries &gt; UNC Health Sciences Library</v>
      </c>
      <c r="H600" s="7"/>
      <c r="I600" s="7"/>
      <c r="J600" t="str">
        <f>IF(mainsheet[TD loc_b display]=mainsheet[TD loc_n display],"y","n")</f>
        <v>n</v>
      </c>
      <c r="K600" t="str">
        <f>IF(ISNUMBER(MATCH(mainsheet[sierra location code],mta_mapped_codes[code],0)),"y","n")</f>
        <v>y</v>
      </c>
    </row>
    <row r="601" spans="1:11" x14ac:dyDescent="0.25">
      <c r="A601" s="7" t="s">
        <v>990</v>
      </c>
      <c r="B601" s="7" t="str">
        <f>INDEX(sierra[Sierra value],MATCH(mainsheet[sierra location code],sierra[location code value],0))</f>
        <v>Health Sciences Library Microfilm</v>
      </c>
      <c r="C601" s="7" t="s">
        <v>2471</v>
      </c>
      <c r="D601" s="7" t="str">
        <f>IF(ISBLANK(mainsheet[omission]),VLOOKUP(mainsheet[mapping synonym],synlookup[],2,FALSE),"")</f>
        <v>unc:unchsl,hsl:hsluncy</v>
      </c>
      <c r="E601" s="7" t="s">
        <v>931</v>
      </c>
      <c r="F601" s="7" t="s">
        <v>27</v>
      </c>
      <c r="G601" s="7" t="str">
        <f>IF(ISBLANK(mainsheet[omission]),VLOOKUP(mainsheet[mapping synonym],synlookup[],3,FALSE),"")</f>
        <v>UNC Chapel Hill &gt; Health Sciences Library ;;; Health Sciences Libraries &gt; UNC Health Sciences Library</v>
      </c>
      <c r="H601" s="7"/>
      <c r="I601" s="7"/>
      <c r="J601" t="str">
        <f>IF(mainsheet[TD loc_b display]=mainsheet[TD loc_n display],"y","n")</f>
        <v>n</v>
      </c>
      <c r="K601" t="str">
        <f>IF(ISNUMBER(MATCH(mainsheet[sierra location code],mta_mapped_codes[code],0)),"y","n")</f>
        <v>y</v>
      </c>
    </row>
    <row r="602" spans="1:11" x14ac:dyDescent="0.25">
      <c r="A602" s="7" t="s">
        <v>991</v>
      </c>
      <c r="B602" s="7" t="str">
        <f>INDEX(sierra[Sierra value],MATCH(mainsheet[sierra location code],sierra[location code value],0))</f>
        <v>Health Sciences Library Digital Device Collection</v>
      </c>
      <c r="C602" s="7" t="s">
        <v>2471</v>
      </c>
      <c r="D602" s="7" t="str">
        <f>IF(ISBLANK(mainsheet[omission]),VLOOKUP(mainsheet[mapping synonym],synlookup[],2,FALSE),"")</f>
        <v>unc:unchsl,hsl:hsluncy</v>
      </c>
      <c r="E602" s="7" t="s">
        <v>931</v>
      </c>
      <c r="F602" s="7" t="s">
        <v>992</v>
      </c>
      <c r="G602" s="7" t="str">
        <f>IF(ISBLANK(mainsheet[omission]),VLOOKUP(mainsheet[mapping synonym],synlookup[],3,FALSE),"")</f>
        <v>UNC Chapel Hill &gt; Health Sciences Library ;;; Health Sciences Libraries &gt; UNC Health Sciences Library</v>
      </c>
      <c r="H602" s="7"/>
      <c r="I602" s="7"/>
      <c r="J602" t="str">
        <f>IF(mainsheet[TD loc_b display]=mainsheet[TD loc_n display],"y","n")</f>
        <v>n</v>
      </c>
      <c r="K602" t="str">
        <f>IF(ISNUMBER(MATCH(mainsheet[sierra location code],mta_mapped_codes[code],0)),"y","n")</f>
        <v>y</v>
      </c>
    </row>
    <row r="603" spans="1:11" x14ac:dyDescent="0.25">
      <c r="A603" s="7" t="s">
        <v>993</v>
      </c>
      <c r="B603" s="7" t="str">
        <f>INDEX(sierra[Sierra value],MATCH(mainsheet[sierra location code],sierra[location code value],0))</f>
        <v>Health Sciences Library Oversize Books</v>
      </c>
      <c r="C603" s="7" t="s">
        <v>2471</v>
      </c>
      <c r="D603" s="7" t="str">
        <f>IF(ISBLANK(mainsheet[omission]),VLOOKUP(mainsheet[mapping synonym],synlookup[],2,FALSE),"")</f>
        <v>unc:unchsl,hsl:hsluncy</v>
      </c>
      <c r="E603" s="7" t="s">
        <v>931</v>
      </c>
      <c r="F603" s="7" t="s">
        <v>994</v>
      </c>
      <c r="G603" s="7" t="str">
        <f>IF(ISBLANK(mainsheet[omission]),VLOOKUP(mainsheet[mapping synonym],synlookup[],3,FALSE),"")</f>
        <v>UNC Chapel Hill &gt; Health Sciences Library ;;; Health Sciences Libraries &gt; UNC Health Sciences Library</v>
      </c>
      <c r="H603" s="7"/>
      <c r="I603" s="7"/>
      <c r="J603" t="str">
        <f>IF(mainsheet[TD loc_b display]=mainsheet[TD loc_n display],"y","n")</f>
        <v>n</v>
      </c>
      <c r="K603" t="str">
        <f>IF(ISNUMBER(MATCH(mainsheet[sierra location code],mta_mapped_codes[code],0)),"y","n")</f>
        <v>y</v>
      </c>
    </row>
    <row r="604" spans="1:11" x14ac:dyDescent="0.25">
      <c r="A604" s="7" t="s">
        <v>995</v>
      </c>
      <c r="B604" s="7" t="str">
        <f>INDEX(sierra[Sierra value],MATCH(mainsheet[sierra location code],sierra[location code value],0))</f>
        <v>Health Sciences Library Reference</v>
      </c>
      <c r="C604" s="7" t="s">
        <v>2471</v>
      </c>
      <c r="D604" s="7" t="str">
        <f>IF(ISBLANK(mainsheet[omission]),VLOOKUP(mainsheet[mapping synonym],synlookup[],2,FALSE),"")</f>
        <v>unc:unchsl,hsl:hsluncy</v>
      </c>
      <c r="E604" s="7" t="s">
        <v>931</v>
      </c>
      <c r="F604" s="7" t="s">
        <v>10</v>
      </c>
      <c r="G604" s="7" t="str">
        <f>IF(ISBLANK(mainsheet[omission]),VLOOKUP(mainsheet[mapping synonym],synlookup[],3,FALSE),"")</f>
        <v>UNC Chapel Hill &gt; Health Sciences Library ;;; Health Sciences Libraries &gt; UNC Health Sciences Library</v>
      </c>
      <c r="H604" s="7"/>
      <c r="I604" s="7"/>
      <c r="J604" t="str">
        <f>IF(mainsheet[TD loc_b display]=mainsheet[TD loc_n display],"y","n")</f>
        <v>n</v>
      </c>
      <c r="K604" t="str">
        <f>IF(ISNUMBER(MATCH(mainsheet[sierra location code],mta_mapped_codes[code],0)),"y","n")</f>
        <v>y</v>
      </c>
    </row>
    <row r="605" spans="1:11" x14ac:dyDescent="0.25">
      <c r="A605" s="7" t="s">
        <v>996</v>
      </c>
      <c r="B605" s="7" t="str">
        <f>INDEX(sierra[Sierra value],MATCH(mainsheet[sierra location code],sierra[location code value],0))</f>
        <v>Health Sciences Library Journals</v>
      </c>
      <c r="C605" s="7" t="s">
        <v>2471</v>
      </c>
      <c r="D605" s="7" t="str">
        <f>IF(ISBLANK(mainsheet[omission]),VLOOKUP(mainsheet[mapping synonym],synlookup[],2,FALSE),"")</f>
        <v>unc:unchsl,hsl:hsluncy</v>
      </c>
      <c r="E605" s="7" t="s">
        <v>931</v>
      </c>
      <c r="F605" s="7" t="s">
        <v>139</v>
      </c>
      <c r="G605" s="7" t="str">
        <f>IF(ISBLANK(mainsheet[omission]),VLOOKUP(mainsheet[mapping synonym],synlookup[],3,FALSE),"")</f>
        <v>UNC Chapel Hill &gt; Health Sciences Library ;;; Health Sciences Libraries &gt; UNC Health Sciences Library</v>
      </c>
      <c r="H605" s="7"/>
      <c r="I605" s="7"/>
      <c r="J605" t="str">
        <f>IF(mainsheet[TD loc_b display]=mainsheet[TD loc_n display],"y","n")</f>
        <v>n</v>
      </c>
      <c r="K605" t="str">
        <f>IF(ISNUMBER(MATCH(mainsheet[sierra location code],mta_mapped_codes[code],0)),"y","n")</f>
        <v>y</v>
      </c>
    </row>
    <row r="606" spans="1:11" x14ac:dyDescent="0.25">
      <c r="A606" s="7" t="s">
        <v>997</v>
      </c>
      <c r="B606" s="7" t="str">
        <f>INDEX(sierra[Sierra value],MATCH(mainsheet[sierra location code],sierra[location code value],0))</f>
        <v>Health Sciences Library Journals</v>
      </c>
      <c r="C606" s="7" t="s">
        <v>2471</v>
      </c>
      <c r="D606" s="7" t="str">
        <f>IF(ISBLANK(mainsheet[omission]),VLOOKUP(mainsheet[mapping synonym],synlookup[],2,FALSE),"")</f>
        <v>unc:unchsl,hsl:hsluncy</v>
      </c>
      <c r="E606" s="7" t="s">
        <v>931</v>
      </c>
      <c r="F606" s="7" t="s">
        <v>139</v>
      </c>
      <c r="G606" s="7" t="str">
        <f>IF(ISBLANK(mainsheet[omission]),VLOOKUP(mainsheet[mapping synonym],synlookup[],3,FALSE),"")</f>
        <v>UNC Chapel Hill &gt; Health Sciences Library ;;; Health Sciences Libraries &gt; UNC Health Sciences Library</v>
      </c>
      <c r="H606" s="7"/>
      <c r="I606" s="7"/>
      <c r="J606" t="str">
        <f>IF(mainsheet[TD loc_b display]=mainsheet[TD loc_n display],"y","n")</f>
        <v>n</v>
      </c>
      <c r="K606" t="str">
        <f>IF(ISNUMBER(MATCH(mainsheet[sierra location code],mta_mapped_codes[code],0)),"y","n")</f>
        <v>y</v>
      </c>
    </row>
    <row r="607" spans="1:11" x14ac:dyDescent="0.25">
      <c r="A607" s="7" t="s">
        <v>998</v>
      </c>
      <c r="B607" s="7" t="str">
        <f>INDEX(sierra[Sierra value],MATCH(mainsheet[sierra location code],sierra[location code value],0))</f>
        <v>Health Sciences Library Compact Shelving</v>
      </c>
      <c r="C607" s="7" t="s">
        <v>2471</v>
      </c>
      <c r="D607" s="7" t="str">
        <f>IF(ISBLANK(mainsheet[omission]),VLOOKUP(mainsheet[mapping synonym],synlookup[],2,FALSE),"")</f>
        <v>unc:unchsl,hsl:hsluncy</v>
      </c>
      <c r="E607" s="7" t="s">
        <v>931</v>
      </c>
      <c r="F607" s="7" t="s">
        <v>999</v>
      </c>
      <c r="G607" s="7" t="str">
        <f>IF(ISBLANK(mainsheet[omission]),VLOOKUP(mainsheet[mapping synonym],synlookup[],3,FALSE),"")</f>
        <v>UNC Chapel Hill &gt; Health Sciences Library ;;; Health Sciences Libraries &gt; UNC Health Sciences Library</v>
      </c>
      <c r="H607" s="7"/>
      <c r="I607" s="7"/>
      <c r="J607" t="str">
        <f>IF(mainsheet[TD loc_b display]=mainsheet[TD loc_n display],"y","n")</f>
        <v>n</v>
      </c>
      <c r="K607" t="str">
        <f>IF(ISNUMBER(MATCH(mainsheet[sierra location code],mta_mapped_codes[code],0)),"y","n")</f>
        <v>y</v>
      </c>
    </row>
    <row r="608" spans="1:11" x14ac:dyDescent="0.25">
      <c r="A608" s="7" t="s">
        <v>1000</v>
      </c>
      <c r="B608" s="7" t="str">
        <f>INDEX(sierra[Sierra value],MATCH(mainsheet[sierra location code],sierra[location code value],0))</f>
        <v>Health Sciences Library Storage</v>
      </c>
      <c r="C608" s="7" t="s">
        <v>2471</v>
      </c>
      <c r="D608" s="7" t="str">
        <f>IF(ISBLANK(mainsheet[omission]),VLOOKUP(mainsheet[mapping synonym],synlookup[],2,FALSE),"")</f>
        <v>unc:unchsl,hsl:hsluncy</v>
      </c>
      <c r="E608" s="7" t="s">
        <v>931</v>
      </c>
      <c r="F608" s="7" t="s">
        <v>479</v>
      </c>
      <c r="G608" s="7" t="str">
        <f>IF(ISBLANK(mainsheet[omission]),VLOOKUP(mainsheet[mapping synonym],synlookup[],3,FALSE),"")</f>
        <v>UNC Chapel Hill &gt; Health Sciences Library ;;; Health Sciences Libraries &gt; UNC Health Sciences Library</v>
      </c>
      <c r="H608" s="7"/>
      <c r="I608" s="7"/>
      <c r="J608" t="str">
        <f>IF(mainsheet[TD loc_b display]=mainsheet[TD loc_n display],"y","n")</f>
        <v>n</v>
      </c>
      <c r="K608" t="str">
        <f>IF(ISNUMBER(MATCH(mainsheet[sierra location code],mta_mapped_codes[code],0)),"y","n")</f>
        <v>y</v>
      </c>
    </row>
    <row r="609" spans="1:11" x14ac:dyDescent="0.25">
      <c r="A609" s="7" t="s">
        <v>1001</v>
      </c>
      <c r="B609" s="7" t="str">
        <f>INDEX(sierra[Sierra value],MATCH(mainsheet[sierra location code],sierra[location code value],0))</f>
        <v>Health Sciences Library Reserve Room</v>
      </c>
      <c r="C609" s="7" t="s">
        <v>2471</v>
      </c>
      <c r="D609" s="7" t="str">
        <f>IF(ISBLANK(mainsheet[omission]),VLOOKUP(mainsheet[mapping synonym],synlookup[],2,FALSE),"")</f>
        <v>unc:unchsl,hsl:hsluncy</v>
      </c>
      <c r="E609" s="7" t="s">
        <v>931</v>
      </c>
      <c r="F609" s="7" t="s">
        <v>754</v>
      </c>
      <c r="G609" s="7" t="str">
        <f>IF(ISBLANK(mainsheet[omission]),VLOOKUP(mainsheet[mapping synonym],synlookup[],3,FALSE),"")</f>
        <v>UNC Chapel Hill &gt; Health Sciences Library ;;; Health Sciences Libraries &gt; UNC Health Sciences Library</v>
      </c>
      <c r="H609" s="7"/>
      <c r="I609" s="7"/>
      <c r="J609" t="str">
        <f>IF(mainsheet[TD loc_b display]=mainsheet[TD loc_n display],"y","n")</f>
        <v>n</v>
      </c>
      <c r="K609" t="str">
        <f>IF(ISNUMBER(MATCH(mainsheet[sierra location code],mta_mapped_codes[code],0)),"y","n")</f>
        <v>y</v>
      </c>
    </row>
    <row r="610" spans="1:11" x14ac:dyDescent="0.25">
      <c r="A610" s="7" t="s">
        <v>1002</v>
      </c>
      <c r="B610" s="7" t="str">
        <f>INDEX(sierra[Sierra value],MATCH(mainsheet[sierra location code],sierra[location code value],0))</f>
        <v>Health Sciences Library Staff Working Tools</v>
      </c>
      <c r="C610" s="7" t="s">
        <v>2471</v>
      </c>
      <c r="D610" s="7" t="str">
        <f>IF(ISBLANK(mainsheet[omission]),VLOOKUP(mainsheet[mapping synonym],synlookup[],2,FALSE),"")</f>
        <v>unc:unchsl,hsl:hsluncy</v>
      </c>
      <c r="E610" s="7" t="s">
        <v>931</v>
      </c>
      <c r="F610" s="7" t="s">
        <v>1003</v>
      </c>
      <c r="G610" s="7" t="str">
        <f>IF(ISBLANK(mainsheet[omission]),VLOOKUP(mainsheet[mapping synonym],synlookup[],3,FALSE),"")</f>
        <v>UNC Chapel Hill &gt; Health Sciences Library ;;; Health Sciences Libraries &gt; UNC Health Sciences Library</v>
      </c>
      <c r="H610" s="7"/>
      <c r="I610" s="7"/>
      <c r="J610" t="str">
        <f>IF(mainsheet[TD loc_b display]=mainsheet[TD loc_n display],"y","n")</f>
        <v>n</v>
      </c>
      <c r="K610" t="str">
        <f>IF(ISNUMBER(MATCH(mainsheet[sierra location code],mta_mapped_codes[code],0)),"y","n")</f>
        <v>y</v>
      </c>
    </row>
    <row r="611" spans="1:11" x14ac:dyDescent="0.25">
      <c r="A611" s="7" t="s">
        <v>1004</v>
      </c>
      <c r="B611" s="7" t="str">
        <f>INDEX(sierra[Sierra value],MATCH(mainsheet[sierra location code],sierra[location code value],0))</f>
        <v>Health Sciences Library Indexes &amp; Abstracts</v>
      </c>
      <c r="C611" s="7" t="s">
        <v>2471</v>
      </c>
      <c r="D611" s="7" t="str">
        <f>IF(ISBLANK(mainsheet[omission]),VLOOKUP(mainsheet[mapping synonym],synlookup[],2,FALSE),"")</f>
        <v>unc:unchsl,hsl:hsluncy</v>
      </c>
      <c r="E611" s="7" t="s">
        <v>931</v>
      </c>
      <c r="F611" s="7" t="s">
        <v>1005</v>
      </c>
      <c r="G611" s="7" t="str">
        <f>IF(ISBLANK(mainsheet[omission]),VLOOKUP(mainsheet[mapping synonym],synlookup[],3,FALSE),"")</f>
        <v>UNC Chapel Hill &gt; Health Sciences Library ;;; Health Sciences Libraries &gt; UNC Health Sciences Library</v>
      </c>
      <c r="H611" s="7"/>
      <c r="I611" s="7"/>
      <c r="J611" t="str">
        <f>IF(mainsheet[TD loc_b display]=mainsheet[TD loc_n display],"y","n")</f>
        <v>n</v>
      </c>
      <c r="K611" t="str">
        <f>IF(ISNUMBER(MATCH(mainsheet[sierra location code],mta_mapped_codes[code],0)),"y","n")</f>
        <v>y</v>
      </c>
    </row>
    <row r="612" spans="1:11" x14ac:dyDescent="0.25">
      <c r="A612" s="7" t="s">
        <v>1006</v>
      </c>
      <c r="B612" s="7" t="str">
        <f>INDEX(sierra[Sierra value],MATCH(mainsheet[sierra location code],sierra[location code value],0))</f>
        <v>Health Sciences Library Reference</v>
      </c>
      <c r="C612" s="7" t="s">
        <v>2471</v>
      </c>
      <c r="D612" s="7" t="str">
        <f>IF(ISBLANK(mainsheet[omission]),VLOOKUP(mainsheet[mapping synonym],synlookup[],2,FALSE),"")</f>
        <v>unc:unchsl,hsl:hsluncy</v>
      </c>
      <c r="E612" s="7" t="s">
        <v>931</v>
      </c>
      <c r="F612" s="7" t="s">
        <v>10</v>
      </c>
      <c r="G612" s="7" t="str">
        <f>IF(ISBLANK(mainsheet[omission]),VLOOKUP(mainsheet[mapping synonym],synlookup[],3,FALSE),"")</f>
        <v>UNC Chapel Hill &gt; Health Sciences Library ;;; Health Sciences Libraries &gt; UNC Health Sciences Library</v>
      </c>
      <c r="H612" s="7"/>
      <c r="I612" s="7"/>
      <c r="J612" t="str">
        <f>IF(mainsheet[TD loc_b display]=mainsheet[TD loc_n display],"y","n")</f>
        <v>n</v>
      </c>
      <c r="K612" t="str">
        <f>IF(ISNUMBER(MATCH(mainsheet[sierra location code],mta_mapped_codes[code],0)),"y","n")</f>
        <v>y</v>
      </c>
    </row>
    <row r="613" spans="1:11" x14ac:dyDescent="0.25">
      <c r="A613" s="7" t="s">
        <v>1007</v>
      </c>
      <c r="B613" s="7" t="str">
        <f>INDEX(sierra[Sierra value],MATCH(mainsheet[sierra location code],sierra[location code value],0))</f>
        <v>Health Sciences Library Offsite Collection (form)</v>
      </c>
      <c r="C613" s="7" t="s">
        <v>2471</v>
      </c>
      <c r="D613" s="7" t="str">
        <f>IF(ISBLANK(mainsheet[omission]),VLOOKUP(mainsheet[mapping synonym],synlookup[],2,FALSE),"")</f>
        <v>unc:unchsl,hsl:hsluncy</v>
      </c>
      <c r="E613" s="7" t="s">
        <v>931</v>
      </c>
      <c r="F613" s="7" t="s">
        <v>1008</v>
      </c>
      <c r="G613" s="7" t="str">
        <f>IF(ISBLANK(mainsheet[omission]),VLOOKUP(mainsheet[mapping synonym],synlookup[],3,FALSE),"")</f>
        <v>UNC Chapel Hill &gt; Health Sciences Library ;;; Health Sciences Libraries &gt; UNC Health Sciences Library</v>
      </c>
      <c r="H613" s="7"/>
      <c r="I613" s="7"/>
      <c r="J613" t="str">
        <f>IF(mainsheet[TD loc_b display]=mainsheet[TD loc_n display],"y","n")</f>
        <v>n</v>
      </c>
      <c r="K613" t="str">
        <f>IF(ISNUMBER(MATCH(mainsheet[sierra location code],mta_mapped_codes[code],0)),"y","n")</f>
        <v>y</v>
      </c>
    </row>
    <row r="614" spans="1:11" x14ac:dyDescent="0.25">
      <c r="A614" t="s">
        <v>1009</v>
      </c>
      <c r="B614" t="str">
        <f>INDEX(sierra[Sierra value],MATCH(mainsheet[sierra location code],sierra[location code value],0))</f>
        <v>Health Sciences Library Offsite Books - Use request form</v>
      </c>
      <c r="C614" t="s">
        <v>2471</v>
      </c>
      <c r="D614" s="7" t="str">
        <f>IF(ISBLANK(mainsheet[omission]),VLOOKUP(mainsheet[mapping synonym],synlookup[],2,FALSE),"")</f>
        <v>unc:unchsl,hsl:hsluncy</v>
      </c>
      <c r="E614" s="7" t="s">
        <v>931</v>
      </c>
      <c r="F614" t="s">
        <v>2601</v>
      </c>
      <c r="G614" s="7" t="str">
        <f>IF(ISBLANK(mainsheet[omission]),VLOOKUP(mainsheet[mapping synonym],synlookup[],3,FALSE),"")</f>
        <v>UNC Chapel Hill &gt; Health Sciences Library ;;; Health Sciences Libraries &gt; UNC Health Sciences Library</v>
      </c>
      <c r="J614" t="str">
        <f>IF(mainsheet[TD loc_b display]=mainsheet[TD loc_n display],"y","n")</f>
        <v>n</v>
      </c>
      <c r="K614" t="str">
        <f>IF(ISNUMBER(MATCH(mainsheet[sierra location code],mta_mapped_codes[code],0)),"y","n")</f>
        <v>n</v>
      </c>
    </row>
    <row r="615" spans="1:11" x14ac:dyDescent="0.25">
      <c r="A615" t="s">
        <v>2582</v>
      </c>
      <c r="B615" s="6" t="str">
        <f>INDEX(sierra[Sierra value],MATCH(mainsheet[sierra location code],sierra[location code value],0))</f>
        <v>Health Sciences Library Offsite Journals - Use request form</v>
      </c>
      <c r="C615" s="6" t="s">
        <v>2471</v>
      </c>
      <c r="D615" s="8" t="str">
        <f>IF(ISBLANK(mainsheet[omission]),VLOOKUP(mainsheet[mapping synonym],synlookup[],2,FALSE),"")</f>
        <v>unc:unchsl,hsl:hsluncy</v>
      </c>
      <c r="E615" s="7" t="s">
        <v>931</v>
      </c>
      <c r="F615" t="s">
        <v>2602</v>
      </c>
      <c r="G615" s="7" t="str">
        <f>IF(ISBLANK(mainsheet[omission]),VLOOKUP(mainsheet[mapping synonym],synlookup[],3,FALSE),"")</f>
        <v>UNC Chapel Hill &gt; Health Sciences Library ;;; Health Sciences Libraries &gt; UNC Health Sciences Library</v>
      </c>
      <c r="J615" s="6" t="str">
        <f>IF(mainsheet[TD loc_b display]=mainsheet[TD loc_n display],"y","n")</f>
        <v>n</v>
      </c>
      <c r="K615" t="str">
        <f>IF(ISNUMBER(MATCH(mainsheet[sierra location code],mta_mapped_codes[code],0)),"y","n")</f>
        <v>n</v>
      </c>
    </row>
    <row r="616" spans="1:11" x14ac:dyDescent="0.25">
      <c r="A616" s="7" t="s">
        <v>1010</v>
      </c>
      <c r="B616" s="7" t="str">
        <f>INDEX(sierra[Sierra value],MATCH(mainsheet[sierra location code],sierra[location code value],0))</f>
        <v>Health Sciences Library Offsite Special Collections</v>
      </c>
      <c r="C616" s="7" t="s">
        <v>2471</v>
      </c>
      <c r="D616" s="7" t="str">
        <f>IF(ISBLANK(mainsheet[omission]),VLOOKUP(mainsheet[mapping synonym],synlookup[],2,FALSE),"")</f>
        <v>unc:unchsl,hsl:hsluncy</v>
      </c>
      <c r="E616" s="7" t="s">
        <v>931</v>
      </c>
      <c r="F616" s="7" t="s">
        <v>1011</v>
      </c>
      <c r="G616" s="7" t="str">
        <f>IF(ISBLANK(mainsheet[omission]),VLOOKUP(mainsheet[mapping synonym],synlookup[],3,FALSE),"")</f>
        <v>UNC Chapel Hill &gt; Health Sciences Library ;;; Health Sciences Libraries &gt; UNC Health Sciences Library</v>
      </c>
      <c r="H616" s="7"/>
      <c r="I616" s="7"/>
      <c r="J616" t="str">
        <f>IF(mainsheet[TD loc_b display]=mainsheet[TD loc_n display],"y","n")</f>
        <v>n</v>
      </c>
      <c r="K616" t="str">
        <f>IF(ISNUMBER(MATCH(mainsheet[sierra location code],mta_mapped_codes[code],0)),"y","n")</f>
        <v>y</v>
      </c>
    </row>
    <row r="617" spans="1:11" x14ac:dyDescent="0.25">
      <c r="A617" s="7" t="s">
        <v>1012</v>
      </c>
      <c r="B617" s="7" t="str">
        <f>INDEX(sierra[Sierra value],MATCH(mainsheet[sierra location code],sierra[location code value],0))</f>
        <v>Health Sciences Library Media Kitchen</v>
      </c>
      <c r="C617" s="7" t="s">
        <v>2471</v>
      </c>
      <c r="D617" s="7" t="str">
        <f>IF(ISBLANK(mainsheet[omission]),VLOOKUP(mainsheet[mapping synonym],synlookup[],2,FALSE),"")</f>
        <v>unc:unchsl,hsl:hsluncy</v>
      </c>
      <c r="E617" s="7" t="s">
        <v>931</v>
      </c>
      <c r="F617" s="7" t="s">
        <v>1013</v>
      </c>
      <c r="G617" s="7" t="str">
        <f>IF(ISBLANK(mainsheet[omission]),VLOOKUP(mainsheet[mapping synonym],synlookup[],3,FALSE),"")</f>
        <v>UNC Chapel Hill &gt; Health Sciences Library ;;; Health Sciences Libraries &gt; UNC Health Sciences Library</v>
      </c>
      <c r="H617" s="7"/>
      <c r="I617" s="7"/>
      <c r="J617" t="str">
        <f>IF(mainsheet[TD loc_b display]=mainsheet[TD loc_n display],"y","n")</f>
        <v>n</v>
      </c>
      <c r="K617" t="str">
        <f>IF(ISNUMBER(MATCH(mainsheet[sierra location code],mta_mapped_codes[code],0)),"y","n")</f>
        <v>y</v>
      </c>
    </row>
    <row r="618" spans="1:11" x14ac:dyDescent="0.25">
      <c r="A618" s="7" t="s">
        <v>1014</v>
      </c>
      <c r="B618" s="7" t="str">
        <f>INDEX(sierra[Sierra value],MATCH(mainsheet[sierra location code],sierra[location code value],0))</f>
        <v>Suppressed</v>
      </c>
      <c r="C618" s="7" t="s">
        <v>2471</v>
      </c>
      <c r="D618" s="7" t="str">
        <f>IF(ISBLANK(mainsheet[omission]),VLOOKUP(mainsheet[mapping synonym],synlookup[],2,FALSE),"")</f>
        <v>unc:unchsl,hsl:hsluncy</v>
      </c>
      <c r="E618" s="7" t="s">
        <v>931</v>
      </c>
      <c r="F618" s="7" t="s">
        <v>1015</v>
      </c>
      <c r="G618" s="7" t="str">
        <f>IF(ISBLANK(mainsheet[omission]),VLOOKUP(mainsheet[mapping synonym],synlookup[],3,FALSE),"")</f>
        <v>UNC Chapel Hill &gt; Health Sciences Library ;;; Health Sciences Libraries &gt; UNC Health Sciences Library</v>
      </c>
      <c r="H618" s="7"/>
      <c r="I618" s="7"/>
      <c r="J618" t="str">
        <f>IF(mainsheet[TD loc_b display]=mainsheet[TD loc_n display],"y","n")</f>
        <v>n</v>
      </c>
      <c r="K618" t="str">
        <f>IF(ISNUMBER(MATCH(mainsheet[sierra location code],mta_mapped_codes[code],0)),"y","n")</f>
        <v>y</v>
      </c>
    </row>
    <row r="619" spans="1:11" x14ac:dyDescent="0.25">
      <c r="A619" t="s">
        <v>1016</v>
      </c>
      <c r="B619" t="str">
        <f>INDEX(sierra[Sierra value],MATCH(mainsheet[sierra location code],sierra[location code value],0))</f>
        <v>Health Sciences Library Non-Scoped</v>
      </c>
      <c r="D619" t="str">
        <f>IF(ISBLANK(mainsheet[omission]),VLOOKUP(mainsheet[mapping synonym],synlookup[],2,FALSE),"")</f>
        <v/>
      </c>
      <c r="H619" t="s">
        <v>1118</v>
      </c>
      <c r="J619" t="str">
        <f>IF(mainsheet[TD loc_b display]=mainsheet[TD loc_n display],"y","n")</f>
        <v>y</v>
      </c>
      <c r="K619" t="str">
        <f>IF(ISNUMBER(MATCH(mainsheet[sierra location code],mta_mapped_codes[code],0)),"y","n")</f>
        <v>n</v>
      </c>
    </row>
    <row r="620" spans="1:11" x14ac:dyDescent="0.25">
      <c r="A620" t="s">
        <v>1017</v>
      </c>
      <c r="B620" t="str">
        <f>INDEX(sierra[Sierra value],MATCH(mainsheet[sierra location code],sierra[location code value],0))</f>
        <v>DISCARD</v>
      </c>
      <c r="D620" t="str">
        <f>IF(ISBLANK(mainsheet[omission]),VLOOKUP(mainsheet[mapping synonym],synlookup[],2,FALSE),"")</f>
        <v/>
      </c>
      <c r="H620" t="s">
        <v>1649</v>
      </c>
      <c r="I620" t="s">
        <v>1649</v>
      </c>
      <c r="J620" t="str">
        <f>IF(mainsheet[TD loc_b display]=mainsheet[TD loc_n display],"y","n")</f>
        <v>y</v>
      </c>
      <c r="K620" t="str">
        <f>IF(ISNUMBER(MATCH(mainsheet[sierra location code],mta_mapped_codes[code],0)),"y","n")</f>
        <v>n</v>
      </c>
    </row>
    <row r="621" spans="1:11" x14ac:dyDescent="0.25">
      <c r="A621" t="s">
        <v>1019</v>
      </c>
      <c r="B621" t="str">
        <f>INDEX(sierra[Sierra value],MATCH(mainsheet[sierra location code],sierra[location code value],0))</f>
        <v>Under Consideration</v>
      </c>
      <c r="D621" t="str">
        <f>IF(ISBLANK(mainsheet[omission]),VLOOKUP(mainsheet[mapping synonym],synlookup[],2,FALSE),"")</f>
        <v/>
      </c>
      <c r="H621" t="s">
        <v>1649</v>
      </c>
      <c r="I621" t="s">
        <v>1649</v>
      </c>
      <c r="J621" t="str">
        <f>IF(mainsheet[TD loc_b display]=mainsheet[TD loc_n display],"y","n")</f>
        <v>y</v>
      </c>
      <c r="K621" t="str">
        <f>IF(ISNUMBER(MATCH(mainsheet[sierra location code],mta_mapped_codes[code],0)),"y","n")</f>
        <v>n</v>
      </c>
    </row>
    <row r="622" spans="1:11" x14ac:dyDescent="0.25">
      <c r="A622" s="7" t="s">
        <v>1020</v>
      </c>
      <c r="B622" s="7" t="str">
        <f>INDEX(sierra[Sierra value],MATCH(mainsheet[sierra location code],sierra[location code value],0))</f>
        <v>LGBTQ Center Library</v>
      </c>
      <c r="C622" s="7" t="s">
        <v>1020</v>
      </c>
      <c r="D622" s="7" t="str">
        <f>IF(ISBLANK(mainsheet[omission]),VLOOKUP(mainsheet[mapping synonym],synlookup[],2,FALSE),"")</f>
        <v>unc:unclgby</v>
      </c>
      <c r="E622" s="7" t="s">
        <v>1021</v>
      </c>
      <c r="F622" s="7" t="s">
        <v>1021</v>
      </c>
      <c r="G622" s="7" t="str">
        <f>IF(ISBLANK(mainsheet[omission]),VLOOKUP(mainsheet[mapping synonym],synlookup[],3,FALSE),"")</f>
        <v>UNC Chapel Hill &gt; LGBTQ Center Library</v>
      </c>
      <c r="H622" s="7"/>
      <c r="I622" s="7"/>
      <c r="J622" t="str">
        <f>IF(mainsheet[TD loc_b display]=mainsheet[TD loc_n display],"y","n")</f>
        <v>y</v>
      </c>
      <c r="K622" t="str">
        <f>IF(ISNUMBER(MATCH(mainsheet[sierra location code],mta_mapped_codes[code],0)),"y","n")</f>
        <v>y</v>
      </c>
    </row>
    <row r="623" spans="1:11" x14ac:dyDescent="0.25">
      <c r="A623" s="7" t="s">
        <v>1022</v>
      </c>
      <c r="B623" s="7" t="str">
        <f>INDEX(sierra[Sierra value],MATCH(mainsheet[sierra location code],sierra[location code value],0))</f>
        <v>LGBTQ Center Library</v>
      </c>
      <c r="C623" s="7" t="s">
        <v>1020</v>
      </c>
      <c r="D623" s="7" t="str">
        <f>IF(ISBLANK(mainsheet[omission]),VLOOKUP(mainsheet[mapping synonym],synlookup[],2,FALSE),"")</f>
        <v>unc:unclgby</v>
      </c>
      <c r="E623" s="7" t="s">
        <v>1021</v>
      </c>
      <c r="F623" s="7" t="s">
        <v>1021</v>
      </c>
      <c r="G623" s="7" t="str">
        <f>IF(ISBLANK(mainsheet[omission]),VLOOKUP(mainsheet[mapping synonym],synlookup[],3,FALSE),"")</f>
        <v>UNC Chapel Hill &gt; LGBTQ Center Library</v>
      </c>
      <c r="H623" s="7"/>
      <c r="I623" s="7"/>
      <c r="J623" t="str">
        <f>IF(mainsheet[TD loc_b display]=mainsheet[TD loc_n display],"y","n")</f>
        <v>y</v>
      </c>
      <c r="K623" t="str">
        <f>IF(ISNUMBER(MATCH(mainsheet[sierra location code],mta_mapped_codes[code],0)),"y","n")</f>
        <v>y</v>
      </c>
    </row>
    <row r="624" spans="1:11" x14ac:dyDescent="0.25">
      <c r="A624" s="7" t="s">
        <v>1023</v>
      </c>
      <c r="B624" s="7" t="str">
        <f>INDEX(sierra[Sierra value],MATCH(mainsheet[sierra location code],sierra[location code value],0))</f>
        <v>LGBTQ Center Library Juvenile</v>
      </c>
      <c r="C624" s="7" t="s">
        <v>1020</v>
      </c>
      <c r="D624" s="7" t="str">
        <f>IF(ISBLANK(mainsheet[omission]),VLOOKUP(mainsheet[mapping synonym],synlookup[],2,FALSE),"")</f>
        <v>unc:unclgby</v>
      </c>
      <c r="E624" s="7" t="s">
        <v>1021</v>
      </c>
      <c r="F624" s="7" t="s">
        <v>881</v>
      </c>
      <c r="G624" s="7" t="str">
        <f>IF(ISBLANK(mainsheet[omission]),VLOOKUP(mainsheet[mapping synonym],synlookup[],3,FALSE),"")</f>
        <v>UNC Chapel Hill &gt; LGBTQ Center Library</v>
      </c>
      <c r="H624" s="7"/>
      <c r="I624" s="7"/>
      <c r="J624" t="str">
        <f>IF(mainsheet[TD loc_b display]=mainsheet[TD loc_n display],"y","n")</f>
        <v>n</v>
      </c>
      <c r="K624" t="str">
        <f>IF(ISNUMBER(MATCH(mainsheet[sierra location code],mta_mapped_codes[code],0)),"y","n")</f>
        <v>y</v>
      </c>
    </row>
    <row r="625" spans="1:11" x14ac:dyDescent="0.25">
      <c r="A625" s="7" t="s">
        <v>1024</v>
      </c>
      <c r="B625" s="7" t="str">
        <f>INDEX(sierra[Sierra value],MATCH(mainsheet[sierra location code],sierra[location code value],0))</f>
        <v>LGBTQ Center Library Non Scoped</v>
      </c>
      <c r="C625" s="7" t="s">
        <v>1020</v>
      </c>
      <c r="D625" s="7" t="str">
        <f>IF(ISBLANK(mainsheet[omission]),VLOOKUP(mainsheet[mapping synonym],synlookup[],2,FALSE),"")</f>
        <v>unc:unclgby</v>
      </c>
      <c r="E625" s="7" t="s">
        <v>1021</v>
      </c>
      <c r="F625" s="7" t="s">
        <v>1025</v>
      </c>
      <c r="G625" s="7" t="str">
        <f>IF(ISBLANK(mainsheet[omission]),VLOOKUP(mainsheet[mapping synonym],synlookup[],3,FALSE),"")</f>
        <v>UNC Chapel Hill &gt; LGBTQ Center Library</v>
      </c>
      <c r="H625" s="7"/>
      <c r="I625" s="7"/>
      <c r="J625" t="str">
        <f>IF(mainsheet[TD loc_b display]=mainsheet[TD loc_n display],"y","n")</f>
        <v>n</v>
      </c>
      <c r="K625" t="str">
        <f>IF(ISNUMBER(MATCH(mainsheet[sierra location code],mta_mapped_codes[code],0)),"y","n")</f>
        <v>y</v>
      </c>
    </row>
    <row r="626" spans="1:11" x14ac:dyDescent="0.25">
      <c r="A626" s="7" t="s">
        <v>1026</v>
      </c>
      <c r="B626" s="7" t="str">
        <f>INDEX(sierra[Sierra value],MATCH(mainsheet[sierra location code],sierra[location code value],0))</f>
        <v>Carolina Women’s Center Collection</v>
      </c>
      <c r="C626" s="7" t="s">
        <v>1026</v>
      </c>
      <c r="D626" s="7" t="str">
        <f>IF(ISBLANK(mainsheet[omission]),VLOOKUP(mainsheet[mapping synonym],synlookup[],2,FALSE),"")</f>
        <v>unc:unccarn</v>
      </c>
      <c r="E626" s="7" t="s">
        <v>1027</v>
      </c>
      <c r="F626" s="7" t="s">
        <v>1027</v>
      </c>
      <c r="G626" s="7" t="str">
        <f>IF(ISBLANK(mainsheet[omission]),VLOOKUP(mainsheet[mapping synonym],synlookup[],3,FALSE),"")</f>
        <v>UNC Chapel Hill &gt; Carolina Women's Center Collection</v>
      </c>
      <c r="H626" s="7"/>
      <c r="I626" s="7"/>
      <c r="J626" t="str">
        <f>IF(mainsheet[TD loc_b display]=mainsheet[TD loc_n display],"y","n")</f>
        <v>y</v>
      </c>
      <c r="K626" t="str">
        <f>IF(ISNUMBER(MATCH(mainsheet[sierra location code],mta_mapped_codes[code],0)),"y","n")</f>
        <v>y</v>
      </c>
    </row>
    <row r="627" spans="1:11" x14ac:dyDescent="0.25">
      <c r="A627" s="7" t="s">
        <v>1028</v>
      </c>
      <c r="B627" s="7" t="str">
        <f>INDEX(sierra[Sierra value],MATCH(mainsheet[sierra location code],sierra[location code value],0))</f>
        <v>Carolina Women’s Center Collection</v>
      </c>
      <c r="C627" s="7" t="s">
        <v>1026</v>
      </c>
      <c r="D627" s="7" t="str">
        <f>IF(ISBLANK(mainsheet[omission]),VLOOKUP(mainsheet[mapping synonym],synlookup[],2,FALSE),"")</f>
        <v>unc:unccarn</v>
      </c>
      <c r="E627" s="7" t="s">
        <v>1027</v>
      </c>
      <c r="F627" s="7" t="s">
        <v>1027</v>
      </c>
      <c r="G627" s="7" t="str">
        <f>IF(ISBLANK(mainsheet[omission]),VLOOKUP(mainsheet[mapping synonym],synlookup[],3,FALSE),"")</f>
        <v>UNC Chapel Hill &gt; Carolina Women's Center Collection</v>
      </c>
      <c r="H627" s="7"/>
      <c r="I627" s="7"/>
      <c r="J627" t="str">
        <f>IF(mainsheet[TD loc_b display]=mainsheet[TD loc_n display],"y","n")</f>
        <v>y</v>
      </c>
      <c r="K627" t="str">
        <f>IF(ISNUMBER(MATCH(mainsheet[sierra location code],mta_mapped_codes[code],0)),"y","n")</f>
        <v>y</v>
      </c>
    </row>
    <row r="628" spans="1:11" x14ac:dyDescent="0.25">
      <c r="A628" s="7" t="s">
        <v>1029</v>
      </c>
      <c r="B628" s="7" t="str">
        <f>INDEX(sierra[Sierra value],MATCH(mainsheet[sierra location code],sierra[location code value],0))</f>
        <v>Carolina Women’s Center Collection DVD</v>
      </c>
      <c r="C628" s="7" t="s">
        <v>1026</v>
      </c>
      <c r="D628" s="7" t="str">
        <f>IF(ISBLANK(mainsheet[omission]),VLOOKUP(mainsheet[mapping synonym],synlookup[],2,FALSE),"")</f>
        <v>unc:unccarn</v>
      </c>
      <c r="E628" s="7" t="s">
        <v>1027</v>
      </c>
      <c r="F628" s="7" t="s">
        <v>736</v>
      </c>
      <c r="G628" s="7" t="str">
        <f>IF(ISBLANK(mainsheet[omission]),VLOOKUP(mainsheet[mapping synonym],synlookup[],3,FALSE),"")</f>
        <v>UNC Chapel Hill &gt; Carolina Women's Center Collection</v>
      </c>
      <c r="H628" s="7"/>
      <c r="I628" s="7"/>
      <c r="J628" t="str">
        <f>IF(mainsheet[TD loc_b display]=mainsheet[TD loc_n display],"y","n")</f>
        <v>n</v>
      </c>
      <c r="K628" t="str">
        <f>IF(ISNUMBER(MATCH(mainsheet[sierra location code],mta_mapped_codes[code],0)),"y","n")</f>
        <v>y</v>
      </c>
    </row>
    <row r="629" spans="1:11" x14ac:dyDescent="0.25">
      <c r="A629" t="s">
        <v>1030</v>
      </c>
      <c r="B629" t="str">
        <f>INDEX(sierra[Sierra value],MATCH(mainsheet[sierra location code],sierra[location code value],0))</f>
        <v>Carolina Women’s Center Collection Non-Scoped</v>
      </c>
      <c r="D629" t="str">
        <f>IF(ISBLANK(mainsheet[omission]),VLOOKUP(mainsheet[mapping synonym],synlookup[],2,FALSE),"")</f>
        <v/>
      </c>
      <c r="H629" t="s">
        <v>1118</v>
      </c>
      <c r="J629" t="str">
        <f>IF(mainsheet[TD loc_b display]=mainsheet[TD loc_n display],"y","n")</f>
        <v>y</v>
      </c>
      <c r="K629" t="str">
        <f>IF(ISNUMBER(MATCH(mainsheet[sierra location code],mta_mapped_codes[code],0)),"y","n")</f>
        <v>n</v>
      </c>
    </row>
    <row r="630" spans="1:11" x14ac:dyDescent="0.25">
      <c r="A630" t="s">
        <v>1031</v>
      </c>
      <c r="B630" t="str">
        <f>INDEX(sierra[Sierra value],MATCH(mainsheet[sierra location code],sierra[location code value],0))</f>
        <v>Biology/Chemistry Library</v>
      </c>
      <c r="D630" t="str">
        <f>IF(ISBLANK(mainsheet[omission]),VLOOKUP(mainsheet[mapping synonym],synlookup[],2,FALSE),"")</f>
        <v/>
      </c>
      <c r="H630" t="s">
        <v>1649</v>
      </c>
      <c r="I630" t="s">
        <v>1649</v>
      </c>
      <c r="J630" t="str">
        <f>IF(mainsheet[TD loc_b display]=mainsheet[TD loc_n display],"y","n")</f>
        <v>y</v>
      </c>
      <c r="K630" t="str">
        <f>IF(ISNUMBER(MATCH(mainsheet[sierra location code],mta_mapped_codes[code],0)),"y","n")</f>
        <v>n</v>
      </c>
    </row>
    <row r="631" spans="1:11" x14ac:dyDescent="0.25">
      <c r="A631" t="s">
        <v>1034</v>
      </c>
      <c r="B631" t="str">
        <f>INDEX(sierra[Sierra value],MATCH(mainsheet[sierra location code],sierra[location code value],0))</f>
        <v>Staff Use Only</v>
      </c>
      <c r="D631" t="str">
        <f>IF(ISBLANK(mainsheet[omission]),VLOOKUP(mainsheet[mapping synonym],synlookup[],2,FALSE),"")</f>
        <v/>
      </c>
      <c r="H631" t="s">
        <v>1649</v>
      </c>
      <c r="I631" t="s">
        <v>1649</v>
      </c>
      <c r="J631" t="str">
        <f>IF(mainsheet[TD loc_b display]=mainsheet[TD loc_n display],"y","n")</f>
        <v>y</v>
      </c>
      <c r="K631" t="str">
        <f>IF(ISNUMBER(MATCH(mainsheet[sierra location code],mta_mapped_codes[code],0)),"y","n")</f>
        <v>n</v>
      </c>
    </row>
    <row r="632" spans="1:11" x14ac:dyDescent="0.25">
      <c r="A632" t="s">
        <v>1033</v>
      </c>
      <c r="B632" t="str">
        <f>INDEX(sierra[Sierra value],MATCH(mainsheet[sierra location code],sierra[location code value],0))</f>
        <v>Not Yet Determined</v>
      </c>
      <c r="D632" t="str">
        <f>IF(ISBLANK(mainsheet[omission]),VLOOKUP(mainsheet[mapping synonym],synlookup[],2,FALSE),"")</f>
        <v/>
      </c>
      <c r="H632" t="s">
        <v>1649</v>
      </c>
      <c r="I632" t="s">
        <v>1649</v>
      </c>
      <c r="J632" t="str">
        <f>IF(mainsheet[TD loc_b display]=mainsheet[TD loc_n display],"y","n")</f>
        <v>y</v>
      </c>
      <c r="K632" t="str">
        <f>IF(ISNUMBER(MATCH(mainsheet[sierra location code],mta_mapped_codes[code],0)),"y","n")</f>
        <v>n</v>
      </c>
    </row>
    <row r="633" spans="1:11" x14ac:dyDescent="0.25">
      <c r="A633" t="s">
        <v>1035</v>
      </c>
      <c r="B633" t="str">
        <f>INDEX(sierra[Sierra value],MATCH(mainsheet[sierra location code],sierra[location code value],0))</f>
        <v>Biology/Chemistry Library Reserve</v>
      </c>
      <c r="D633" t="str">
        <f>IF(ISBLANK(mainsheet[omission]),VLOOKUP(mainsheet[mapping synonym],synlookup[],2,FALSE),"")</f>
        <v/>
      </c>
      <c r="H633" t="s">
        <v>1649</v>
      </c>
      <c r="I633" t="s">
        <v>1649</v>
      </c>
      <c r="J633" t="str">
        <f>IF(mainsheet[TD loc_b display]=mainsheet[TD loc_n display],"y","n")</f>
        <v>y</v>
      </c>
      <c r="K633" t="str">
        <f>IF(ISNUMBER(MATCH(mainsheet[sierra location code],mta_mapped_codes[code],0)),"y","n")</f>
        <v>n</v>
      </c>
    </row>
    <row r="634" spans="1:11" x14ac:dyDescent="0.25">
      <c r="A634" t="s">
        <v>1036</v>
      </c>
      <c r="B634" t="str">
        <f>INDEX(sierra[Sierra value],MATCH(mainsheet[sierra location code],sierra[location code value],0))</f>
        <v>Biology/Chemistry Library Reserve</v>
      </c>
      <c r="D634" t="str">
        <f>IF(ISBLANK(mainsheet[omission]),VLOOKUP(mainsheet[mapping synonym],synlookup[],2,FALSE),"")</f>
        <v/>
      </c>
      <c r="H634" t="s">
        <v>1649</v>
      </c>
      <c r="I634" t="s">
        <v>1649</v>
      </c>
      <c r="J634" t="str">
        <f>IF(mainsheet[TD loc_b display]=mainsheet[TD loc_n display],"y","n")</f>
        <v>y</v>
      </c>
      <c r="K634" t="str">
        <f>IF(ISNUMBER(MATCH(mainsheet[sierra location code],mta_mapped_codes[code],0)),"y","n")</f>
        <v>n</v>
      </c>
    </row>
    <row r="635" spans="1:11" x14ac:dyDescent="0.25">
      <c r="A635" t="s">
        <v>1037</v>
      </c>
      <c r="B635" t="str">
        <f>INDEX(sierra[Sierra value],MATCH(mainsheet[sierra location code],sierra[location code value],0))</f>
        <v>Biology/Chemistry Library Reference</v>
      </c>
      <c r="D635" t="str">
        <f>IF(ISBLANK(mainsheet[omission]),VLOOKUP(mainsheet[mapping synonym],synlookup[],2,FALSE),"")</f>
        <v/>
      </c>
      <c r="H635" t="s">
        <v>1649</v>
      </c>
      <c r="I635" t="s">
        <v>1649</v>
      </c>
      <c r="J635" t="str">
        <f>IF(mainsheet[TD loc_b display]=mainsheet[TD loc_n display],"y","n")</f>
        <v>y</v>
      </c>
      <c r="K635" t="str">
        <f>IF(ISNUMBER(MATCH(mainsheet[sierra location code],mta_mapped_codes[code],0)),"y","n")</f>
        <v>n</v>
      </c>
    </row>
    <row r="636" spans="1:11" x14ac:dyDescent="0.25">
      <c r="A636" t="s">
        <v>1038</v>
      </c>
      <c r="B636" t="str">
        <f>INDEX(sierra[Sierra value],MATCH(mainsheet[sierra location code],sierra[location code value],0))</f>
        <v>Biology/Chemistry Library</v>
      </c>
      <c r="D636" t="str">
        <f>IF(ISBLANK(mainsheet[omission]),VLOOKUP(mainsheet[mapping synonym],synlookup[],2,FALSE),"")</f>
        <v/>
      </c>
      <c r="H636" t="s">
        <v>1649</v>
      </c>
      <c r="I636" t="s">
        <v>1649</v>
      </c>
      <c r="J636" t="str">
        <f>IF(mainsheet[TD loc_b display]=mainsheet[TD loc_n display],"y","n")</f>
        <v>y</v>
      </c>
      <c r="K636" t="str">
        <f>IF(ISNUMBER(MATCH(mainsheet[sierra location code],mta_mapped_codes[code],0)),"y","n")</f>
        <v>n</v>
      </c>
    </row>
    <row r="637" spans="1:11" x14ac:dyDescent="0.25">
      <c r="A637" t="s">
        <v>1039</v>
      </c>
      <c r="B637" t="str">
        <f>INDEX(sierra[Sierra value],MATCH(mainsheet[sierra location code],sierra[location code value],0))</f>
        <v>Biology/Chemistry Library Folio</v>
      </c>
      <c r="D637" t="str">
        <f>IF(ISBLANK(mainsheet[omission]),VLOOKUP(mainsheet[mapping synonym],synlookup[],2,FALSE),"")</f>
        <v/>
      </c>
      <c r="H637" t="s">
        <v>1649</v>
      </c>
      <c r="I637" t="s">
        <v>1649</v>
      </c>
      <c r="J637" t="str">
        <f>IF(mainsheet[TD loc_b display]=mainsheet[TD loc_n display],"y","n")</f>
        <v>y</v>
      </c>
      <c r="K637" t="str">
        <f>IF(ISNUMBER(MATCH(mainsheet[sierra location code],mta_mapped_codes[code],0)),"y","n")</f>
        <v>n</v>
      </c>
    </row>
    <row r="638" spans="1:11" x14ac:dyDescent="0.25">
      <c r="A638" t="s">
        <v>1040</v>
      </c>
      <c r="B638" t="str">
        <f>INDEX(sierra[Sierra value],MATCH(mainsheet[sierra location code],sierra[location code value],0))</f>
        <v>Biology/Chemistry Library Folio-2</v>
      </c>
      <c r="D638" t="str">
        <f>IF(ISBLANK(mainsheet[omission]),VLOOKUP(mainsheet[mapping synonym],synlookup[],2,FALSE),"")</f>
        <v/>
      </c>
      <c r="H638" t="s">
        <v>1649</v>
      </c>
      <c r="I638" t="s">
        <v>1649</v>
      </c>
      <c r="J638" t="str">
        <f>IF(mainsheet[TD loc_b display]=mainsheet[TD loc_n display],"y","n")</f>
        <v>y</v>
      </c>
      <c r="K638" t="str">
        <f>IF(ISNUMBER(MATCH(mainsheet[sierra location code],mta_mapped_codes[code],0)),"y","n")</f>
        <v>n</v>
      </c>
    </row>
    <row r="639" spans="1:11" x14ac:dyDescent="0.25">
      <c r="A639" t="s">
        <v>1041</v>
      </c>
      <c r="B639" t="str">
        <f>INDEX(sierra[Sierra value],MATCH(mainsheet[sierra location code],sierra[location code value],0))</f>
        <v>Biology/Chemistry Library Hold Shelf</v>
      </c>
      <c r="D639" t="str">
        <f>IF(ISBLANK(mainsheet[omission]),VLOOKUP(mainsheet[mapping synonym],synlookup[],2,FALSE),"")</f>
        <v/>
      </c>
      <c r="H639" t="s">
        <v>1649</v>
      </c>
      <c r="I639" t="s">
        <v>1649</v>
      </c>
      <c r="J639" t="str">
        <f>IF(mainsheet[TD loc_b display]=mainsheet[TD loc_n display],"y","n")</f>
        <v>y</v>
      </c>
      <c r="K639" t="str">
        <f>IF(ISNUMBER(MATCH(mainsheet[sierra location code],mta_mapped_codes[code],0)),"y","n")</f>
        <v>n</v>
      </c>
    </row>
    <row r="640" spans="1:11" x14ac:dyDescent="0.25">
      <c r="A640" t="s">
        <v>1042</v>
      </c>
      <c r="B640" t="str">
        <f>INDEX(sierra[Sierra value],MATCH(mainsheet[sierra location code],sierra[location code value],0))</f>
        <v>Biology/Chemistry Library Office</v>
      </c>
      <c r="D640" t="str">
        <f>IF(ISBLANK(mainsheet[omission]),VLOOKUP(mainsheet[mapping synonym],synlookup[],2,FALSE),"")</f>
        <v/>
      </c>
      <c r="H640" t="s">
        <v>1649</v>
      </c>
      <c r="I640" t="s">
        <v>1649</v>
      </c>
      <c r="J640" t="str">
        <f>IF(mainsheet[TD loc_b display]=mainsheet[TD loc_n display],"y","n")</f>
        <v>y</v>
      </c>
      <c r="K640" t="str">
        <f>IF(ISNUMBER(MATCH(mainsheet[sierra location code],mta_mapped_codes[code],0)),"y","n")</f>
        <v>n</v>
      </c>
    </row>
    <row r="641" spans="1:11" x14ac:dyDescent="0.25">
      <c r="A641" t="s">
        <v>1043</v>
      </c>
      <c r="B641" t="str">
        <f>INDEX(sierra[Sierra value],MATCH(mainsheet[sierra location code],sierra[location code value],0))</f>
        <v>Biology/Chemistry Library Thesis</v>
      </c>
      <c r="D641" t="str">
        <f>IF(ISBLANK(mainsheet[omission]),VLOOKUP(mainsheet[mapping synonym],synlookup[],2,FALSE),"")</f>
        <v/>
      </c>
      <c r="H641" t="s">
        <v>1649</v>
      </c>
      <c r="I641" t="s">
        <v>1649</v>
      </c>
      <c r="J641" t="str">
        <f>IF(mainsheet[TD loc_b display]=mainsheet[TD loc_n display],"y","n")</f>
        <v>y</v>
      </c>
      <c r="K641" t="str">
        <f>IF(ISNUMBER(MATCH(mainsheet[sierra location code],mta_mapped_codes[code],0)),"y","n")</f>
        <v>n</v>
      </c>
    </row>
    <row r="642" spans="1:11" x14ac:dyDescent="0.25">
      <c r="A642" t="s">
        <v>1044</v>
      </c>
      <c r="B642" t="str">
        <f>INDEX(sierra[Sierra value],MATCH(mainsheet[sierra location code],sierra[location code value],0))</f>
        <v>Biology/Chemistry Library Room 311</v>
      </c>
      <c r="D642" t="str">
        <f>IF(ISBLANK(mainsheet[omission]),VLOOKUP(mainsheet[mapping synonym],synlookup[],2,FALSE),"")</f>
        <v/>
      </c>
      <c r="H642" t="s">
        <v>1649</v>
      </c>
      <c r="I642" t="s">
        <v>1649</v>
      </c>
      <c r="J642" t="str">
        <f>IF(mainsheet[TD loc_b display]=mainsheet[TD loc_n display],"y","n")</f>
        <v>y</v>
      </c>
      <c r="K642" t="str">
        <f>IF(ISNUMBER(MATCH(mainsheet[sierra location code],mta_mapped_codes[code],0)),"y","n")</f>
        <v>n</v>
      </c>
    </row>
    <row r="643" spans="1:11" x14ac:dyDescent="0.25">
      <c r="A643" t="s">
        <v>1045</v>
      </c>
      <c r="B643" t="str">
        <f>INDEX(sierra[Sierra value],MATCH(mainsheet[sierra location code],sierra[location code value],0))</f>
        <v>Biology/Chemistry Library Storage</v>
      </c>
      <c r="D643" t="str">
        <f>IF(ISBLANK(mainsheet[omission]),VLOOKUP(mainsheet[mapping synonym],synlookup[],2,FALSE),"")</f>
        <v/>
      </c>
      <c r="H643" t="s">
        <v>1649</v>
      </c>
      <c r="I643" t="s">
        <v>1649</v>
      </c>
      <c r="J643" t="str">
        <f>IF(mainsheet[TD loc_b display]=mainsheet[TD loc_n display],"y","n")</f>
        <v>y</v>
      </c>
      <c r="K643" t="str">
        <f>IF(ISNUMBER(MATCH(mainsheet[sierra location code],mta_mapped_codes[code],0)),"y","n")</f>
        <v>n</v>
      </c>
    </row>
    <row r="644" spans="1:11" x14ac:dyDescent="0.25">
      <c r="A644" t="s">
        <v>1046</v>
      </c>
      <c r="B644" t="str">
        <f>INDEX(sierra[Sierra value],MATCH(mainsheet[sierra location code],sierra[location code value],0))</f>
        <v>Biology/Chemistry Library Closet</v>
      </c>
      <c r="D644" t="str">
        <f>IF(ISBLANK(mainsheet[omission]),VLOOKUP(mainsheet[mapping synonym],synlookup[],2,FALSE),"")</f>
        <v/>
      </c>
      <c r="H644" t="s">
        <v>1649</v>
      </c>
      <c r="I644" t="s">
        <v>1649</v>
      </c>
      <c r="J644" t="str">
        <f>IF(mainsheet[TD loc_b display]=mainsheet[TD loc_n display],"y","n")</f>
        <v>y</v>
      </c>
      <c r="K644" t="str">
        <f>IF(ISNUMBER(MATCH(mainsheet[sierra location code],mta_mapped_codes[code],0)),"y","n")</f>
        <v>n</v>
      </c>
    </row>
    <row r="645" spans="1:11" x14ac:dyDescent="0.25">
      <c r="A645" t="s">
        <v>1047</v>
      </c>
      <c r="B645" t="str">
        <f>INDEX(sierra[Sierra value],MATCH(mainsheet[sierra location code],sierra[location code value],0))</f>
        <v>Biology/Chemistry Library Non-Scoped</v>
      </c>
      <c r="D645" t="str">
        <f>IF(ISBLANK(mainsheet[omission]),VLOOKUP(mainsheet[mapping synonym],synlookup[],2,FALSE),"")</f>
        <v/>
      </c>
      <c r="H645" t="s">
        <v>1649</v>
      </c>
      <c r="I645" t="s">
        <v>1649</v>
      </c>
      <c r="J645" t="str">
        <f>IF(mainsheet[TD loc_b display]=mainsheet[TD loc_n display],"y","n")</f>
        <v>y</v>
      </c>
      <c r="K645" t="str">
        <f>IF(ISNUMBER(MATCH(mainsheet[sierra location code],mta_mapped_codes[code],0)),"y","n")</f>
        <v>n</v>
      </c>
    </row>
    <row r="646" spans="1:11" x14ac:dyDescent="0.25">
      <c r="A646" s="7" t="s">
        <v>1048</v>
      </c>
      <c r="B646" s="7" t="str">
        <f>INDEX(sierra[Sierra value],MATCH(mainsheet[sierra location code],sierra[location code value],0))</f>
        <v>Stone Center Library</v>
      </c>
      <c r="C646" s="7" t="s">
        <v>1048</v>
      </c>
      <c r="D646" s="7" t="str">
        <f>IF(ISBLANK(mainsheet[omission]),VLOOKUP(mainsheet[mapping synonym],synlookup[],2,FALSE),"")</f>
        <v>unc:uncstoy</v>
      </c>
      <c r="E646" s="7" t="s">
        <v>1049</v>
      </c>
      <c r="F646" s="7" t="s">
        <v>1049</v>
      </c>
      <c r="G646" s="7" t="str">
        <f>IF(ISBLANK(mainsheet[omission]),VLOOKUP(mainsheet[mapping synonym],synlookup[],3,FALSE),"")</f>
        <v>UNC Chapel Hill &gt; Stone Center Library</v>
      </c>
      <c r="H646" s="7"/>
      <c r="I646" s="7"/>
      <c r="J646" t="str">
        <f>IF(mainsheet[TD loc_b display]=mainsheet[TD loc_n display],"y","n")</f>
        <v>y</v>
      </c>
      <c r="K646" t="str">
        <f>IF(ISNUMBER(MATCH(mainsheet[sierra location code],mta_mapped_codes[code],0)),"y","n")</f>
        <v>y</v>
      </c>
    </row>
    <row r="647" spans="1:11" x14ac:dyDescent="0.25">
      <c r="A647" s="7" t="s">
        <v>1051</v>
      </c>
      <c r="B647" s="7" t="str">
        <f>INDEX(sierra[Sierra value],MATCH(mainsheet[sierra location code],sierra[location code value],0))</f>
        <v>Staff Use Only</v>
      </c>
      <c r="C647" s="7" t="s">
        <v>1048</v>
      </c>
      <c r="D647" s="7" t="str">
        <f>IF(ISBLANK(mainsheet[omission]),VLOOKUP(mainsheet[mapping synonym],synlookup[],2,FALSE),"")</f>
        <v>unc:uncstoy</v>
      </c>
      <c r="E647" s="7" t="s">
        <v>1049</v>
      </c>
      <c r="F647" s="7" t="s">
        <v>5</v>
      </c>
      <c r="G647" s="7" t="str">
        <f>IF(ISBLANK(mainsheet[omission]),VLOOKUP(mainsheet[mapping synonym],synlookup[],3,FALSE),"")</f>
        <v>UNC Chapel Hill &gt; Stone Center Library</v>
      </c>
      <c r="H647" s="7"/>
      <c r="I647" s="7"/>
      <c r="J647" t="str">
        <f>IF(mainsheet[TD loc_b display]=mainsheet[TD loc_n display],"y","n")</f>
        <v>n</v>
      </c>
      <c r="K647" t="str">
        <f>IF(ISNUMBER(MATCH(mainsheet[sierra location code],mta_mapped_codes[code],0)),"y","n")</f>
        <v>y</v>
      </c>
    </row>
    <row r="648" spans="1:11" x14ac:dyDescent="0.25">
      <c r="A648" t="s">
        <v>1050</v>
      </c>
      <c r="B648" t="str">
        <f>INDEX(sierra[Sierra value],MATCH(mainsheet[sierra location code],sierra[location code value],0))</f>
        <v>Not Yet Determined</v>
      </c>
      <c r="D648" t="str">
        <f>IF(ISBLANK(mainsheet[omission]),VLOOKUP(mainsheet[mapping synonym],synlookup[],2,FALSE),"")</f>
        <v/>
      </c>
      <c r="H648" t="s">
        <v>2458</v>
      </c>
      <c r="J648" t="str">
        <f>IF(mainsheet[TD loc_b display]=mainsheet[TD loc_n display],"y","n")</f>
        <v>y</v>
      </c>
      <c r="K648" t="str">
        <f>IF(ISNUMBER(MATCH(mainsheet[sierra location code],mta_mapped_codes[code],0)),"y","n")</f>
        <v>n</v>
      </c>
    </row>
    <row r="649" spans="1:11" x14ac:dyDescent="0.25">
      <c r="A649" s="7" t="s">
        <v>1052</v>
      </c>
      <c r="B649" s="7" t="str">
        <f>INDEX(sierra[Sierra value],MATCH(mainsheet[sierra location code],sierra[location code value],0))</f>
        <v>Stone Center Library Reserve</v>
      </c>
      <c r="C649" s="7" t="s">
        <v>1048</v>
      </c>
      <c r="D649" s="7" t="str">
        <f>IF(ISBLANK(mainsheet[omission]),VLOOKUP(mainsheet[mapping synonym],synlookup[],2,FALSE),"")</f>
        <v>unc:uncstoy</v>
      </c>
      <c r="E649" s="7" t="s">
        <v>1049</v>
      </c>
      <c r="F649" s="7" t="s">
        <v>7</v>
      </c>
      <c r="G649" s="7" t="str">
        <f>IF(ISBLANK(mainsheet[omission]),VLOOKUP(mainsheet[mapping synonym],synlookup[],3,FALSE),"")</f>
        <v>UNC Chapel Hill &gt; Stone Center Library</v>
      </c>
      <c r="H649" s="7"/>
      <c r="I649" s="7"/>
      <c r="J649" t="str">
        <f>IF(mainsheet[TD loc_b display]=mainsheet[TD loc_n display],"y","n")</f>
        <v>n</v>
      </c>
      <c r="K649" t="str">
        <f>IF(ISNUMBER(MATCH(mainsheet[sierra location code],mta_mapped_codes[code],0)),"y","n")</f>
        <v>y</v>
      </c>
    </row>
    <row r="650" spans="1:11" x14ac:dyDescent="0.25">
      <c r="A650" s="7" t="s">
        <v>1053</v>
      </c>
      <c r="B650" s="7" t="str">
        <f>INDEX(sierra[Sierra value],MATCH(mainsheet[sierra location code],sierra[location code value],0))</f>
        <v>Stone Center Library Reserve</v>
      </c>
      <c r="C650" s="7" t="s">
        <v>1048</v>
      </c>
      <c r="D650" s="7" t="str">
        <f>IF(ISBLANK(mainsheet[omission]),VLOOKUP(mainsheet[mapping synonym],synlookup[],2,FALSE),"")</f>
        <v>unc:uncstoy</v>
      </c>
      <c r="E650" s="7" t="s">
        <v>1049</v>
      </c>
      <c r="F650" s="7" t="s">
        <v>7</v>
      </c>
      <c r="G650" s="7" t="str">
        <f>IF(ISBLANK(mainsheet[omission]),VLOOKUP(mainsheet[mapping synonym],synlookup[],3,FALSE),"")</f>
        <v>UNC Chapel Hill &gt; Stone Center Library</v>
      </c>
      <c r="H650" s="7"/>
      <c r="I650" s="7"/>
      <c r="J650" t="str">
        <f>IF(mainsheet[TD loc_b display]=mainsheet[TD loc_n display],"y","n")</f>
        <v>n</v>
      </c>
      <c r="K650" t="str">
        <f>IF(ISNUMBER(MATCH(mainsheet[sierra location code],mta_mapped_codes[code],0)),"y","n")</f>
        <v>y</v>
      </c>
    </row>
    <row r="651" spans="1:11" x14ac:dyDescent="0.25">
      <c r="A651" s="7" t="s">
        <v>1054</v>
      </c>
      <c r="B651" s="7" t="str">
        <f>INDEX(sierra[Sierra value],MATCH(mainsheet[sierra location code],sierra[location code value],0))</f>
        <v>Stone Center Library Reference</v>
      </c>
      <c r="C651" s="7" t="s">
        <v>1048</v>
      </c>
      <c r="D651" s="7" t="str">
        <f>IF(ISBLANK(mainsheet[omission]),VLOOKUP(mainsheet[mapping synonym],synlookup[],2,FALSE),"")</f>
        <v>unc:uncstoy</v>
      </c>
      <c r="E651" s="7" t="s">
        <v>1049</v>
      </c>
      <c r="F651" s="7" t="s">
        <v>10</v>
      </c>
      <c r="G651" s="7" t="str">
        <f>IF(ISBLANK(mainsheet[omission]),VLOOKUP(mainsheet[mapping synonym],synlookup[],3,FALSE),"")</f>
        <v>UNC Chapel Hill &gt; Stone Center Library</v>
      </c>
      <c r="H651" s="7"/>
      <c r="I651" s="7"/>
      <c r="J651" t="str">
        <f>IF(mainsheet[TD loc_b display]=mainsheet[TD loc_n display],"y","n")</f>
        <v>n</v>
      </c>
      <c r="K651" t="str">
        <f>IF(ISNUMBER(MATCH(mainsheet[sierra location code],mta_mapped_codes[code],0)),"y","n")</f>
        <v>y</v>
      </c>
    </row>
    <row r="652" spans="1:11" x14ac:dyDescent="0.25">
      <c r="A652" s="7" t="s">
        <v>1055</v>
      </c>
      <c r="B652" s="7" t="str">
        <f>INDEX(sierra[Sierra value],MATCH(mainsheet[sierra location code],sierra[location code value],0))</f>
        <v>Stone Center Library</v>
      </c>
      <c r="C652" s="7" t="s">
        <v>1048</v>
      </c>
      <c r="D652" s="7" t="str">
        <f>IF(ISBLANK(mainsheet[omission]),VLOOKUP(mainsheet[mapping synonym],synlookup[],2,FALSE),"")</f>
        <v>unc:uncstoy</v>
      </c>
      <c r="E652" s="7" t="s">
        <v>1049</v>
      </c>
      <c r="F652" s="7" t="s">
        <v>1049</v>
      </c>
      <c r="G652" s="7" t="str">
        <f>IF(ISBLANK(mainsheet[omission]),VLOOKUP(mainsheet[mapping synonym],synlookup[],3,FALSE),"")</f>
        <v>UNC Chapel Hill &gt; Stone Center Library</v>
      </c>
      <c r="H652" s="7"/>
      <c r="I652" s="7"/>
      <c r="J652" t="str">
        <f>IF(mainsheet[TD loc_b display]=mainsheet[TD loc_n display],"y","n")</f>
        <v>y</v>
      </c>
      <c r="K652" t="str">
        <f>IF(ISNUMBER(MATCH(mainsheet[sierra location code],mta_mapped_codes[code],0)),"y","n")</f>
        <v>y</v>
      </c>
    </row>
    <row r="653" spans="1:11" x14ac:dyDescent="0.25">
      <c r="A653" s="7" t="s">
        <v>1056</v>
      </c>
      <c r="B653" s="7" t="str">
        <f>INDEX(sierra[Sierra value],MATCH(mainsheet[sierra location code],sierra[location code value],0))</f>
        <v>Stone Center Library Folio</v>
      </c>
      <c r="C653" s="7" t="s">
        <v>1048</v>
      </c>
      <c r="D653" s="7" t="str">
        <f>IF(ISBLANK(mainsheet[omission]),VLOOKUP(mainsheet[mapping synonym],synlookup[],2,FALSE),"")</f>
        <v>unc:uncstoy</v>
      </c>
      <c r="E653" s="7" t="s">
        <v>1049</v>
      </c>
      <c r="F653" s="7" t="s">
        <v>92</v>
      </c>
      <c r="G653" s="7" t="str">
        <f>IF(ISBLANK(mainsheet[omission]),VLOOKUP(mainsheet[mapping synonym],synlookup[],3,FALSE),"")</f>
        <v>UNC Chapel Hill &gt; Stone Center Library</v>
      </c>
      <c r="H653" s="7"/>
      <c r="I653" s="7"/>
      <c r="J653" t="str">
        <f>IF(mainsheet[TD loc_b display]=mainsheet[TD loc_n display],"y","n")</f>
        <v>n</v>
      </c>
      <c r="K653" t="str">
        <f>IF(ISNUMBER(MATCH(mainsheet[sierra location code],mta_mapped_codes[code],0)),"y","n")</f>
        <v>y</v>
      </c>
    </row>
    <row r="654" spans="1:11" x14ac:dyDescent="0.25">
      <c r="A654" s="7" t="s">
        <v>1057</v>
      </c>
      <c r="B654" s="7" t="str">
        <f>INDEX(sierra[Sierra value],MATCH(mainsheet[sierra location code],sierra[location code value],0))</f>
        <v>Stone Center Library Folio-2</v>
      </c>
      <c r="C654" s="7" t="s">
        <v>1048</v>
      </c>
      <c r="D654" s="7" t="str">
        <f>IF(ISBLANK(mainsheet[omission]),VLOOKUP(mainsheet[mapping synonym],synlookup[],2,FALSE),"")</f>
        <v>unc:uncstoy</v>
      </c>
      <c r="E654" s="7" t="s">
        <v>1049</v>
      </c>
      <c r="F654" s="7" t="s">
        <v>94</v>
      </c>
      <c r="G654" s="7" t="str">
        <f>IF(ISBLANK(mainsheet[omission]),VLOOKUP(mainsheet[mapping synonym],synlookup[],3,FALSE),"")</f>
        <v>UNC Chapel Hill &gt; Stone Center Library</v>
      </c>
      <c r="H654" s="7"/>
      <c r="I654" s="7"/>
      <c r="J654" t="str">
        <f>IF(mainsheet[TD loc_b display]=mainsheet[TD loc_n display],"y","n")</f>
        <v>n</v>
      </c>
      <c r="K654" t="str">
        <f>IF(ISNUMBER(MATCH(mainsheet[sierra location code],mta_mapped_codes[code],0)),"y","n")</f>
        <v>y</v>
      </c>
    </row>
    <row r="655" spans="1:11" x14ac:dyDescent="0.25">
      <c r="A655" s="7" t="s">
        <v>1058</v>
      </c>
      <c r="B655" s="7" t="str">
        <f>INDEX(sierra[Sierra value],MATCH(mainsheet[sierra location code],sierra[location code value],0))</f>
        <v>Stone Center Library Journals</v>
      </c>
      <c r="C655" s="7" t="s">
        <v>1048</v>
      </c>
      <c r="D655" s="7" t="str">
        <f>IF(ISBLANK(mainsheet[omission]),VLOOKUP(mainsheet[mapping synonym],synlookup[],2,FALSE),"")</f>
        <v>unc:uncstoy</v>
      </c>
      <c r="E655" s="7" t="s">
        <v>1049</v>
      </c>
      <c r="F655" s="7" t="s">
        <v>139</v>
      </c>
      <c r="G655" s="7" t="str">
        <f>IF(ISBLANK(mainsheet[omission]),VLOOKUP(mainsheet[mapping synonym],synlookup[],3,FALSE),"")</f>
        <v>UNC Chapel Hill &gt; Stone Center Library</v>
      </c>
      <c r="H655" s="7"/>
      <c r="I655" s="7"/>
      <c r="J655" t="str">
        <f>IF(mainsheet[TD loc_b display]=mainsheet[TD loc_n display],"y","n")</f>
        <v>n</v>
      </c>
      <c r="K655" t="str">
        <f>IF(ISNUMBER(MATCH(mainsheet[sierra location code],mta_mapped_codes[code],0)),"y","n")</f>
        <v>y</v>
      </c>
    </row>
    <row r="656" spans="1:11" x14ac:dyDescent="0.25">
      <c r="A656" s="7" t="s">
        <v>1059</v>
      </c>
      <c r="B656" s="7" t="str">
        <f>INDEX(sierra[Sierra value],MATCH(mainsheet[sierra location code],sierra[location code value],0))</f>
        <v>Stone Center Library Thesis</v>
      </c>
      <c r="C656" s="7" t="s">
        <v>1048</v>
      </c>
      <c r="D656" s="7" t="str">
        <f>IF(ISBLANK(mainsheet[omission]),VLOOKUP(mainsheet[mapping synonym],synlookup[],2,FALSE),"")</f>
        <v>unc:uncstoy</v>
      </c>
      <c r="E656" s="7" t="s">
        <v>1049</v>
      </c>
      <c r="F656" s="7" t="s">
        <v>471</v>
      </c>
      <c r="G656" s="7" t="str">
        <f>IF(ISBLANK(mainsheet[omission]),VLOOKUP(mainsheet[mapping synonym],synlookup[],3,FALSE),"")</f>
        <v>UNC Chapel Hill &gt; Stone Center Library</v>
      </c>
      <c r="H656" s="7"/>
      <c r="I656" s="7"/>
      <c r="J656" t="str">
        <f>IF(mainsheet[TD loc_b display]=mainsheet[TD loc_n display],"y","n")</f>
        <v>n</v>
      </c>
      <c r="K656" t="str">
        <f>IF(ISNUMBER(MATCH(mainsheet[sierra location code],mta_mapped_codes[code],0)),"y","n")</f>
        <v>y</v>
      </c>
    </row>
    <row r="657" spans="1:11" x14ac:dyDescent="0.25">
      <c r="A657" t="s">
        <v>1060</v>
      </c>
      <c r="B657" t="str">
        <f>INDEX(sierra[Sierra value],MATCH(mainsheet[sierra location code],sierra[location code value],0))</f>
        <v>Stone Center Library Non-Scoped</v>
      </c>
      <c r="D657" t="str">
        <f>IF(ISBLANK(mainsheet[omission]),VLOOKUP(mainsheet[mapping synonym],synlookup[],2,FALSE),"")</f>
        <v/>
      </c>
      <c r="H657" t="s">
        <v>1118</v>
      </c>
      <c r="J657" t="str">
        <f>IF(mainsheet[TD loc_b display]=mainsheet[TD loc_n display],"y","n")</f>
        <v>y</v>
      </c>
      <c r="K657" t="str">
        <f>IF(ISNUMBER(MATCH(mainsheet[sierra location code],mta_mapped_codes[code],0)),"y","n")</f>
        <v>n</v>
      </c>
    </row>
    <row r="658" spans="1:11" x14ac:dyDescent="0.25">
      <c r="A658" s="7" t="s">
        <v>1061</v>
      </c>
      <c r="B658" s="7" t="str">
        <f>INDEX(sierra[Sierra value],MATCH(mainsheet[sierra location code],sierra[location code value],0))</f>
        <v>Library Service Center</v>
      </c>
      <c r="C658" s="7" t="s">
        <v>1061</v>
      </c>
      <c r="D658" s="7" t="str">
        <f>IF(ISBLANK(mainsheet[omission]),VLOOKUP(mainsheet[mapping synonym],synlookup[],2,FALSE),"")</f>
        <v>unc:unclibr</v>
      </c>
      <c r="E658" s="7" t="s">
        <v>1062</v>
      </c>
      <c r="F658" s="7" t="s">
        <v>1063</v>
      </c>
      <c r="G658" s="7" t="str">
        <f>IF(ISBLANK(mainsheet[omission]),VLOOKUP(mainsheet[mapping synonym],synlookup[],3,FALSE),"")</f>
        <v>UNC Chapel Hill &gt; Library Service Center</v>
      </c>
      <c r="H658" s="7"/>
      <c r="I658" s="7"/>
      <c r="J658" t="str">
        <f>IF(mainsheet[TD loc_b display]=mainsheet[TD loc_n display],"y","n")</f>
        <v>n</v>
      </c>
      <c r="K658" t="str">
        <f>IF(ISNUMBER(MATCH(mainsheet[sierra location code],mta_mapped_codes[code],0)),"y","n")</f>
        <v>y</v>
      </c>
    </row>
    <row r="659" spans="1:11" x14ac:dyDescent="0.25">
      <c r="A659" s="7" t="s">
        <v>1064</v>
      </c>
      <c r="B659" s="7" t="str">
        <f>INDEX(sierra[Sierra value],MATCH(mainsheet[sierra location code],sierra[location code value],0))</f>
        <v>Art Library Remote Storage</v>
      </c>
      <c r="C659" s="7" t="s">
        <v>1064</v>
      </c>
      <c r="D659" s="7" t="str">
        <f>IF(ISBLANK(mainsheet[omission]),VLOOKUP(mainsheet[mapping synonym],synlookup[],2,FALSE),"")</f>
        <v>unc:uncarty</v>
      </c>
      <c r="E659" s="7" t="s">
        <v>1</v>
      </c>
      <c r="F659" s="7" t="s">
        <v>2447</v>
      </c>
      <c r="G659" s="7" t="str">
        <f>IF(ISBLANK(mainsheet[omission]),VLOOKUP(mainsheet[mapping synonym],synlookup[],3,FALSE),"")</f>
        <v>UNC Chapel Hill &gt; Art Library</v>
      </c>
      <c r="H659" s="7"/>
      <c r="I659" s="7"/>
      <c r="J659" t="str">
        <f>IF(mainsheet[TD loc_b display]=mainsheet[TD loc_n display],"y","n")</f>
        <v>n</v>
      </c>
      <c r="K659" t="str">
        <f>IF(ISNUMBER(MATCH(mainsheet[sierra location code],mta_mapped_codes[code],0)),"y","n")</f>
        <v>y</v>
      </c>
    </row>
    <row r="660" spans="1:11" x14ac:dyDescent="0.25">
      <c r="A660" s="7" t="s">
        <v>1066</v>
      </c>
      <c r="B660" s="7" t="str">
        <f>INDEX(sierra[Sierra value],MATCH(mainsheet[sierra location code],sierra[location code value],0))</f>
        <v>Brittle Book Remote Storage</v>
      </c>
      <c r="C660" s="7" t="s">
        <v>1061</v>
      </c>
      <c r="D660" s="7" t="str">
        <f>IF(ISBLANK(mainsheet[omission]),VLOOKUP(mainsheet[mapping synonym],synlookup[],2,FALSE),"")</f>
        <v>unc:unclibr</v>
      </c>
      <c r="E660" s="7" t="s">
        <v>1062</v>
      </c>
      <c r="F660" s="7" t="s">
        <v>1067</v>
      </c>
      <c r="G660" s="7" t="str">
        <f>IF(ISBLANK(mainsheet[omission]),VLOOKUP(mainsheet[mapping synonym],synlookup[],3,FALSE),"")</f>
        <v>UNC Chapel Hill &gt; Library Service Center</v>
      </c>
      <c r="H660" s="7"/>
      <c r="I660" s="7"/>
      <c r="J660" t="str">
        <f>IF(mainsheet[TD loc_b display]=mainsheet[TD loc_n display],"y","n")</f>
        <v>n</v>
      </c>
      <c r="K660" t="str">
        <f>IF(ISNUMBER(MATCH(mainsheet[sierra location code],mta_mapped_codes[code],0)),"y","n")</f>
        <v>y</v>
      </c>
    </row>
    <row r="661" spans="1:11" x14ac:dyDescent="0.25">
      <c r="A661" s="7" t="s">
        <v>1068</v>
      </c>
      <c r="B661" s="7" t="str">
        <f>INDEX(sierra[Sierra value],MATCH(mainsheet[sierra location code],sierra[location code value],0))</f>
        <v>Library Service Center — Request from Storage</v>
      </c>
      <c r="C661" s="7" t="s">
        <v>1061</v>
      </c>
      <c r="D661" s="7" t="str">
        <f>IF(ISBLANK(mainsheet[omission]),VLOOKUP(mainsheet[mapping synonym],synlookup[],2,FALSE),"")</f>
        <v>unc:unclibr</v>
      </c>
      <c r="E661" s="7" t="s">
        <v>1062</v>
      </c>
      <c r="F661" s="7" t="s">
        <v>1069</v>
      </c>
      <c r="G661" s="7" t="str">
        <f>IF(ISBLANK(mainsheet[omission]),VLOOKUP(mainsheet[mapping synonym],synlookup[],3,FALSE),"")</f>
        <v>UNC Chapel Hill &gt; Library Service Center</v>
      </c>
      <c r="H661" s="7"/>
      <c r="I661" s="7"/>
      <c r="J661" t="str">
        <f>IF(mainsheet[TD loc_b display]=mainsheet[TD loc_n display],"y","n")</f>
        <v>n</v>
      </c>
      <c r="K661" t="str">
        <f>IF(ISNUMBER(MATCH(mainsheet[sierra location code],mta_mapped_codes[code],0)),"y","n")</f>
        <v>y</v>
      </c>
    </row>
    <row r="662" spans="1:11" x14ac:dyDescent="0.25">
      <c r="A662" s="7" t="s">
        <v>1070</v>
      </c>
      <c r="B662" s="7" t="str">
        <f>INDEX(sierra[Sierra value],MATCH(mainsheet[sierra location code],sierra[location code value],0))</f>
        <v>Library Service Center Staging Area — Use Request Form</v>
      </c>
      <c r="C662" s="7" t="s">
        <v>1061</v>
      </c>
      <c r="D662" s="7" t="str">
        <f>IF(ISBLANK(mainsheet[omission]),VLOOKUP(mainsheet[mapping synonym],synlookup[],2,FALSE),"")</f>
        <v>unc:unclibr</v>
      </c>
      <c r="E662" s="7" t="s">
        <v>1062</v>
      </c>
      <c r="F662" s="7" t="s">
        <v>2620</v>
      </c>
      <c r="G662" s="7" t="str">
        <f>IF(ISBLANK(mainsheet[omission]),VLOOKUP(mainsheet[mapping synonym],synlookup[],3,FALSE),"")</f>
        <v>UNC Chapel Hill &gt; Library Service Center</v>
      </c>
      <c r="H662" s="7"/>
      <c r="I662" s="7"/>
      <c r="J662" t="str">
        <f>IF(mainsheet[TD loc_b display]=mainsheet[TD loc_n display],"y","n")</f>
        <v>n</v>
      </c>
      <c r="K662" t="str">
        <f>IF(ISNUMBER(MATCH(mainsheet[sierra location code],mta_mapped_codes[code],0)),"y","n")</f>
        <v>y</v>
      </c>
    </row>
    <row r="663" spans="1:11" x14ac:dyDescent="0.25">
      <c r="A663" s="7" t="s">
        <v>1071</v>
      </c>
      <c r="B663" s="7" t="str">
        <f>INDEX(sierra[Sierra value],MATCH(mainsheet[sierra location code],sierra[location code value],0))</f>
        <v>Library Service Center Processing</v>
      </c>
      <c r="C663" s="7" t="s">
        <v>1061</v>
      </c>
      <c r="D663" s="7" t="str">
        <f>IF(ISBLANK(mainsheet[omission]),VLOOKUP(mainsheet[mapping synonym],synlookup[],2,FALSE),"")</f>
        <v>unc:unclibr</v>
      </c>
      <c r="E663" s="7" t="s">
        <v>1062</v>
      </c>
      <c r="F663" s="7" t="s">
        <v>1072</v>
      </c>
      <c r="G663" s="7" t="str">
        <f>IF(ISBLANK(mainsheet[omission]),VLOOKUP(mainsheet[mapping synonym],synlookup[],3,FALSE),"")</f>
        <v>UNC Chapel Hill &gt; Library Service Center</v>
      </c>
      <c r="H663" s="7"/>
      <c r="I663" s="7"/>
      <c r="J663" t="str">
        <f>IF(mainsheet[TD loc_b display]=mainsheet[TD loc_n display],"y","n")</f>
        <v>n</v>
      </c>
      <c r="K663" t="str">
        <f>IF(ISNUMBER(MATCH(mainsheet[sierra location code],mta_mapped_codes[code],0)),"y","n")</f>
        <v>y</v>
      </c>
    </row>
    <row r="664" spans="1:11" x14ac:dyDescent="0.25">
      <c r="A664" s="7" t="s">
        <v>1073</v>
      </c>
      <c r="B664" s="7" t="str">
        <f>INDEX(sierra[Sierra value],MATCH(mainsheet[sierra location code],sierra[location code value],0))</f>
        <v>Library Service Center</v>
      </c>
      <c r="C664" s="7" t="s">
        <v>1061</v>
      </c>
      <c r="D664" s="7" t="str">
        <f>IF(ISBLANK(mainsheet[omission]),VLOOKUP(mainsheet[mapping synonym],synlookup[],2,FALSE),"")</f>
        <v>unc:unclibr</v>
      </c>
      <c r="E664" s="7" t="s">
        <v>1062</v>
      </c>
      <c r="F664" s="7" t="s">
        <v>1063</v>
      </c>
      <c r="G664" s="7" t="str">
        <f>IF(ISBLANK(mainsheet[omission]),VLOOKUP(mainsheet[mapping synonym],synlookup[],3,FALSE),"")</f>
        <v>UNC Chapel Hill &gt; Library Service Center</v>
      </c>
      <c r="H664" s="7"/>
      <c r="I664" s="7"/>
      <c r="J664" t="str">
        <f>IF(mainsheet[TD loc_b display]=mainsheet[TD loc_n display],"y","n")</f>
        <v>n</v>
      </c>
      <c r="K664" t="str">
        <f>IF(ISNUMBER(MATCH(mainsheet[sierra location code],mta_mapped_codes[code],0)),"y","n")</f>
        <v>y</v>
      </c>
    </row>
    <row r="665" spans="1:11" x14ac:dyDescent="0.25">
      <c r="A665" s="7" t="s">
        <v>1074</v>
      </c>
      <c r="B665" s="7" t="str">
        <f>INDEX(sierra[Sierra value],MATCH(mainsheet[sierra location code],sierra[location code value],0))</f>
        <v>Library Service Center -- Request from Storage</v>
      </c>
      <c r="C665" s="7" t="s">
        <v>1061</v>
      </c>
      <c r="D665" s="7" t="str">
        <f>IF(ISBLANK(mainsheet[omission]),VLOOKUP(mainsheet[mapping synonym],synlookup[],2,FALSE),"")</f>
        <v>unc:unclibr</v>
      </c>
      <c r="E665" s="7" t="s">
        <v>1062</v>
      </c>
      <c r="F665" s="7" t="s">
        <v>1063</v>
      </c>
      <c r="G665" s="7" t="str">
        <f>IF(ISBLANK(mainsheet[omission]),VLOOKUP(mainsheet[mapping synonym],synlookup[],3,FALSE),"")</f>
        <v>UNC Chapel Hill &gt; Library Service Center</v>
      </c>
      <c r="H665" s="7"/>
      <c r="I665" s="7"/>
      <c r="J665" t="str">
        <f>IF(mainsheet[TD loc_b display]=mainsheet[TD loc_n display],"y","n")</f>
        <v>n</v>
      </c>
      <c r="K665" t="str">
        <f>IF(ISNUMBER(MATCH(mainsheet[sierra location code],mta_mapped_codes[code],0)),"y","n")</f>
        <v>y</v>
      </c>
    </row>
    <row r="666" spans="1:11" x14ac:dyDescent="0.25">
      <c r="A666" s="7" t="s">
        <v>1075</v>
      </c>
      <c r="B666" s="7" t="str">
        <f>INDEX(sierra[Sierra value],MATCH(mainsheet[sierra location code],sierra[location code value],0))</f>
        <v>Music Collection Remote Storage</v>
      </c>
      <c r="C666" s="7" t="s">
        <v>1061</v>
      </c>
      <c r="D666" s="7" t="str">
        <f>IF(ISBLANK(mainsheet[omission]),VLOOKUP(mainsheet[mapping synonym],synlookup[],2,FALSE),"")</f>
        <v>unc:unclibr</v>
      </c>
      <c r="E666" s="7" t="s">
        <v>1062</v>
      </c>
      <c r="F666" s="7" t="s">
        <v>1076</v>
      </c>
      <c r="G666" s="7" t="str">
        <f>IF(ISBLANK(mainsheet[omission]),VLOOKUP(mainsheet[mapping synonym],synlookup[],3,FALSE),"")</f>
        <v>UNC Chapel Hill &gt; Library Service Center</v>
      </c>
      <c r="H666" s="7"/>
      <c r="I666" s="7"/>
      <c r="J666" t="str">
        <f>IF(mainsheet[TD loc_b display]=mainsheet[TD loc_n display],"y","n")</f>
        <v>n</v>
      </c>
      <c r="K666" t="str">
        <f>IF(ISNUMBER(MATCH(mainsheet[sierra location code],mta_mapped_codes[code],0)),"y","n")</f>
        <v>y</v>
      </c>
    </row>
    <row r="667" spans="1:11" x14ac:dyDescent="0.25">
      <c r="A667" s="7" t="s">
        <v>1077</v>
      </c>
      <c r="B667" s="7" t="str">
        <f>INDEX(sierra[Sierra value],MATCH(mainsheet[sierra location code],sierra[location code value],0))</f>
        <v>Health Sciences Library Offsite NYAM International Theses</v>
      </c>
      <c r="C667" s="7" t="s">
        <v>1061</v>
      </c>
      <c r="D667" s="7" t="str">
        <f>IF(ISBLANK(mainsheet[omission]),VLOOKUP(mainsheet[mapping synonym],synlookup[],2,FALSE),"")</f>
        <v>unc:unclibr</v>
      </c>
      <c r="E667" s="7" t="s">
        <v>1062</v>
      </c>
      <c r="F667" s="7" t="s">
        <v>1078</v>
      </c>
      <c r="G667" s="7" t="str">
        <f>IF(ISBLANK(mainsheet[omission]),VLOOKUP(mainsheet[mapping synonym],synlookup[],3,FALSE),"")</f>
        <v>UNC Chapel Hill &gt; Library Service Center</v>
      </c>
      <c r="H667" s="7"/>
      <c r="I667" s="7"/>
      <c r="J667" t="str">
        <f>IF(mainsheet[TD loc_b display]=mainsheet[TD loc_n display],"y","n")</f>
        <v>n</v>
      </c>
      <c r="K667" t="str">
        <f>IF(ISNUMBER(MATCH(mainsheet[sierra location code],mta_mapped_codes[code],0)),"y","n")</f>
        <v>y</v>
      </c>
    </row>
    <row r="668" spans="1:11" x14ac:dyDescent="0.25">
      <c r="A668" s="7" t="s">
        <v>1079</v>
      </c>
      <c r="B668" s="7" t="str">
        <f>INDEX(sierra[Sierra value],MATCH(mainsheet[sierra location code],sierra[location code value],0))</f>
        <v>TRLN Shared Print Collection -- Use Request Form</v>
      </c>
      <c r="C668" s="7" t="s">
        <v>1079</v>
      </c>
      <c r="D668" s="7" t="str">
        <f>IF(ISBLANK(mainsheet[omission]),VLOOKUP(mainsheet[mapping synonym],synlookup[],2,FALSE),"")</f>
        <v>trln:trlnsp</v>
      </c>
      <c r="E668" t="s">
        <v>2612</v>
      </c>
      <c r="F668" s="7" t="s">
        <v>2621</v>
      </c>
      <c r="G668" s="7" t="str">
        <f>IF(ISBLANK(mainsheet[omission]),VLOOKUP(mainsheet[mapping synonym],synlookup[],3,FALSE),"")</f>
        <v>TRLN &gt; Shared Print Collection</v>
      </c>
      <c r="H668" s="7"/>
      <c r="I668" s="7"/>
      <c r="J668" t="str">
        <f>IF(mainsheet[TD loc_b display]=mainsheet[TD loc_n display],"y","n")</f>
        <v>n</v>
      </c>
      <c r="K668" t="str">
        <f>IF(ISNUMBER(MATCH(mainsheet[sierra location code],mta_mapped_codes[code],0)),"y","n")</f>
        <v>n</v>
      </c>
    </row>
    <row r="669" spans="1:11" x14ac:dyDescent="0.25">
      <c r="A669" t="s">
        <v>1081</v>
      </c>
      <c r="B669" t="str">
        <f>INDEX(sierra[Sierra value],MATCH(mainsheet[sierra location code],sierra[location code value],0))</f>
        <v>TRLN Special Request via ILL</v>
      </c>
      <c r="D669" t="str">
        <f>IF(ISBLANK(mainsheet[omission]),VLOOKUP(mainsheet[mapping synonym],synlookup[],2,FALSE),"")</f>
        <v/>
      </c>
      <c r="H669" t="s">
        <v>2455</v>
      </c>
      <c r="I669" t="s">
        <v>2443</v>
      </c>
      <c r="J669" t="str">
        <f>IF(mainsheet[TD loc_b display]=mainsheet[TD loc_n display],"y","n")</f>
        <v>y</v>
      </c>
      <c r="K669" t="str">
        <f>IF(ISNUMBER(MATCH(mainsheet[sierra location code],mta_mapped_codes[code],0)),"y","n")</f>
        <v>n</v>
      </c>
    </row>
    <row r="670" spans="1:11" x14ac:dyDescent="0.25">
      <c r="A670" t="s">
        <v>1083</v>
      </c>
      <c r="B670" t="str">
        <f>INDEX(sierra[Sierra value],MATCH(mainsheet[sierra location code],sierra[location code value],0))</f>
        <v>NC Central</v>
      </c>
      <c r="D670" t="str">
        <f>IF(ISBLANK(mainsheet[omission]),VLOOKUP(mainsheet[mapping synonym],synlookup[],2,FALSE),"")</f>
        <v/>
      </c>
      <c r="H670" t="s">
        <v>2455</v>
      </c>
      <c r="I670" t="s">
        <v>2443</v>
      </c>
      <c r="J670" t="str">
        <f>IF(mainsheet[TD loc_b display]=mainsheet[TD loc_n display],"y","n")</f>
        <v>y</v>
      </c>
      <c r="K670" t="str">
        <f>IF(ISNUMBER(MATCH(mainsheet[sierra location code],mta_mapped_codes[code],0)),"y","n")</f>
        <v>n</v>
      </c>
    </row>
    <row r="671" spans="1:11" x14ac:dyDescent="0.25">
      <c r="A671" t="s">
        <v>1085</v>
      </c>
      <c r="B671" t="str">
        <f>INDEX(sierra[Sierra value],MATCH(mainsheet[sierra location code],sierra[location code value],0))</f>
        <v>Duke</v>
      </c>
      <c r="D671" t="str">
        <f>IF(ISBLANK(mainsheet[omission]),VLOOKUP(mainsheet[mapping synonym],synlookup[],2,FALSE),"")</f>
        <v/>
      </c>
      <c r="H671" t="s">
        <v>2455</v>
      </c>
      <c r="I671" t="s">
        <v>2443</v>
      </c>
      <c r="J671" t="str">
        <f>IF(mainsheet[TD loc_b display]=mainsheet[TD loc_n display],"y","n")</f>
        <v>y</v>
      </c>
      <c r="K671" t="str">
        <f>IF(ISNUMBER(MATCH(mainsheet[sierra location code],mta_mapped_codes[code],0)),"y","n")</f>
        <v>n</v>
      </c>
    </row>
    <row r="672" spans="1:11" x14ac:dyDescent="0.25">
      <c r="A672" t="s">
        <v>1087</v>
      </c>
      <c r="B672" t="str">
        <f>INDEX(sierra[Sierra value],MATCH(mainsheet[sierra location code],sierra[location code value],0))</f>
        <v>NC State</v>
      </c>
      <c r="D672" t="str">
        <f>IF(ISBLANK(mainsheet[omission]),VLOOKUP(mainsheet[mapping synonym],synlookup[],2,FALSE),"")</f>
        <v/>
      </c>
      <c r="H672" t="s">
        <v>2455</v>
      </c>
      <c r="I672" t="s">
        <v>2443</v>
      </c>
      <c r="J672" t="str">
        <f>IF(mainsheet[TD loc_b display]=mainsheet[TD loc_n display],"y","n")</f>
        <v>y</v>
      </c>
      <c r="K672" t="str">
        <f>IF(ISNUMBER(MATCH(mainsheet[sierra location code],mta_mapped_codes[code],0)),"y","n")</f>
        <v>n</v>
      </c>
    </row>
    <row r="673" spans="1:11" x14ac:dyDescent="0.25">
      <c r="A673" s="7" t="s">
        <v>1089</v>
      </c>
      <c r="B673" s="7" t="str">
        <f>INDEX(sierra[Sierra value],MATCH(mainsheet[sierra location code],sierra[location code value],0))</f>
        <v>Media Resource Center Remote Storage</v>
      </c>
      <c r="C673" s="7" t="s">
        <v>2563</v>
      </c>
      <c r="D673" s="7" t="str">
        <f>IF(ISBLANK(mainsheet[omission]),VLOOKUP(mainsheet[mapping synonym],synlookup[],2,FALSE),"")</f>
        <v>unc:uncmedr</v>
      </c>
      <c r="E673" s="7" t="s">
        <v>1145</v>
      </c>
      <c r="F673" s="7" t="s">
        <v>2447</v>
      </c>
      <c r="G673" s="7" t="str">
        <f>IF(ISBLANK(mainsheet[omission]),VLOOKUP(mainsheet[mapping synonym],synlookup[],3,FALSE),"")</f>
        <v>UNC Chapel Hill &gt; Media Resources Center</v>
      </c>
      <c r="H673" s="7"/>
      <c r="I673" s="7"/>
      <c r="J673" t="str">
        <f>IF(mainsheet[TD loc_b display]=mainsheet[TD loc_n display],"y","n")</f>
        <v>n</v>
      </c>
      <c r="K673" t="str">
        <f>IF(ISNUMBER(MATCH(mainsheet[sierra location code],mta_mapped_codes[code],0)),"y","n")</f>
        <v>y</v>
      </c>
    </row>
    <row r="674" spans="1:11" x14ac:dyDescent="0.25">
      <c r="A674" s="7" t="s">
        <v>1091</v>
      </c>
      <c r="B674" s="7" t="str">
        <f>INDEX(sierra[Sierra value],MATCH(mainsheet[sierra location code],sierra[location code value],0))</f>
        <v>Media Resource Center Unprocessed Storage</v>
      </c>
      <c r="C674" s="7" t="s">
        <v>2563</v>
      </c>
      <c r="D674" s="7" t="str">
        <f>IF(ISBLANK(mainsheet[omission]),VLOOKUP(mainsheet[mapping synonym],synlookup[],2,FALSE),"")</f>
        <v>unc:uncmedr</v>
      </c>
      <c r="E674" s="7" t="s">
        <v>1145</v>
      </c>
      <c r="F674" s="7" t="s">
        <v>2448</v>
      </c>
      <c r="G674" s="7" t="str">
        <f>IF(ISBLANK(mainsheet[omission]),VLOOKUP(mainsheet[mapping synonym],synlookup[],3,FALSE),"")</f>
        <v>UNC Chapel Hill &gt; Media Resources Center</v>
      </c>
      <c r="H674" s="7"/>
      <c r="I674" s="7" t="s">
        <v>2467</v>
      </c>
      <c r="J674" t="str">
        <f>IF(mainsheet[TD loc_b display]=mainsheet[TD loc_n display],"y","n")</f>
        <v>n</v>
      </c>
      <c r="K674" t="str">
        <f>IF(ISNUMBER(MATCH(mainsheet[sierra location code],mta_mapped_codes[code],0)),"y","n")</f>
        <v>y</v>
      </c>
    </row>
    <row r="675" spans="1:11" x14ac:dyDescent="0.25">
      <c r="A675" t="s">
        <v>1093</v>
      </c>
      <c r="B675" t="str">
        <f>INDEX(sierra[Sierra value],MATCH(mainsheet[sierra location code],sierra[location code value],0))</f>
        <v>Archival Collections Remote Storage</v>
      </c>
      <c r="D675" t="str">
        <f>IF(ISBLANK(mainsheet[omission]),VLOOKUP(mainsheet[mapping synonym],synlookup[],2,FALSE),"")</f>
        <v/>
      </c>
      <c r="H675" t="s">
        <v>1649</v>
      </c>
      <c r="I675" t="s">
        <v>2449</v>
      </c>
      <c r="J675" t="str">
        <f>IF(mainsheet[TD loc_b display]=mainsheet[TD loc_n display],"y","n")</f>
        <v>y</v>
      </c>
      <c r="K675" t="str">
        <f>IF(ISNUMBER(MATCH(mainsheet[sierra location code],mta_mapped_codes[code],0)),"y","n")</f>
        <v>n</v>
      </c>
    </row>
    <row r="676" spans="1:11" x14ac:dyDescent="0.25">
      <c r="A676" s="7" t="s">
        <v>1095</v>
      </c>
      <c r="B676" s="7" t="str">
        <f>INDEX(sierra[Sierra value],MATCH(mainsheet[sierra location code],sierra[location code value],0))</f>
        <v>North Carolina Collection Remote Storage</v>
      </c>
      <c r="C676" s="7" t="s">
        <v>1228</v>
      </c>
      <c r="D676" s="7" t="str">
        <f>IF(ISBLANK(mainsheet[omission]),VLOOKUP(mainsheet[mapping synonym],synlookup[],2,FALSE),"")</f>
        <v>unc:uncnorn,unc:uncwil:uncwilncc</v>
      </c>
      <c r="E676" s="7" t="s">
        <v>2613</v>
      </c>
      <c r="F676" s="7" t="s">
        <v>2447</v>
      </c>
      <c r="G67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676" s="7"/>
      <c r="I676" s="7"/>
      <c r="J676" t="str">
        <f>IF(mainsheet[TD loc_b display]=mainsheet[TD loc_n display],"y","n")</f>
        <v>n</v>
      </c>
      <c r="K676" t="str">
        <f>IF(ISNUMBER(MATCH(mainsheet[sierra location code],mta_mapped_codes[code],0)),"y","n")</f>
        <v>y</v>
      </c>
    </row>
    <row r="677" spans="1:11" x14ac:dyDescent="0.25">
      <c r="A677" s="7" t="s">
        <v>1097</v>
      </c>
      <c r="B677" s="7" t="str">
        <f>INDEX(sierra[Sierra value],MATCH(mainsheet[sierra location code],sierra[location code value],0))</f>
        <v>Rare Book Collection Remote Storage</v>
      </c>
      <c r="C677" s="7" t="s">
        <v>1307</v>
      </c>
      <c r="D677" s="7" t="str">
        <f>IF(ISBLANK(mainsheet[omission]),VLOOKUP(mainsheet[mapping synonym],synlookup[],2,FALSE),"")</f>
        <v>unc:uncrarn,unc:uncwil:uncwilrbc</v>
      </c>
      <c r="E677" s="7" t="s">
        <v>2603</v>
      </c>
      <c r="F677" s="7" t="s">
        <v>2447</v>
      </c>
      <c r="G677" s="7" t="str">
        <f>IF(ISBLANK(mainsheet[omission]),VLOOKUP(mainsheet[mapping synonym],synlookup[],3,FALSE),"")</f>
        <v>UNC Chapel Hill &gt; Rare Book Collection ;;; UNC Chapel Hill &gt; Wilson Library &gt; Rare Book Collection</v>
      </c>
      <c r="H677" s="7"/>
      <c r="I677" s="7"/>
      <c r="J677" t="str">
        <f>IF(mainsheet[TD loc_b display]=mainsheet[TD loc_n display],"y","n")</f>
        <v>n</v>
      </c>
      <c r="K677" t="str">
        <f>IF(ISNUMBER(MATCH(mainsheet[sierra location code],mta_mapped_codes[code],0)),"y","n")</f>
        <v>y</v>
      </c>
    </row>
    <row r="678" spans="1:11" x14ac:dyDescent="0.25">
      <c r="A678" s="7" t="s">
        <v>1099</v>
      </c>
      <c r="B678" s="7" t="str">
        <f>INDEX(sierra[Sierra value],MATCH(mainsheet[sierra location code],sierra[location code value],0))</f>
        <v>Library Service Center nonscoped</v>
      </c>
      <c r="C678" s="7"/>
      <c r="D678" s="7" t="str">
        <f>IF(ISBLANK(mainsheet[omission]),VLOOKUP(mainsheet[mapping synonym],synlookup[],2,FALSE),"")</f>
        <v/>
      </c>
      <c r="E678" s="7"/>
      <c r="F678" s="7"/>
      <c r="G678" s="7"/>
      <c r="H678" s="7" t="s">
        <v>1118</v>
      </c>
      <c r="I678" s="7" t="s">
        <v>2470</v>
      </c>
      <c r="J678" t="str">
        <f>IF(mainsheet[TD loc_b display]=mainsheet[TD loc_n display],"y","n")</f>
        <v>y</v>
      </c>
      <c r="K678" t="str">
        <f>IF(ISNUMBER(MATCH(mainsheet[sierra location code],mta_mapped_codes[code],0)),"y","n")</f>
        <v>n</v>
      </c>
    </row>
    <row r="679" spans="1:11" x14ac:dyDescent="0.25">
      <c r="A679" s="7" t="s">
        <v>1101</v>
      </c>
      <c r="B679" s="7" t="str">
        <f>INDEX(sierra[Sierra value],MATCH(mainsheet[sierra location code],sierra[location code value],0))</f>
        <v>Undergrad Library</v>
      </c>
      <c r="C679" s="7" t="s">
        <v>1101</v>
      </c>
      <c r="D679" s="7" t="str">
        <f>IF(ISBLANK(mainsheet[omission]),VLOOKUP(mainsheet[mapping synonym],synlookup[],2,FALSE),"")</f>
        <v>unc:uncul</v>
      </c>
      <c r="E679" s="7" t="s">
        <v>1102</v>
      </c>
      <c r="F679" s="7" t="s">
        <v>1102</v>
      </c>
      <c r="G679" s="7" t="str">
        <f>IF(ISBLANK(mainsheet[omission]),VLOOKUP(mainsheet[mapping synonym],synlookup[],3,FALSE),"")</f>
        <v>UNC Chapel Hill &gt; Undergrad Library</v>
      </c>
      <c r="H679" s="7"/>
      <c r="I679" s="7"/>
      <c r="J679" t="str">
        <f>IF(mainsheet[TD loc_b display]=mainsheet[TD loc_n display],"y","n")</f>
        <v>y</v>
      </c>
      <c r="K679" t="str">
        <f>IF(ISNUMBER(MATCH(mainsheet[sierra location code],mta_mapped_codes[code],0)),"y","n")</f>
        <v>y</v>
      </c>
    </row>
    <row r="680" spans="1:11" x14ac:dyDescent="0.25">
      <c r="A680" s="7" t="s">
        <v>1103</v>
      </c>
      <c r="B680" s="7" t="str">
        <f>INDEX(sierra[Sierra value],MATCH(mainsheet[sierra location code],sierra[location code value],0))</f>
        <v>Staff Use Only</v>
      </c>
      <c r="C680" s="7" t="s">
        <v>1101</v>
      </c>
      <c r="D680" s="7" t="str">
        <f>IF(ISBLANK(mainsheet[omission]),VLOOKUP(mainsheet[mapping synonym],synlookup[],2,FALSE),"")</f>
        <v>unc:uncul</v>
      </c>
      <c r="E680" s="7" t="s">
        <v>1102</v>
      </c>
      <c r="F680" s="7" t="s">
        <v>5</v>
      </c>
      <c r="G680" s="7" t="str">
        <f>IF(ISBLANK(mainsheet[omission]),VLOOKUP(mainsheet[mapping synonym],synlookup[],3,FALSE),"")</f>
        <v>UNC Chapel Hill &gt; Undergrad Library</v>
      </c>
      <c r="H680" s="7"/>
      <c r="I680" s="7"/>
      <c r="J680" t="str">
        <f>IF(mainsheet[TD loc_b display]=mainsheet[TD loc_n display],"y","n")</f>
        <v>n</v>
      </c>
      <c r="K680" t="str">
        <f>IF(ISNUMBER(MATCH(mainsheet[sierra location code],mta_mapped_codes[code],0)),"y","n")</f>
        <v>y</v>
      </c>
    </row>
    <row r="681" spans="1:11" x14ac:dyDescent="0.25">
      <c r="A681" s="7" t="s">
        <v>1104</v>
      </c>
      <c r="B681" s="7" t="str">
        <f>INDEX(sierra[Sierra value],MATCH(mainsheet[sierra location code],sierra[location code value],0))</f>
        <v>Undergrad Library</v>
      </c>
      <c r="C681" s="7" t="s">
        <v>1101</v>
      </c>
      <c r="D681" s="7" t="str">
        <f>IF(ISBLANK(mainsheet[omission]),VLOOKUP(mainsheet[mapping synonym],synlookup[],2,FALSE),"")</f>
        <v>unc:uncul</v>
      </c>
      <c r="E681" s="7" t="s">
        <v>1102</v>
      </c>
      <c r="F681" s="7" t="s">
        <v>1102</v>
      </c>
      <c r="G681" s="7" t="str">
        <f>IF(ISBLANK(mainsheet[omission]),VLOOKUP(mainsheet[mapping synonym],synlookup[],3,FALSE),"")</f>
        <v>UNC Chapel Hill &gt; Undergrad Library</v>
      </c>
      <c r="H681" s="7"/>
      <c r="I681" s="7"/>
      <c r="J681" t="str">
        <f>IF(mainsheet[TD loc_b display]=mainsheet[TD loc_n display],"y","n")</f>
        <v>y</v>
      </c>
      <c r="K681" t="str">
        <f>IF(ISNUMBER(MATCH(mainsheet[sierra location code],mta_mapped_codes[code],0)),"y","n")</f>
        <v>y</v>
      </c>
    </row>
    <row r="682" spans="1:11" x14ac:dyDescent="0.25">
      <c r="A682" s="7" t="s">
        <v>1105</v>
      </c>
      <c r="B682" s="7" t="str">
        <f>INDEX(sierra[Sierra value],MATCH(mainsheet[sierra location code],sierra[location code value],0))</f>
        <v>Undergrad Library CD-ROM</v>
      </c>
      <c r="C682" s="7" t="s">
        <v>1101</v>
      </c>
      <c r="D682" s="7" t="str">
        <f>IF(ISBLANK(mainsheet[omission]),VLOOKUP(mainsheet[mapping synonym],synlookup[],2,FALSE),"")</f>
        <v>unc:uncul</v>
      </c>
      <c r="E682" s="7" t="s">
        <v>1102</v>
      </c>
      <c r="F682" s="7" t="s">
        <v>15</v>
      </c>
      <c r="G682" s="7" t="str">
        <f>IF(ISBLANK(mainsheet[omission]),VLOOKUP(mainsheet[mapping synonym],synlookup[],3,FALSE),"")</f>
        <v>UNC Chapel Hill &gt; Undergrad Library</v>
      </c>
      <c r="H682" s="7"/>
      <c r="I682" s="7"/>
      <c r="J682" t="str">
        <f>IF(mainsheet[TD loc_b display]=mainsheet[TD loc_n display],"y","n")</f>
        <v>n</v>
      </c>
      <c r="K682" t="str">
        <f>IF(ISNUMBER(MATCH(mainsheet[sierra location code],mta_mapped_codes[code],0)),"y","n")</f>
        <v>y</v>
      </c>
    </row>
    <row r="683" spans="1:11" x14ac:dyDescent="0.25">
      <c r="A683" s="7" t="s">
        <v>1106</v>
      </c>
      <c r="B683" s="7" t="str">
        <f>INDEX(sierra[Sierra value],MATCH(mainsheet[sierra location code],sierra[location code value],0))</f>
        <v>Undergrad Library Circulation Desk</v>
      </c>
      <c r="C683" s="7" t="s">
        <v>1101</v>
      </c>
      <c r="D683" s="7" t="str">
        <f>IF(ISBLANK(mainsheet[omission]),VLOOKUP(mainsheet[mapping synonym],synlookup[],2,FALSE),"")</f>
        <v>unc:uncul</v>
      </c>
      <c r="E683" s="7" t="s">
        <v>1102</v>
      </c>
      <c r="F683" s="7" t="s">
        <v>1107</v>
      </c>
      <c r="G683" s="7" t="str">
        <f>IF(ISBLANK(mainsheet[omission]),VLOOKUP(mainsheet[mapping synonym],synlookup[],3,FALSE),"")</f>
        <v>UNC Chapel Hill &gt; Undergrad Library</v>
      </c>
      <c r="H683" s="7"/>
      <c r="I683" s="7"/>
      <c r="J683" t="str">
        <f>IF(mainsheet[TD loc_b display]=mainsheet[TD loc_n display],"y","n")</f>
        <v>n</v>
      </c>
      <c r="K683" t="str">
        <f>IF(ISNUMBER(MATCH(mainsheet[sierra location code],mta_mapped_codes[code],0)),"y","n")</f>
        <v>y</v>
      </c>
    </row>
    <row r="684" spans="1:11" x14ac:dyDescent="0.25">
      <c r="A684" s="7" t="s">
        <v>1108</v>
      </c>
      <c r="B684" s="7" t="str">
        <f>INDEX(sierra[Sierra value],MATCH(mainsheet[sierra location code],sierra[location code value],0))</f>
        <v>Undergrad Library Interactive Multimedia</v>
      </c>
      <c r="C684" s="7" t="s">
        <v>1101</v>
      </c>
      <c r="D684" s="7" t="str">
        <f>IF(ISBLANK(mainsheet[omission]),VLOOKUP(mainsheet[mapping synonym],synlookup[],2,FALSE),"")</f>
        <v>unc:uncul</v>
      </c>
      <c r="E684" s="7" t="s">
        <v>1102</v>
      </c>
      <c r="F684" s="7" t="s">
        <v>23</v>
      </c>
      <c r="G684" s="7" t="str">
        <f>IF(ISBLANK(mainsheet[omission]),VLOOKUP(mainsheet[mapping synonym],synlookup[],3,FALSE),"")</f>
        <v>UNC Chapel Hill &gt; Undergrad Library</v>
      </c>
      <c r="H684" s="7"/>
      <c r="I684" s="7"/>
      <c r="J684" t="str">
        <f>IF(mainsheet[TD loc_b display]=mainsheet[TD loc_n display],"y","n")</f>
        <v>n</v>
      </c>
      <c r="K684" t="str">
        <f>IF(ISNUMBER(MATCH(mainsheet[sierra location code],mta_mapped_codes[code],0)),"y","n")</f>
        <v>y</v>
      </c>
    </row>
    <row r="685" spans="1:11" x14ac:dyDescent="0.25">
      <c r="A685" s="7" t="s">
        <v>1109</v>
      </c>
      <c r="B685" s="7" t="str">
        <f>INDEX(sierra[Sierra value],MATCH(mainsheet[sierra location code],sierra[location code value],0))</f>
        <v>Undergrad Library Kit</v>
      </c>
      <c r="C685" s="7" t="s">
        <v>1101</v>
      </c>
      <c r="D685" s="7" t="str">
        <f>IF(ISBLANK(mainsheet[omission]),VLOOKUP(mainsheet[mapping synonym],synlookup[],2,FALSE),"")</f>
        <v>unc:uncul</v>
      </c>
      <c r="E685" s="7" t="s">
        <v>1102</v>
      </c>
      <c r="F685" s="7" t="s">
        <v>852</v>
      </c>
      <c r="G685" s="7" t="str">
        <f>IF(ISBLANK(mainsheet[omission]),VLOOKUP(mainsheet[mapping synonym],synlookup[],3,FALSE),"")</f>
        <v>UNC Chapel Hill &gt; Undergrad Library</v>
      </c>
      <c r="H685" s="7"/>
      <c r="I685" s="7"/>
      <c r="J685" t="str">
        <f>IF(mainsheet[TD loc_b display]=mainsheet[TD loc_n display],"y","n")</f>
        <v>n</v>
      </c>
      <c r="K685" t="str">
        <f>IF(ISNUMBER(MATCH(mainsheet[sierra location code],mta_mapped_codes[code],0)),"y","n")</f>
        <v>y</v>
      </c>
    </row>
    <row r="686" spans="1:11" x14ac:dyDescent="0.25">
      <c r="A686" s="7" t="s">
        <v>1110</v>
      </c>
      <c r="B686" s="7" t="str">
        <f>INDEX(sierra[Sierra value],MATCH(mainsheet[sierra location code],sierra[location code value],0))</f>
        <v>Undergrad Library Microfilm</v>
      </c>
      <c r="C686" s="7" t="s">
        <v>1101</v>
      </c>
      <c r="D686" s="7" t="str">
        <f>IF(ISBLANK(mainsheet[omission]),VLOOKUP(mainsheet[mapping synonym],synlookup[],2,FALSE),"")</f>
        <v>unc:uncul</v>
      </c>
      <c r="E686" s="7" t="s">
        <v>1102</v>
      </c>
      <c r="F686" s="7" t="s">
        <v>27</v>
      </c>
      <c r="G686" s="7" t="str">
        <f>IF(ISBLANK(mainsheet[omission]),VLOOKUP(mainsheet[mapping synonym],synlookup[],3,FALSE),"")</f>
        <v>UNC Chapel Hill &gt; Undergrad Library</v>
      </c>
      <c r="H686" s="7"/>
      <c r="I686" s="7"/>
      <c r="J686" t="str">
        <f>IF(mainsheet[TD loc_b display]=mainsheet[TD loc_n display],"y","n")</f>
        <v>n</v>
      </c>
      <c r="K686" t="str">
        <f>IF(ISNUMBER(MATCH(mainsheet[sierra location code],mta_mapped_codes[code],0)),"y","n")</f>
        <v>y</v>
      </c>
    </row>
    <row r="687" spans="1:11" x14ac:dyDescent="0.25">
      <c r="A687" s="7" t="s">
        <v>1111</v>
      </c>
      <c r="B687" s="7" t="str">
        <f>INDEX(sierra[Sierra value],MATCH(mainsheet[sierra location code],sierra[location code value],0))</f>
        <v>Undergrad Library Record</v>
      </c>
      <c r="C687" s="7" t="s">
        <v>1101</v>
      </c>
      <c r="D687" s="7" t="str">
        <f>IF(ISBLANK(mainsheet[omission]),VLOOKUP(mainsheet[mapping synonym],synlookup[],2,FALSE),"")</f>
        <v>unc:uncul</v>
      </c>
      <c r="E687" s="7" t="s">
        <v>1102</v>
      </c>
      <c r="F687" s="7" t="s">
        <v>88</v>
      </c>
      <c r="G687" s="7" t="str">
        <f>IF(ISBLANK(mainsheet[omission]),VLOOKUP(mainsheet[mapping synonym],synlookup[],3,FALSE),"")</f>
        <v>UNC Chapel Hill &gt; Undergrad Library</v>
      </c>
      <c r="H687" s="7"/>
      <c r="I687" s="7"/>
      <c r="J687" t="str">
        <f>IF(mainsheet[TD loc_b display]=mainsheet[TD loc_n display],"y","n")</f>
        <v>n</v>
      </c>
      <c r="K687" t="str">
        <f>IF(ISNUMBER(MATCH(mainsheet[sierra location code],mta_mapped_codes[code],0)),"y","n")</f>
        <v>y</v>
      </c>
    </row>
    <row r="688" spans="1:11" x14ac:dyDescent="0.25">
      <c r="A688" s="7" t="s">
        <v>1112</v>
      </c>
      <c r="B688" s="7" t="str">
        <f>INDEX(sierra[Sierra value],MATCH(mainsheet[sierra location code],sierra[location code value],0))</f>
        <v>Undergrad Library Sound Cassette</v>
      </c>
      <c r="C688" s="7" t="s">
        <v>1101</v>
      </c>
      <c r="D688" s="7" t="str">
        <f>IF(ISBLANK(mainsheet[omission]),VLOOKUP(mainsheet[mapping synonym],synlookup[],2,FALSE),"")</f>
        <v>unc:uncul</v>
      </c>
      <c r="E688" s="7" t="s">
        <v>1102</v>
      </c>
      <c r="F688" s="7" t="s">
        <v>1113</v>
      </c>
      <c r="G688" s="7" t="str">
        <f>IF(ISBLANK(mainsheet[omission]),VLOOKUP(mainsheet[mapping synonym],synlookup[],3,FALSE),"")</f>
        <v>UNC Chapel Hill &gt; Undergrad Library</v>
      </c>
      <c r="H688" s="7"/>
      <c r="I688" s="7"/>
      <c r="J688" t="str">
        <f>IF(mainsheet[TD loc_b display]=mainsheet[TD loc_n display],"y","n")</f>
        <v>n</v>
      </c>
      <c r="K688" t="str">
        <f>IF(ISNUMBER(MATCH(mainsheet[sierra location code],mta_mapped_codes[code],0)),"y","n")</f>
        <v>y</v>
      </c>
    </row>
    <row r="689" spans="1:11" x14ac:dyDescent="0.25">
      <c r="A689" s="7" t="s">
        <v>1114</v>
      </c>
      <c r="B689" s="7" t="str">
        <f>INDEX(sierra[Sierra value],MATCH(mainsheet[sierra location code],sierra[location code value],0))</f>
        <v>Undergrad Library Microfiche</v>
      </c>
      <c r="C689" s="7" t="s">
        <v>1101</v>
      </c>
      <c r="D689" s="7" t="str">
        <f>IF(ISBLANK(mainsheet[omission]),VLOOKUP(mainsheet[mapping synonym],synlookup[],2,FALSE),"")</f>
        <v>unc:uncul</v>
      </c>
      <c r="E689" s="7" t="s">
        <v>1102</v>
      </c>
      <c r="F689" s="7" t="s">
        <v>25</v>
      </c>
      <c r="G689" s="7" t="str">
        <f>IF(ISBLANK(mainsheet[omission]),VLOOKUP(mainsheet[mapping synonym],synlookup[],3,FALSE),"")</f>
        <v>UNC Chapel Hill &gt; Undergrad Library</v>
      </c>
      <c r="H689" s="7"/>
      <c r="I689" s="7"/>
      <c r="J689" t="str">
        <f>IF(mainsheet[TD loc_b display]=mainsheet[TD loc_n display],"y","n")</f>
        <v>n</v>
      </c>
      <c r="K689" t="str">
        <f>IF(ISNUMBER(MATCH(mainsheet[sierra location code],mta_mapped_codes[code],0)),"y","n")</f>
        <v>y</v>
      </c>
    </row>
    <row r="690" spans="1:11" x14ac:dyDescent="0.25">
      <c r="A690" s="7" t="s">
        <v>1115</v>
      </c>
      <c r="B690" s="7" t="str">
        <f>INDEX(sierra[Sierra value],MATCH(mainsheet[sierra location code],sierra[location code value],0))</f>
        <v>Undergrad Library Popular Reading (Entry Level)</v>
      </c>
      <c r="C690" s="7" t="s">
        <v>1115</v>
      </c>
      <c r="D690" s="7" t="str">
        <f>IF(ISBLANK(mainsheet[omission]),VLOOKUP(mainsheet[mapping synonym],synlookup[],2,FALSE),"")</f>
        <v>unc:uncul:unculpop</v>
      </c>
      <c r="E690" s="7" t="s">
        <v>1102</v>
      </c>
      <c r="F690" s="7" t="s">
        <v>1116</v>
      </c>
      <c r="G690" s="7" t="str">
        <f>IF(ISBLANK(mainsheet[omission]),VLOOKUP(mainsheet[mapping synonym],synlookup[],3,FALSE),"")</f>
        <v>UNC Chapel Hill &gt; Undergrad Library &gt; Popular Reading Collection</v>
      </c>
      <c r="H690" s="7"/>
      <c r="I690" s="7"/>
      <c r="J690" t="str">
        <f>IF(mainsheet[TD loc_b display]=mainsheet[TD loc_n display],"y","n")</f>
        <v>n</v>
      </c>
      <c r="K690" t="str">
        <f>IF(ISNUMBER(MATCH(mainsheet[sierra location code],mta_mapped_codes[code],0)),"y","n")</f>
        <v>y</v>
      </c>
    </row>
    <row r="691" spans="1:11" x14ac:dyDescent="0.25">
      <c r="A691" t="s">
        <v>1117</v>
      </c>
      <c r="B691" t="str">
        <f>INDEX(sierra[Sierra value],MATCH(mainsheet[sierra location code],sierra[location code value],0))</f>
        <v>Undergrad Library non-scoped</v>
      </c>
      <c r="D691" t="str">
        <f>IF(ISBLANK(mainsheet[omission]),VLOOKUP(mainsheet[mapping synonym],synlookup[],2,FALSE),"")</f>
        <v/>
      </c>
      <c r="H691" t="s">
        <v>1118</v>
      </c>
      <c r="J691" t="str">
        <f>IF(mainsheet[TD loc_b display]=mainsheet[TD loc_n display],"y","n")</f>
        <v>y</v>
      </c>
      <c r="K691" t="str">
        <f>IF(ISNUMBER(MATCH(mainsheet[sierra location code],mta_mapped_codes[code],0)),"y","n")</f>
        <v>n</v>
      </c>
    </row>
    <row r="692" spans="1:11" x14ac:dyDescent="0.25">
      <c r="A692" s="7" t="s">
        <v>1119</v>
      </c>
      <c r="B692" s="7" t="str">
        <f>INDEX(sierra[Sierra value],MATCH(mainsheet[sierra location code],sierra[location code value],0))</f>
        <v>Undergrad Library Reserves</v>
      </c>
      <c r="C692" s="7" t="s">
        <v>1119</v>
      </c>
      <c r="D692" s="7" t="str">
        <f>IF(ISBLANK(mainsheet[omission]),VLOOKUP(mainsheet[mapping synonym],synlookup[],2,FALSE),"")</f>
        <v>unc:uncul</v>
      </c>
      <c r="E692" s="7" t="s">
        <v>1102</v>
      </c>
      <c r="F692" s="7" t="s">
        <v>1120</v>
      </c>
      <c r="G692" s="7" t="str">
        <f>IF(ISBLANK(mainsheet[omission]),VLOOKUP(mainsheet[mapping synonym],synlookup[],3,FALSE),"")</f>
        <v>UNC Chapel Hill &gt; Undergrad Library</v>
      </c>
      <c r="H692" s="7"/>
      <c r="I692" s="7"/>
      <c r="J692" t="str">
        <f>IF(mainsheet[TD loc_b display]=mainsheet[TD loc_n display],"y","n")</f>
        <v>n</v>
      </c>
      <c r="K692" t="str">
        <f>IF(ISNUMBER(MATCH(mainsheet[sierra location code],mta_mapped_codes[code],0)),"y","n")</f>
        <v>y</v>
      </c>
    </row>
    <row r="693" spans="1:11" x14ac:dyDescent="0.25">
      <c r="A693" s="7" t="s">
        <v>1122</v>
      </c>
      <c r="B693" s="7" t="str">
        <f>INDEX(sierra[Sierra value],MATCH(mainsheet[sierra location code],sierra[location code value],0))</f>
        <v>Staff Use Only</v>
      </c>
      <c r="C693" s="7" t="s">
        <v>1119</v>
      </c>
      <c r="D693" s="7" t="str">
        <f>IF(ISBLANK(mainsheet[omission]),VLOOKUP(mainsheet[mapping synonym],synlookup[],2,FALSE),"")</f>
        <v>unc:uncul</v>
      </c>
      <c r="E693" s="7" t="s">
        <v>1102</v>
      </c>
      <c r="F693" s="7" t="s">
        <v>5</v>
      </c>
      <c r="G693" s="7" t="str">
        <f>IF(ISBLANK(mainsheet[omission]),VLOOKUP(mainsheet[mapping synonym],synlookup[],3,FALSE),"")</f>
        <v>UNC Chapel Hill &gt; Undergrad Library</v>
      </c>
      <c r="H693" s="7"/>
      <c r="I693" s="7"/>
      <c r="J693" t="str">
        <f>IF(mainsheet[TD loc_b display]=mainsheet[TD loc_n display],"y","n")</f>
        <v>n</v>
      </c>
      <c r="K693" t="str">
        <f>IF(ISNUMBER(MATCH(mainsheet[sierra location code],mta_mapped_codes[code],0)),"y","n")</f>
        <v>y</v>
      </c>
    </row>
    <row r="694" spans="1:11" x14ac:dyDescent="0.25">
      <c r="A694" t="s">
        <v>1121</v>
      </c>
      <c r="B694" t="str">
        <f>INDEX(sierra[Sierra value],MATCH(mainsheet[sierra location code],sierra[location code value],0))</f>
        <v>Not Yet Determined</v>
      </c>
      <c r="D694" t="str">
        <f>IF(ISBLANK(mainsheet[omission]),VLOOKUP(mainsheet[mapping synonym],synlookup[],2,FALSE),"")</f>
        <v/>
      </c>
      <c r="H694" t="s">
        <v>2458</v>
      </c>
      <c r="J694" t="str">
        <f>IF(mainsheet[TD loc_b display]=mainsheet[TD loc_n display],"y","n")</f>
        <v>y</v>
      </c>
      <c r="K694" t="str">
        <f>IF(ISNUMBER(MATCH(mainsheet[sierra location code],mta_mapped_codes[code],0)),"y","n")</f>
        <v>n</v>
      </c>
    </row>
    <row r="695" spans="1:11" x14ac:dyDescent="0.25">
      <c r="A695" s="7" t="s">
        <v>1123</v>
      </c>
      <c r="B695" s="7" t="str">
        <f>INDEX(sierra[Sierra value],MATCH(mainsheet[sierra location code],sierra[location code value],0))</f>
        <v>Undergrad Library Reserves</v>
      </c>
      <c r="C695" s="7" t="s">
        <v>1119</v>
      </c>
      <c r="D695" s="7" t="str">
        <f>IF(ISBLANK(mainsheet[omission]),VLOOKUP(mainsheet[mapping synonym],synlookup[],2,FALSE),"")</f>
        <v>unc:uncul</v>
      </c>
      <c r="E695" s="7" t="s">
        <v>1102</v>
      </c>
      <c r="F695" s="7" t="s">
        <v>1120</v>
      </c>
      <c r="G695" s="7" t="str">
        <f>IF(ISBLANK(mainsheet[omission]),VLOOKUP(mainsheet[mapping synonym],synlookup[],3,FALSE),"")</f>
        <v>UNC Chapel Hill &gt; Undergrad Library</v>
      </c>
      <c r="H695" s="7"/>
      <c r="I695" s="7"/>
      <c r="J695" t="str">
        <f>IF(mainsheet[TD loc_b display]=mainsheet[TD loc_n display],"y","n")</f>
        <v>n</v>
      </c>
      <c r="K695" t="str">
        <f>IF(ISNUMBER(MATCH(mainsheet[sierra location code],mta_mapped_codes[code],0)),"y","n")</f>
        <v>y</v>
      </c>
    </row>
    <row r="696" spans="1:11" x14ac:dyDescent="0.25">
      <c r="A696" s="7" t="s">
        <v>1124</v>
      </c>
      <c r="B696" s="7" t="str">
        <f>INDEX(sierra[Sierra value],MATCH(mainsheet[sierra location code],sierra[location code value],0))</f>
        <v>Undergrad Library Reserves Reading Room</v>
      </c>
      <c r="C696" s="7" t="s">
        <v>1119</v>
      </c>
      <c r="D696" s="7" t="str">
        <f>IF(ISBLANK(mainsheet[omission]),VLOOKUP(mainsheet[mapping synonym],synlookup[],2,FALSE),"")</f>
        <v>unc:uncul</v>
      </c>
      <c r="E696" s="7" t="s">
        <v>1102</v>
      </c>
      <c r="F696" s="7" t="s">
        <v>1125</v>
      </c>
      <c r="G696" s="7" t="str">
        <f>IF(ISBLANK(mainsheet[omission]),VLOOKUP(mainsheet[mapping synonym],synlookup[],3,FALSE),"")</f>
        <v>UNC Chapel Hill &gt; Undergrad Library</v>
      </c>
      <c r="H696" s="7"/>
      <c r="I696" s="7"/>
      <c r="J696" t="str">
        <f>IF(mainsheet[TD loc_b display]=mainsheet[TD loc_n display],"y","n")</f>
        <v>n</v>
      </c>
      <c r="K696" t="str">
        <f>IF(ISNUMBER(MATCH(mainsheet[sierra location code],mta_mapped_codes[code],0)),"y","n")</f>
        <v>y</v>
      </c>
    </row>
    <row r="697" spans="1:11" x14ac:dyDescent="0.25">
      <c r="A697" s="7" t="s">
        <v>1126</v>
      </c>
      <c r="B697" s="7" t="str">
        <f>INDEX(sierra[Sierra value],MATCH(mainsheet[sierra location code],sierra[location code value],0))</f>
        <v>Undergrad Library Reserves Desk</v>
      </c>
      <c r="C697" s="7" t="s">
        <v>1119</v>
      </c>
      <c r="D697" s="7" t="str">
        <f>IF(ISBLANK(mainsheet[omission]),VLOOKUP(mainsheet[mapping synonym],synlookup[],2,FALSE),"")</f>
        <v>unc:uncul</v>
      </c>
      <c r="E697" s="7" t="s">
        <v>1102</v>
      </c>
      <c r="F697" s="7" t="s">
        <v>1127</v>
      </c>
      <c r="G697" s="7" t="str">
        <f>IF(ISBLANK(mainsheet[omission]),VLOOKUP(mainsheet[mapping synonym],synlookup[],3,FALSE),"")</f>
        <v>UNC Chapel Hill &gt; Undergrad Library</v>
      </c>
      <c r="H697" s="7"/>
      <c r="I697" s="7"/>
      <c r="J697" t="str">
        <f>IF(mainsheet[TD loc_b display]=mainsheet[TD loc_n display],"y","n")</f>
        <v>n</v>
      </c>
      <c r="K697" t="str">
        <f>IF(ISNUMBER(MATCH(mainsheet[sierra location code],mta_mapped_codes[code],0)),"y","n")</f>
        <v>y</v>
      </c>
    </row>
    <row r="698" spans="1:11" x14ac:dyDescent="0.25">
      <c r="A698" s="7" t="s">
        <v>1128</v>
      </c>
      <c r="B698" s="7" t="str">
        <f>INDEX(sierra[Sierra value],MATCH(mainsheet[sierra location code],sierra[location code value],0))</f>
        <v>Undergrad Library Reserve Textbooks</v>
      </c>
      <c r="C698" s="7" t="s">
        <v>1119</v>
      </c>
      <c r="D698" s="7" t="str">
        <f>IF(ISBLANK(mainsheet[omission]),VLOOKUP(mainsheet[mapping synonym],synlookup[],2,FALSE),"")</f>
        <v>unc:uncul</v>
      </c>
      <c r="E698" s="7" t="s">
        <v>1102</v>
      </c>
      <c r="F698" s="7" t="s">
        <v>1129</v>
      </c>
      <c r="G698" s="7" t="str">
        <f>IF(ISBLANK(mainsheet[omission]),VLOOKUP(mainsheet[mapping synonym],synlookup[],3,FALSE),"")</f>
        <v>UNC Chapel Hill &gt; Undergrad Library</v>
      </c>
      <c r="H698" s="7"/>
      <c r="I698" s="7"/>
      <c r="J698" t="str">
        <f>IF(mainsheet[TD loc_b display]=mainsheet[TD loc_n display],"y","n")</f>
        <v>n</v>
      </c>
      <c r="K698" t="str">
        <f>IF(ISNUMBER(MATCH(mainsheet[sierra location code],mta_mapped_codes[code],0)),"y","n")</f>
        <v>y</v>
      </c>
    </row>
    <row r="699" spans="1:11" x14ac:dyDescent="0.25">
      <c r="A699" t="s">
        <v>1130</v>
      </c>
      <c r="B699" t="str">
        <f>INDEX(sierra[Sierra value],MATCH(mainsheet[sierra location code],sierra[location code value],0))</f>
        <v>Undergrad Library Reserves Non-Scoped</v>
      </c>
      <c r="D699" t="str">
        <f>IF(ISBLANK(mainsheet[omission]),VLOOKUP(mainsheet[mapping synonym],synlookup[],2,FALSE),"")</f>
        <v/>
      </c>
      <c r="H699" t="s">
        <v>1118</v>
      </c>
      <c r="J699" t="str">
        <f>IF(mainsheet[TD loc_b display]=mainsheet[TD loc_n display],"y","n")</f>
        <v>y</v>
      </c>
      <c r="K699" t="str">
        <f>IF(ISNUMBER(MATCH(mainsheet[sierra location code],mta_mapped_codes[code],0)),"y","n")</f>
        <v>n</v>
      </c>
    </row>
    <row r="700" spans="1:11" x14ac:dyDescent="0.25">
      <c r="A700" s="7" t="s">
        <v>1131</v>
      </c>
      <c r="B700" s="7" t="str">
        <f>INDEX(sierra[Sierra value],MATCH(mainsheet[sierra location code],sierra[location code value],0))</f>
        <v>Undergrad Library Reference</v>
      </c>
      <c r="C700" s="7" t="s">
        <v>1131</v>
      </c>
      <c r="D700" s="7" t="str">
        <f>IF(ISBLANK(mainsheet[omission]),VLOOKUP(mainsheet[mapping synonym],synlookup[],2,FALSE),"")</f>
        <v>unc:uncul</v>
      </c>
      <c r="E700" s="7" t="s">
        <v>1102</v>
      </c>
      <c r="F700" s="7" t="s">
        <v>10</v>
      </c>
      <c r="G700" s="7" t="str">
        <f>IF(ISBLANK(mainsheet[omission]),VLOOKUP(mainsheet[mapping synonym],synlookup[],3,FALSE),"")</f>
        <v>UNC Chapel Hill &gt; Undergrad Library</v>
      </c>
      <c r="H700" s="7"/>
      <c r="I700" s="7"/>
      <c r="J700" t="str">
        <f>IF(mainsheet[TD loc_b display]=mainsheet[TD loc_n display],"y","n")</f>
        <v>n</v>
      </c>
      <c r="K700" t="str">
        <f>IF(ISNUMBER(MATCH(mainsheet[sierra location code],mta_mapped_codes[code],0)),"y","n")</f>
        <v>y</v>
      </c>
    </row>
    <row r="701" spans="1:11" x14ac:dyDescent="0.25">
      <c r="A701" s="7" t="s">
        <v>1132</v>
      </c>
      <c r="B701" s="7" t="str">
        <f>INDEX(sierra[Sierra value],MATCH(mainsheet[sierra location code],sierra[location code value],0))</f>
        <v>Undergrad Library Reference</v>
      </c>
      <c r="C701" s="7" t="s">
        <v>1131</v>
      </c>
      <c r="D701" s="7" t="str">
        <f>IF(ISBLANK(mainsheet[omission]),VLOOKUP(mainsheet[mapping synonym],synlookup[],2,FALSE),"")</f>
        <v>unc:uncul</v>
      </c>
      <c r="E701" s="7" t="s">
        <v>1102</v>
      </c>
      <c r="F701" s="7" t="s">
        <v>10</v>
      </c>
      <c r="G701" s="7" t="str">
        <f>IF(ISBLANK(mainsheet[omission]),VLOOKUP(mainsheet[mapping synonym],synlookup[],3,FALSE),"")</f>
        <v>UNC Chapel Hill &gt; Undergrad Library</v>
      </c>
      <c r="H701" s="7"/>
      <c r="I701" s="7"/>
      <c r="J701" t="str">
        <f>IF(mainsheet[TD loc_b display]=mainsheet[TD loc_n display],"y","n")</f>
        <v>n</v>
      </c>
      <c r="K701" t="str">
        <f>IF(ISNUMBER(MATCH(mainsheet[sierra location code],mta_mapped_codes[code],0)),"y","n")</f>
        <v>y</v>
      </c>
    </row>
    <row r="702" spans="1:11" x14ac:dyDescent="0.25">
      <c r="A702" s="7" t="s">
        <v>1133</v>
      </c>
      <c r="B702" s="7" t="str">
        <f>INDEX(sierra[Sierra value],MATCH(mainsheet[sierra location code],sierra[location code value],0))</f>
        <v>Undergrad Library Reference Atlas Case</v>
      </c>
      <c r="C702" s="7" t="s">
        <v>1131</v>
      </c>
      <c r="D702" s="7" t="str">
        <f>IF(ISBLANK(mainsheet[omission]),VLOOKUP(mainsheet[mapping synonym],synlookup[],2,FALSE),"")</f>
        <v>unc:uncul</v>
      </c>
      <c r="E702" s="7" t="s">
        <v>1102</v>
      </c>
      <c r="F702" s="7" t="s">
        <v>195</v>
      </c>
      <c r="G702" s="7" t="str">
        <f>IF(ISBLANK(mainsheet[omission]),VLOOKUP(mainsheet[mapping synonym],synlookup[],3,FALSE),"")</f>
        <v>UNC Chapel Hill &gt; Undergrad Library</v>
      </c>
      <c r="H702" s="7"/>
      <c r="I702" s="7"/>
      <c r="J702" t="str">
        <f>IF(mainsheet[TD loc_b display]=mainsheet[TD loc_n display],"y","n")</f>
        <v>n</v>
      </c>
      <c r="K702" t="str">
        <f>IF(ISNUMBER(MATCH(mainsheet[sierra location code],mta_mapped_codes[code],0)),"y","n")</f>
        <v>y</v>
      </c>
    </row>
    <row r="703" spans="1:11" x14ac:dyDescent="0.25">
      <c r="A703" t="s">
        <v>1134</v>
      </c>
      <c r="B703" t="str">
        <f>INDEX(sierra[Sierra value],MATCH(mainsheet[sierra location code],sierra[location code value],0))</f>
        <v>Undergrad Library Reference - Open for re-designation</v>
      </c>
      <c r="D703" t="str">
        <f>IF(ISBLANK(mainsheet[omission]),VLOOKUP(mainsheet[mapping synonym],synlookup[],2,FALSE),"")</f>
        <v/>
      </c>
      <c r="H703" t="s">
        <v>1649</v>
      </c>
      <c r="I703" t="s">
        <v>1649</v>
      </c>
      <c r="J703" t="str">
        <f>IF(mainsheet[TD loc_b display]=mainsheet[TD loc_n display],"y","n")</f>
        <v>y</v>
      </c>
      <c r="K703" t="str">
        <f>IF(ISNUMBER(MATCH(mainsheet[sierra location code],mta_mapped_codes[code],0)),"y","n")</f>
        <v>n</v>
      </c>
    </row>
    <row r="704" spans="1:11" x14ac:dyDescent="0.25">
      <c r="A704" t="s">
        <v>1135</v>
      </c>
      <c r="B704" t="str">
        <f>INDEX(sierra[Sierra value],MATCH(mainsheet[sierra location code],sierra[location code value],0))</f>
        <v>Undergrad Library Reference - Open for re-designation</v>
      </c>
      <c r="D704" t="str">
        <f>IF(ISBLANK(mainsheet[omission]),VLOOKUP(mainsheet[mapping synonym],synlookup[],2,FALSE),"")</f>
        <v/>
      </c>
      <c r="H704" t="s">
        <v>1649</v>
      </c>
      <c r="I704" t="s">
        <v>1649</v>
      </c>
      <c r="J704" t="str">
        <f>IF(mainsheet[TD loc_b display]=mainsheet[TD loc_n display],"y","n")</f>
        <v>y</v>
      </c>
      <c r="K704" t="str">
        <f>IF(ISNUMBER(MATCH(mainsheet[sierra location code],mta_mapped_codes[code],0)),"y","n")</f>
        <v>n</v>
      </c>
    </row>
    <row r="705" spans="1:11" x14ac:dyDescent="0.25">
      <c r="A705" s="7" t="s">
        <v>1136</v>
      </c>
      <c r="B705" s="7" t="str">
        <f>INDEX(sierra[Sierra value],MATCH(mainsheet[sierra location code],sierra[location code value],0))</f>
        <v>Undergrad Library Reference Dictionaries</v>
      </c>
      <c r="C705" s="7" t="s">
        <v>1131</v>
      </c>
      <c r="D705" s="7" t="str">
        <f>IF(ISBLANK(mainsheet[omission]),VLOOKUP(mainsheet[mapping synonym],synlookup[],2,FALSE),"")</f>
        <v>unc:uncul</v>
      </c>
      <c r="E705" s="7" t="s">
        <v>1102</v>
      </c>
      <c r="F705" s="7" t="s">
        <v>1137</v>
      </c>
      <c r="G705" s="7" t="str">
        <f>IF(ISBLANK(mainsheet[omission]),VLOOKUP(mainsheet[mapping synonym],synlookup[],3,FALSE),"")</f>
        <v>UNC Chapel Hill &gt; Undergrad Library</v>
      </c>
      <c r="H705" s="7"/>
      <c r="I705" s="7"/>
      <c r="J705" t="str">
        <f>IF(mainsheet[TD loc_b display]=mainsheet[TD loc_n display],"y","n")</f>
        <v>n</v>
      </c>
      <c r="K705" t="str">
        <f>IF(ISNUMBER(MATCH(mainsheet[sierra location code],mta_mapped_codes[code],0)),"y","n")</f>
        <v>y</v>
      </c>
    </row>
    <row r="706" spans="1:11" x14ac:dyDescent="0.25">
      <c r="A706" s="7" t="s">
        <v>1138</v>
      </c>
      <c r="B706" s="7" t="str">
        <f>INDEX(sierra[Sierra value],MATCH(mainsheet[sierra location code],sierra[location code value],0))</f>
        <v>Undergrad Library Service Desk</v>
      </c>
      <c r="C706" s="7" t="s">
        <v>1131</v>
      </c>
      <c r="D706" s="7" t="str">
        <f>IF(ISBLANK(mainsheet[omission]),VLOOKUP(mainsheet[mapping synonym],synlookup[],2,FALSE),"")</f>
        <v>unc:uncul</v>
      </c>
      <c r="E706" s="7" t="s">
        <v>1102</v>
      </c>
      <c r="F706" s="7" t="s">
        <v>191</v>
      </c>
      <c r="G706" s="7" t="str">
        <f>IF(ISBLANK(mainsheet[omission]),VLOOKUP(mainsheet[mapping synonym],synlookup[],3,FALSE),"")</f>
        <v>UNC Chapel Hill &gt; Undergrad Library</v>
      </c>
      <c r="H706" s="7"/>
      <c r="I706" s="7"/>
      <c r="J706" t="str">
        <f>IF(mainsheet[TD loc_b display]=mainsheet[TD loc_n display],"y","n")</f>
        <v>n</v>
      </c>
      <c r="K706" t="str">
        <f>IF(ISNUMBER(MATCH(mainsheet[sierra location code],mta_mapped_codes[code],0)),"y","n")</f>
        <v>y</v>
      </c>
    </row>
    <row r="707" spans="1:11" x14ac:dyDescent="0.25">
      <c r="A707" t="s">
        <v>1139</v>
      </c>
      <c r="B707" t="str">
        <f>INDEX(sierra[Sierra value],MATCH(mainsheet[sierra location code],sierra[location code value],0))</f>
        <v>Undergrad Library Reference Non-Scoped</v>
      </c>
      <c r="D707" t="str">
        <f>IF(ISBLANK(mainsheet[omission]),VLOOKUP(mainsheet[mapping synonym],synlookup[],2,FALSE),"")</f>
        <v/>
      </c>
      <c r="H707" t="s">
        <v>1118</v>
      </c>
      <c r="J707" t="str">
        <f>IF(mainsheet[TD loc_b display]=mainsheet[TD loc_n display],"y","n")</f>
        <v>y</v>
      </c>
      <c r="K707" t="str">
        <f>IF(ISNUMBER(MATCH(mainsheet[sierra location code],mta_mapped_codes[code],0)),"y","n")</f>
        <v>n</v>
      </c>
    </row>
    <row r="708" spans="1:11" x14ac:dyDescent="0.25">
      <c r="A708" s="7" t="s">
        <v>1140</v>
      </c>
      <c r="B708" s="7" t="str">
        <f>INDEX(sierra[Sierra value],MATCH(mainsheet[sierra location code],sierra[location code value],0))</f>
        <v>Undergrad Library Folio</v>
      </c>
      <c r="C708" s="7" t="s">
        <v>1140</v>
      </c>
      <c r="D708" s="7" t="str">
        <f>IF(ISBLANK(mainsheet[omission]),VLOOKUP(mainsheet[mapping synonym],synlookup[],2,FALSE),"")</f>
        <v>unc:uncul</v>
      </c>
      <c r="E708" s="7" t="s">
        <v>1102</v>
      </c>
      <c r="F708" s="7" t="s">
        <v>92</v>
      </c>
      <c r="G708" s="7" t="str">
        <f>IF(ISBLANK(mainsheet[omission]),VLOOKUP(mainsheet[mapping synonym],synlookup[],3,FALSE),"")</f>
        <v>UNC Chapel Hill &gt; Undergrad Library</v>
      </c>
      <c r="H708" s="7"/>
      <c r="I708" s="7"/>
      <c r="J708" t="str">
        <f>IF(mainsheet[TD loc_b display]=mainsheet[TD loc_n display],"y","n")</f>
        <v>n</v>
      </c>
      <c r="K708" t="str">
        <f>IF(ISNUMBER(MATCH(mainsheet[sierra location code],mta_mapped_codes[code],0)),"y","n")</f>
        <v>y</v>
      </c>
    </row>
    <row r="709" spans="1:11" x14ac:dyDescent="0.25">
      <c r="A709" s="7" t="s">
        <v>1141</v>
      </c>
      <c r="B709" s="7" t="str">
        <f>INDEX(sierra[Sierra value],MATCH(mainsheet[sierra location code],sierra[location code value],0))</f>
        <v>Undergrad Library Folio</v>
      </c>
      <c r="C709" s="7" t="s">
        <v>1140</v>
      </c>
      <c r="D709" s="7" t="str">
        <f>IF(ISBLANK(mainsheet[omission]),VLOOKUP(mainsheet[mapping synonym],synlookup[],2,FALSE),"")</f>
        <v>unc:uncul</v>
      </c>
      <c r="E709" s="7" t="s">
        <v>1102</v>
      </c>
      <c r="F709" s="7" t="s">
        <v>92</v>
      </c>
      <c r="G709" s="7" t="str">
        <f>IF(ISBLANK(mainsheet[omission]),VLOOKUP(mainsheet[mapping synonym],synlookup[],3,FALSE),"")</f>
        <v>UNC Chapel Hill &gt; Undergrad Library</v>
      </c>
      <c r="H709" s="7"/>
      <c r="I709" s="7"/>
      <c r="J709" t="str">
        <f>IF(mainsheet[TD loc_b display]=mainsheet[TD loc_n display],"y","n")</f>
        <v>n</v>
      </c>
      <c r="K709" t="str">
        <f>IF(ISNUMBER(MATCH(mainsheet[sierra location code],mta_mapped_codes[code],0)),"y","n")</f>
        <v>y</v>
      </c>
    </row>
    <row r="710" spans="1:11" x14ac:dyDescent="0.25">
      <c r="A710" s="7" t="s">
        <v>1142</v>
      </c>
      <c r="B710" s="7" t="str">
        <f>INDEX(sierra[Sierra value],MATCH(mainsheet[sierra location code],sierra[location code value],0))</f>
        <v>Undergrad Library Folio-2</v>
      </c>
      <c r="C710" s="7" t="s">
        <v>1140</v>
      </c>
      <c r="D710" s="7" t="str">
        <f>IF(ISBLANK(mainsheet[omission]),VLOOKUP(mainsheet[mapping synonym],synlookup[],2,FALSE),"")</f>
        <v>unc:uncul</v>
      </c>
      <c r="E710" s="7" t="s">
        <v>1102</v>
      </c>
      <c r="F710" s="7" t="s">
        <v>94</v>
      </c>
      <c r="G710" s="7" t="str">
        <f>IF(ISBLANK(mainsheet[omission]),VLOOKUP(mainsheet[mapping synonym],synlookup[],3,FALSE),"")</f>
        <v>UNC Chapel Hill &gt; Undergrad Library</v>
      </c>
      <c r="H710" s="7"/>
      <c r="I710" s="7"/>
      <c r="J710" t="str">
        <f>IF(mainsheet[TD loc_b display]=mainsheet[TD loc_n display],"y","n")</f>
        <v>n</v>
      </c>
      <c r="K710" t="str">
        <f>IF(ISNUMBER(MATCH(mainsheet[sierra location code],mta_mapped_codes[code],0)),"y","n")</f>
        <v>y</v>
      </c>
    </row>
    <row r="711" spans="1:11" x14ac:dyDescent="0.25">
      <c r="A711" t="s">
        <v>1143</v>
      </c>
      <c r="B711" t="str">
        <f>INDEX(sierra[Sierra value],MATCH(mainsheet[sierra location code],sierra[location code value],0))</f>
        <v>Undergrad Library Folio Non-Scoped</v>
      </c>
      <c r="D711" t="str">
        <f>IF(ISBLANK(mainsheet[omission]),VLOOKUP(mainsheet[mapping synonym],synlookup[],2,FALSE),"")</f>
        <v/>
      </c>
      <c r="H711" t="s">
        <v>1118</v>
      </c>
      <c r="J711" t="str">
        <f>IF(mainsheet[TD loc_b display]=mainsheet[TD loc_n display],"y","n")</f>
        <v>y</v>
      </c>
      <c r="K711" t="str">
        <f>IF(ISNUMBER(MATCH(mainsheet[sierra location code],mta_mapped_codes[code],0)),"y","n")</f>
        <v>n</v>
      </c>
    </row>
    <row r="712" spans="1:11" x14ac:dyDescent="0.25">
      <c r="A712" s="7" t="s">
        <v>1144</v>
      </c>
      <c r="B712" s="7" t="str">
        <f>INDEX(sierra[Sierra value],MATCH(mainsheet[sierra location code],sierra[location code value],0))</f>
        <v>Media Resources Center</v>
      </c>
      <c r="C712" s="7" t="s">
        <v>1144</v>
      </c>
      <c r="D712" s="7" t="str">
        <f>IF(ISBLANK(mainsheet[omission]),VLOOKUP(mainsheet[mapping synonym],synlookup[],2,FALSE),"")</f>
        <v>unc:uncmedr</v>
      </c>
      <c r="E712" s="7" t="s">
        <v>1145</v>
      </c>
      <c r="F712" s="7" t="s">
        <v>1145</v>
      </c>
      <c r="G712" s="7" t="str">
        <f>IF(ISBLANK(mainsheet[omission]),VLOOKUP(mainsheet[mapping synonym],synlookup[],3,FALSE),"")</f>
        <v>UNC Chapel Hill &gt; Media Resources Center</v>
      </c>
      <c r="H712" s="7"/>
      <c r="I712" s="7"/>
      <c r="J712" t="str">
        <f>IF(mainsheet[TD loc_b display]=mainsheet[TD loc_n display],"y","n")</f>
        <v>y</v>
      </c>
      <c r="K712" t="str">
        <f>IF(ISNUMBER(MATCH(mainsheet[sierra location code],mta_mapped_codes[code],0)),"y","n")</f>
        <v>y</v>
      </c>
    </row>
    <row r="713" spans="1:11" x14ac:dyDescent="0.25">
      <c r="A713" s="7" t="s">
        <v>1147</v>
      </c>
      <c r="B713" s="7" t="str">
        <f>INDEX(sierra[Sierra value],MATCH(mainsheet[sierra location code],sierra[location code value],0))</f>
        <v>Staff Use Only</v>
      </c>
      <c r="C713" s="7" t="s">
        <v>1144</v>
      </c>
      <c r="D713" s="7" t="str">
        <f>IF(ISBLANK(mainsheet[omission]),VLOOKUP(mainsheet[mapping synonym],synlookup[],2,FALSE),"")</f>
        <v>unc:uncmedr</v>
      </c>
      <c r="E713" s="7" t="s">
        <v>1145</v>
      </c>
      <c r="F713" s="7" t="s">
        <v>5</v>
      </c>
      <c r="G713" s="7" t="str">
        <f>IF(ISBLANK(mainsheet[omission]),VLOOKUP(mainsheet[mapping synonym],synlookup[],3,FALSE),"")</f>
        <v>UNC Chapel Hill &gt; Media Resources Center</v>
      </c>
      <c r="H713" s="7"/>
      <c r="I713" s="7"/>
      <c r="J713" t="str">
        <f>IF(mainsheet[TD loc_b display]=mainsheet[TD loc_n display],"y","n")</f>
        <v>n</v>
      </c>
      <c r="K713" t="str">
        <f>IF(ISNUMBER(MATCH(mainsheet[sierra location code],mta_mapped_codes[code],0)),"y","n")</f>
        <v>y</v>
      </c>
    </row>
    <row r="714" spans="1:11" x14ac:dyDescent="0.25">
      <c r="A714" t="s">
        <v>1146</v>
      </c>
      <c r="B714" t="str">
        <f>INDEX(sierra[Sierra value],MATCH(mainsheet[sierra location code],sierra[location code value],0))</f>
        <v>Not Yet Determined</v>
      </c>
      <c r="D714" t="str">
        <f>IF(ISBLANK(mainsheet[omission]),VLOOKUP(mainsheet[mapping synonym],synlookup[],2,FALSE),"")</f>
        <v/>
      </c>
      <c r="H714" t="s">
        <v>2458</v>
      </c>
      <c r="J714" t="str">
        <f>IF(mainsheet[TD loc_b display]=mainsheet[TD loc_n display],"y","n")</f>
        <v>y</v>
      </c>
      <c r="K714" t="str">
        <f>IF(ISNUMBER(MATCH(mainsheet[sierra location code],mta_mapped_codes[code],0)),"y","n")</f>
        <v>n</v>
      </c>
    </row>
    <row r="715" spans="1:11" x14ac:dyDescent="0.25">
      <c r="A715" s="7" t="s">
        <v>1148</v>
      </c>
      <c r="B715" s="7" t="str">
        <f>INDEX(sierra[Sierra value],MATCH(mainsheet[sierra location code],sierra[location code value],0))</f>
        <v>Media Resources Center Reserve</v>
      </c>
      <c r="C715" s="7" t="s">
        <v>1144</v>
      </c>
      <c r="D715" s="7" t="str">
        <f>IF(ISBLANK(mainsheet[omission]),VLOOKUP(mainsheet[mapping synonym],synlookup[],2,FALSE),"")</f>
        <v>unc:uncmedr</v>
      </c>
      <c r="E715" s="7" t="s">
        <v>1145</v>
      </c>
      <c r="F715" s="7" t="s">
        <v>7</v>
      </c>
      <c r="G715" s="7" t="str">
        <f>IF(ISBLANK(mainsheet[omission]),VLOOKUP(mainsheet[mapping synonym],synlookup[],3,FALSE),"")</f>
        <v>UNC Chapel Hill &gt; Media Resources Center</v>
      </c>
      <c r="H715" s="7"/>
      <c r="I715" s="7"/>
      <c r="J715" t="str">
        <f>IF(mainsheet[TD loc_b display]=mainsheet[TD loc_n display],"y","n")</f>
        <v>n</v>
      </c>
      <c r="K715" t="str">
        <f>IF(ISNUMBER(MATCH(mainsheet[sierra location code],mta_mapped_codes[code],0)),"y","n")</f>
        <v>y</v>
      </c>
    </row>
    <row r="716" spans="1:11" x14ac:dyDescent="0.25">
      <c r="A716" s="7" t="s">
        <v>1149</v>
      </c>
      <c r="B716" s="7" t="str">
        <f>INDEX(sierra[Sierra value],MATCH(mainsheet[sierra location code],sierra[location code value],0))</f>
        <v>Media Resources Center Reserve Videocassette</v>
      </c>
      <c r="C716" s="7" t="s">
        <v>1144</v>
      </c>
      <c r="D716" s="7" t="str">
        <f>IF(ISBLANK(mainsheet[omission]),VLOOKUP(mainsheet[mapping synonym],synlookup[],2,FALSE),"")</f>
        <v>unc:uncmedr</v>
      </c>
      <c r="E716" s="7" t="s">
        <v>1145</v>
      </c>
      <c r="F716" s="7" t="s">
        <v>908</v>
      </c>
      <c r="G716" s="7" t="str">
        <f>IF(ISBLANK(mainsheet[omission]),VLOOKUP(mainsheet[mapping synonym],synlookup[],3,FALSE),"")</f>
        <v>UNC Chapel Hill &gt; Media Resources Center</v>
      </c>
      <c r="H716" s="7"/>
      <c r="I716" s="7"/>
      <c r="J716" t="str">
        <f>IF(mainsheet[TD loc_b display]=mainsheet[TD loc_n display],"y","n")</f>
        <v>n</v>
      </c>
      <c r="K716" t="str">
        <f>IF(ISNUMBER(MATCH(mainsheet[sierra location code],mta_mapped_codes[code],0)),"y","n")</f>
        <v>y</v>
      </c>
    </row>
    <row r="717" spans="1:11" x14ac:dyDescent="0.25">
      <c r="A717" s="7" t="s">
        <v>1150</v>
      </c>
      <c r="B717" s="7" t="str">
        <f>INDEX(sierra[Sierra value],MATCH(mainsheet[sierra location code],sierra[location code value],0))</f>
        <v>Media Resources Center Reserve Compact Disc</v>
      </c>
      <c r="C717" s="7" t="s">
        <v>1144</v>
      </c>
      <c r="D717" s="7" t="str">
        <f>IF(ISBLANK(mainsheet[omission]),VLOOKUP(mainsheet[mapping synonym],synlookup[],2,FALSE),"")</f>
        <v>unc:uncmedr</v>
      </c>
      <c r="E717" s="7" t="s">
        <v>1145</v>
      </c>
      <c r="F717" s="7" t="s">
        <v>1151</v>
      </c>
      <c r="G717" s="7" t="str">
        <f>IF(ISBLANK(mainsheet[omission]),VLOOKUP(mainsheet[mapping synonym],synlookup[],3,FALSE),"")</f>
        <v>UNC Chapel Hill &gt; Media Resources Center</v>
      </c>
      <c r="H717" s="7"/>
      <c r="I717" s="7"/>
      <c r="J717" t="str">
        <f>IF(mainsheet[TD loc_b display]=mainsheet[TD loc_n display],"y","n")</f>
        <v>n</v>
      </c>
      <c r="K717" t="str">
        <f>IF(ISNUMBER(MATCH(mainsheet[sierra location code],mta_mapped_codes[code],0)),"y","n")</f>
        <v>y</v>
      </c>
    </row>
    <row r="718" spans="1:11" x14ac:dyDescent="0.25">
      <c r="A718" s="7" t="s">
        <v>1152</v>
      </c>
      <c r="B718" s="7" t="str">
        <f>INDEX(sierra[Sierra value],MATCH(mainsheet[sierra location code],sierra[location code value],0))</f>
        <v>Media Resources Center Blu-ray Disc</v>
      </c>
      <c r="C718" s="7" t="s">
        <v>1144</v>
      </c>
      <c r="D718" s="7" t="str">
        <f>IF(ISBLANK(mainsheet[omission]),VLOOKUP(mainsheet[mapping synonym],synlookup[],2,FALSE),"")</f>
        <v>unc:uncmedr</v>
      </c>
      <c r="E718" s="7" t="s">
        <v>1145</v>
      </c>
      <c r="F718" s="7" t="s">
        <v>1153</v>
      </c>
      <c r="G718" s="7" t="str">
        <f>IF(ISBLANK(mainsheet[omission]),VLOOKUP(mainsheet[mapping synonym],synlookup[],3,FALSE),"")</f>
        <v>UNC Chapel Hill &gt; Media Resources Center</v>
      </c>
      <c r="H718" s="7"/>
      <c r="I718" s="7"/>
      <c r="J718" t="str">
        <f>IF(mainsheet[TD loc_b display]=mainsheet[TD loc_n display],"y","n")</f>
        <v>n</v>
      </c>
      <c r="K718" t="str">
        <f>IF(ISNUMBER(MATCH(mainsheet[sierra location code],mta_mapped_codes[code],0)),"y","n")</f>
        <v>y</v>
      </c>
    </row>
    <row r="719" spans="1:11" x14ac:dyDescent="0.25">
      <c r="A719" s="7" t="s">
        <v>1154</v>
      </c>
      <c r="B719" s="7" t="str">
        <f>INDEX(sierra[Sierra value],MATCH(mainsheet[sierra location code],sierra[location code value],0))</f>
        <v>Media Resources Center Reference</v>
      </c>
      <c r="C719" s="7" t="s">
        <v>1144</v>
      </c>
      <c r="D719" s="7" t="str">
        <f>IF(ISBLANK(mainsheet[omission]),VLOOKUP(mainsheet[mapping synonym],synlookup[],2,FALSE),"")</f>
        <v>unc:uncmedr</v>
      </c>
      <c r="E719" s="7" t="s">
        <v>1145</v>
      </c>
      <c r="F719" s="7" t="s">
        <v>10</v>
      </c>
      <c r="G719" s="7" t="str">
        <f>IF(ISBLANK(mainsheet[omission]),VLOOKUP(mainsheet[mapping synonym],synlookup[],3,FALSE),"")</f>
        <v>UNC Chapel Hill &gt; Media Resources Center</v>
      </c>
      <c r="H719" s="7"/>
      <c r="I719" s="7"/>
      <c r="J719" t="str">
        <f>IF(mainsheet[TD loc_b display]=mainsheet[TD loc_n display],"y","n")</f>
        <v>n</v>
      </c>
      <c r="K719" t="str">
        <f>IF(ISNUMBER(MATCH(mainsheet[sierra location code],mta_mapped_codes[code],0)),"y","n")</f>
        <v>y</v>
      </c>
    </row>
    <row r="720" spans="1:11" x14ac:dyDescent="0.25">
      <c r="A720" s="7" t="s">
        <v>1155</v>
      </c>
      <c r="B720" s="7" t="str">
        <f>INDEX(sierra[Sierra value],MATCH(mainsheet[sierra location code],sierra[location code value],0))</f>
        <v>Media Resources Center Reference CD-ROM</v>
      </c>
      <c r="C720" s="7" t="s">
        <v>1144</v>
      </c>
      <c r="D720" s="7" t="str">
        <f>IF(ISBLANK(mainsheet[omission]),VLOOKUP(mainsheet[mapping synonym],synlookup[],2,FALSE),"")</f>
        <v>unc:uncmedr</v>
      </c>
      <c r="E720" s="7" t="s">
        <v>1145</v>
      </c>
      <c r="F720" s="7" t="s">
        <v>1156</v>
      </c>
      <c r="G720" s="7" t="str">
        <f>IF(ISBLANK(mainsheet[omission]),VLOOKUP(mainsheet[mapping synonym],synlookup[],3,FALSE),"")</f>
        <v>UNC Chapel Hill &gt; Media Resources Center</v>
      </c>
      <c r="H720" s="7"/>
      <c r="I720" s="7"/>
      <c r="J720" t="str">
        <f>IF(mainsheet[TD loc_b display]=mainsheet[TD loc_n display],"y","n")</f>
        <v>n</v>
      </c>
      <c r="K720" t="str">
        <f>IF(ISNUMBER(MATCH(mainsheet[sierra location code],mta_mapped_codes[code],0)),"y","n")</f>
        <v>y</v>
      </c>
    </row>
    <row r="721" spans="1:11" x14ac:dyDescent="0.25">
      <c r="A721" t="s">
        <v>1157</v>
      </c>
      <c r="B721" t="str">
        <f>INDEX(sierra[Sierra value],MATCH(mainsheet[sierra location code],sierra[location code value],0))</f>
        <v>Media Resources Center Reference - Open for re-designation</v>
      </c>
      <c r="D721" t="str">
        <f>IF(ISBLANK(mainsheet[omission]),VLOOKUP(mainsheet[mapping synonym],synlookup[],2,FALSE),"")</f>
        <v/>
      </c>
      <c r="H721" t="s">
        <v>1649</v>
      </c>
      <c r="I721" t="s">
        <v>1649</v>
      </c>
      <c r="J721" t="str">
        <f>IF(mainsheet[TD loc_b display]=mainsheet[TD loc_n display],"y","n")</f>
        <v>y</v>
      </c>
      <c r="K721" t="str">
        <f>IF(ISNUMBER(MATCH(mainsheet[sierra location code],mta_mapped_codes[code],0)),"y","n")</f>
        <v>n</v>
      </c>
    </row>
    <row r="722" spans="1:11" x14ac:dyDescent="0.25">
      <c r="A722" t="s">
        <v>1158</v>
      </c>
      <c r="B722" t="str">
        <f>INDEX(sierra[Sierra value],MATCH(mainsheet[sierra location code],sierra[location code value],0))</f>
        <v>Media Resources Center Reference- Open for re-designation</v>
      </c>
      <c r="D722" t="str">
        <f>IF(ISBLANK(mainsheet[omission]),VLOOKUP(mainsheet[mapping synonym],synlookup[],2,FALSE),"")</f>
        <v/>
      </c>
      <c r="H722" t="s">
        <v>1649</v>
      </c>
      <c r="I722" t="s">
        <v>1649</v>
      </c>
      <c r="J722" t="str">
        <f>IF(mainsheet[TD loc_b display]=mainsheet[TD loc_n display],"y","n")</f>
        <v>y</v>
      </c>
      <c r="K722" t="str">
        <f>IF(ISNUMBER(MATCH(mainsheet[sierra location code],mta_mapped_codes[code],0)),"y","n")</f>
        <v>n</v>
      </c>
    </row>
    <row r="723" spans="1:11" x14ac:dyDescent="0.25">
      <c r="A723" s="7" t="s">
        <v>1159</v>
      </c>
      <c r="B723" s="7" t="str">
        <f>INDEX(sierra[Sierra value],MATCH(mainsheet[sierra location code],sierra[location code value],0))</f>
        <v>Media Resources Center</v>
      </c>
      <c r="C723" s="7" t="s">
        <v>1144</v>
      </c>
      <c r="D723" s="7" t="str">
        <f>IF(ISBLANK(mainsheet[omission]),VLOOKUP(mainsheet[mapping synonym],synlookup[],2,FALSE),"")</f>
        <v>unc:uncmedr</v>
      </c>
      <c r="E723" s="7" t="s">
        <v>1145</v>
      </c>
      <c r="F723" s="7" t="s">
        <v>1145</v>
      </c>
      <c r="G723" s="7" t="str">
        <f>IF(ISBLANK(mainsheet[omission]),VLOOKUP(mainsheet[mapping synonym],synlookup[],3,FALSE),"")</f>
        <v>UNC Chapel Hill &gt; Media Resources Center</v>
      </c>
      <c r="H723" s="7"/>
      <c r="I723" s="7"/>
      <c r="J723" t="str">
        <f>IF(mainsheet[TD loc_b display]=mainsheet[TD loc_n display],"y","n")</f>
        <v>y</v>
      </c>
      <c r="K723" t="str">
        <f>IF(ISNUMBER(MATCH(mainsheet[sierra location code],mta_mapped_codes[code],0)),"y","n")</f>
        <v>y</v>
      </c>
    </row>
    <row r="724" spans="1:11" x14ac:dyDescent="0.25">
      <c r="A724" s="7" t="s">
        <v>1160</v>
      </c>
      <c r="B724" s="7" t="str">
        <f>INDEX(sierra[Sierra value],MATCH(mainsheet[sierra location code],sierra[location code value],0))</f>
        <v>Media Resources Center Screenplay</v>
      </c>
      <c r="C724" s="7" t="s">
        <v>1144</v>
      </c>
      <c r="D724" s="7" t="str">
        <f>IF(ISBLANK(mainsheet[omission]),VLOOKUP(mainsheet[mapping synonym],synlookup[],2,FALSE),"")</f>
        <v>unc:uncmedr</v>
      </c>
      <c r="E724" s="7" t="s">
        <v>1145</v>
      </c>
      <c r="F724" s="7" t="s">
        <v>1161</v>
      </c>
      <c r="G724" s="7" t="str">
        <f>IF(ISBLANK(mainsheet[omission]),VLOOKUP(mainsheet[mapping synonym],synlookup[],3,FALSE),"")</f>
        <v>UNC Chapel Hill &gt; Media Resources Center</v>
      </c>
      <c r="H724" s="7"/>
      <c r="I724" s="7"/>
      <c r="J724" t="str">
        <f>IF(mainsheet[TD loc_b display]=mainsheet[TD loc_n display],"y","n")</f>
        <v>n</v>
      </c>
      <c r="K724" t="str">
        <f>IF(ISNUMBER(MATCH(mainsheet[sierra location code],mta_mapped_codes[code],0)),"y","n")</f>
        <v>y</v>
      </c>
    </row>
    <row r="725" spans="1:11" x14ac:dyDescent="0.25">
      <c r="A725" s="7" t="s">
        <v>1162</v>
      </c>
      <c r="B725" s="7" t="str">
        <f>INDEX(sierra[Sierra value],MATCH(mainsheet[sierra location code],sierra[location code value],0))</f>
        <v>Media Resources Center Audiocassette</v>
      </c>
      <c r="C725" s="7" t="s">
        <v>1144</v>
      </c>
      <c r="D725" s="7" t="str">
        <f>IF(ISBLANK(mainsheet[omission]),VLOOKUP(mainsheet[mapping synonym],synlookup[],2,FALSE),"")</f>
        <v>unc:uncmedr</v>
      </c>
      <c r="E725" s="7" t="s">
        <v>1145</v>
      </c>
      <c r="F725" s="7" t="s">
        <v>1163</v>
      </c>
      <c r="G725" s="7" t="str">
        <f>IF(ISBLANK(mainsheet[omission]),VLOOKUP(mainsheet[mapping synonym],synlookup[],3,FALSE),"")</f>
        <v>UNC Chapel Hill &gt; Media Resources Center</v>
      </c>
      <c r="H725" s="7"/>
      <c r="I725" s="7"/>
      <c r="J725" t="str">
        <f>IF(mainsheet[TD loc_b display]=mainsheet[TD loc_n display],"y","n")</f>
        <v>n</v>
      </c>
      <c r="K725" t="str">
        <f>IF(ISNUMBER(MATCH(mainsheet[sierra location code],mta_mapped_codes[code],0)),"y","n")</f>
        <v>y</v>
      </c>
    </row>
    <row r="726" spans="1:11" x14ac:dyDescent="0.25">
      <c r="A726" s="7" t="s">
        <v>1164</v>
      </c>
      <c r="B726" s="7" t="str">
        <f>INDEX(sierra[Sierra value],MATCH(mainsheet[sierra location code],sierra[location code value],0))</f>
        <v>Media Resources Center Cassette</v>
      </c>
      <c r="C726" s="7" t="s">
        <v>1144</v>
      </c>
      <c r="D726" s="7" t="str">
        <f>IF(ISBLANK(mainsheet[omission]),VLOOKUP(mainsheet[mapping synonym],synlookup[],2,FALSE),"")</f>
        <v>unc:uncmedr</v>
      </c>
      <c r="E726" s="7" t="s">
        <v>1145</v>
      </c>
      <c r="F726" s="7" t="s">
        <v>80</v>
      </c>
      <c r="G726" s="7" t="str">
        <f>IF(ISBLANK(mainsheet[omission]),VLOOKUP(mainsheet[mapping synonym],synlookup[],3,FALSE),"")</f>
        <v>UNC Chapel Hill &gt; Media Resources Center</v>
      </c>
      <c r="H726" s="7"/>
      <c r="I726" s="7"/>
      <c r="J726" t="str">
        <f>IF(mainsheet[TD loc_b display]=mainsheet[TD loc_n display],"y","n")</f>
        <v>n</v>
      </c>
      <c r="K726" t="str">
        <f>IF(ISNUMBER(MATCH(mainsheet[sierra location code],mta_mapped_codes[code],0)),"y","n")</f>
        <v>y</v>
      </c>
    </row>
    <row r="727" spans="1:11" x14ac:dyDescent="0.25">
      <c r="A727" s="7" t="s">
        <v>1165</v>
      </c>
      <c r="B727" s="7" t="str">
        <f>INDEX(sierra[Sierra value],MATCH(mainsheet[sierra location code],sierra[location code value],0))</f>
        <v>Media Resources Center CD-ROM</v>
      </c>
      <c r="C727" s="7" t="s">
        <v>1144</v>
      </c>
      <c r="D727" s="7" t="str">
        <f>IF(ISBLANK(mainsheet[omission]),VLOOKUP(mainsheet[mapping synonym],synlookup[],2,FALSE),"")</f>
        <v>unc:uncmedr</v>
      </c>
      <c r="E727" s="7" t="s">
        <v>1145</v>
      </c>
      <c r="F727" s="7" t="s">
        <v>15</v>
      </c>
      <c r="G727" s="7" t="str">
        <f>IF(ISBLANK(mainsheet[omission]),VLOOKUP(mainsheet[mapping synonym],synlookup[],3,FALSE),"")</f>
        <v>UNC Chapel Hill &gt; Media Resources Center</v>
      </c>
      <c r="H727" s="7"/>
      <c r="I727" s="7"/>
      <c r="J727" t="str">
        <f>IF(mainsheet[TD loc_b display]=mainsheet[TD loc_n display],"y","n")</f>
        <v>n</v>
      </c>
      <c r="K727" t="str">
        <f>IF(ISNUMBER(MATCH(mainsheet[sierra location code],mta_mapped_codes[code],0)),"y","n")</f>
        <v>y</v>
      </c>
    </row>
    <row r="728" spans="1:11" x14ac:dyDescent="0.25">
      <c r="A728" s="7" t="s">
        <v>1166</v>
      </c>
      <c r="B728" s="7" t="str">
        <f>INDEX(sierra[Sierra value],MATCH(mainsheet[sierra location code],sierra[location code value],0))</f>
        <v>Media Resources Center Compact Disc</v>
      </c>
      <c r="C728" s="7" t="s">
        <v>1144</v>
      </c>
      <c r="D728" s="7" t="str">
        <f>IF(ISBLANK(mainsheet[omission]),VLOOKUP(mainsheet[mapping synonym],synlookup[],2,FALSE),"")</f>
        <v>unc:uncmedr</v>
      </c>
      <c r="E728" s="7" t="s">
        <v>1145</v>
      </c>
      <c r="F728" s="7" t="s">
        <v>17</v>
      </c>
      <c r="G728" s="7" t="str">
        <f>IF(ISBLANK(mainsheet[omission]),VLOOKUP(mainsheet[mapping synonym],synlookup[],3,FALSE),"")</f>
        <v>UNC Chapel Hill &gt; Media Resources Center</v>
      </c>
      <c r="H728" s="7"/>
      <c r="I728" s="7"/>
      <c r="J728" t="str">
        <f>IF(mainsheet[TD loc_b display]=mainsheet[TD loc_n display],"y","n")</f>
        <v>n</v>
      </c>
      <c r="K728" t="str">
        <f>IF(ISNUMBER(MATCH(mainsheet[sierra location code],mta_mapped_codes[code],0)),"y","n")</f>
        <v>y</v>
      </c>
    </row>
    <row r="729" spans="1:11" x14ac:dyDescent="0.25">
      <c r="A729" s="7" t="s">
        <v>1167</v>
      </c>
      <c r="B729" s="7" t="str">
        <f>INDEX(sierra[Sierra value],MATCH(mainsheet[sierra location code],sierra[location code value],0))</f>
        <v>Media Resources Center DVD-ROM</v>
      </c>
      <c r="C729" s="7" t="s">
        <v>1144</v>
      </c>
      <c r="D729" s="7" t="str">
        <f>IF(ISBLANK(mainsheet[omission]),VLOOKUP(mainsheet[mapping synonym],synlookup[],2,FALSE),"")</f>
        <v>unc:uncmedr</v>
      </c>
      <c r="E729" s="7" t="s">
        <v>1145</v>
      </c>
      <c r="F729" s="7" t="s">
        <v>1168</v>
      </c>
      <c r="G729" s="7" t="str">
        <f>IF(ISBLANK(mainsheet[omission]),VLOOKUP(mainsheet[mapping synonym],synlookup[],3,FALSE),"")</f>
        <v>UNC Chapel Hill &gt; Media Resources Center</v>
      </c>
      <c r="H729" s="7"/>
      <c r="I729" s="7"/>
      <c r="J729" t="str">
        <f>IF(mainsheet[TD loc_b display]=mainsheet[TD loc_n display],"y","n")</f>
        <v>n</v>
      </c>
      <c r="K729" t="str">
        <f>IF(ISNUMBER(MATCH(mainsheet[sierra location code],mta_mapped_codes[code],0)),"y","n")</f>
        <v>y</v>
      </c>
    </row>
    <row r="730" spans="1:11" x14ac:dyDescent="0.25">
      <c r="A730" s="7" t="s">
        <v>1169</v>
      </c>
      <c r="B730" s="7" t="str">
        <f>INDEX(sierra[Sierra value],MATCH(mainsheet[sierra location code],sierra[location code value],0))</f>
        <v>Media Resources Center Digital Videodisc</v>
      </c>
      <c r="C730" s="7" t="s">
        <v>1144</v>
      </c>
      <c r="D730" s="7" t="str">
        <f>IF(ISBLANK(mainsheet[omission]),VLOOKUP(mainsheet[mapping synonym],synlookup[],2,FALSE),"")</f>
        <v>unc:uncmedr</v>
      </c>
      <c r="E730" s="7" t="s">
        <v>1145</v>
      </c>
      <c r="F730" s="7" t="s">
        <v>1170</v>
      </c>
      <c r="G730" s="7" t="str">
        <f>IF(ISBLANK(mainsheet[omission]),VLOOKUP(mainsheet[mapping synonym],synlookup[],3,FALSE),"")</f>
        <v>UNC Chapel Hill &gt; Media Resources Center</v>
      </c>
      <c r="H730" s="7"/>
      <c r="I730" s="7"/>
      <c r="J730" t="str">
        <f>IF(mainsheet[TD loc_b display]=mainsheet[TD loc_n display],"y","n")</f>
        <v>n</v>
      </c>
      <c r="K730" t="str">
        <f>IF(ISNUMBER(MATCH(mainsheet[sierra location code],mta_mapped_codes[code],0)),"y","n")</f>
        <v>y</v>
      </c>
    </row>
    <row r="731" spans="1:11" x14ac:dyDescent="0.25">
      <c r="A731" t="s">
        <v>1171</v>
      </c>
      <c r="B731" t="str">
        <f>INDEX(sierra[Sierra value],MATCH(mainsheet[sierra location code],sierra[location code value],0))</f>
        <v>Media Resources Center Electronic Resource</v>
      </c>
      <c r="D731" t="str">
        <f>IF(ISBLANK(mainsheet[omission]),VLOOKUP(mainsheet[mapping synonym],synlookup[],2,FALSE),"")</f>
        <v/>
      </c>
      <c r="H731" t="s">
        <v>2456</v>
      </c>
      <c r="I731" t="s">
        <v>2444</v>
      </c>
      <c r="J731" t="str">
        <f>IF(mainsheet[TD loc_b display]=mainsheet[TD loc_n display],"y","n")</f>
        <v>y</v>
      </c>
      <c r="K731" t="str">
        <f>IF(ISNUMBER(MATCH(mainsheet[sierra location code],mta_mapped_codes[code],0)),"y","n")</f>
        <v>n</v>
      </c>
    </row>
    <row r="732" spans="1:11" x14ac:dyDescent="0.25">
      <c r="A732" s="7" t="s">
        <v>1172</v>
      </c>
      <c r="B732" s="7" t="str">
        <f>INDEX(sierra[Sierra value],MATCH(mainsheet[sierra location code],sierra[location code value],0))</f>
        <v>Media Resources Center Filmstrip</v>
      </c>
      <c r="C732" s="7" t="s">
        <v>1144</v>
      </c>
      <c r="D732" s="7" t="str">
        <f>IF(ISBLANK(mainsheet[omission]),VLOOKUP(mainsheet[mapping synonym],synlookup[],2,FALSE),"")</f>
        <v>unc:uncmedr</v>
      </c>
      <c r="E732" s="7" t="s">
        <v>1145</v>
      </c>
      <c r="F732" s="7" t="s">
        <v>848</v>
      </c>
      <c r="G732" s="7" t="str">
        <f>IF(ISBLANK(mainsheet[omission]),VLOOKUP(mainsheet[mapping synonym],synlookup[],3,FALSE),"")</f>
        <v>UNC Chapel Hill &gt; Media Resources Center</v>
      </c>
      <c r="H732" s="7"/>
      <c r="I732" s="7"/>
      <c r="J732" t="str">
        <f>IF(mainsheet[TD loc_b display]=mainsheet[TD loc_n display],"y","n")</f>
        <v>n</v>
      </c>
      <c r="K732" t="str">
        <f>IF(ISNUMBER(MATCH(mainsheet[sierra location code],mta_mapped_codes[code],0)),"y","n")</f>
        <v>y</v>
      </c>
    </row>
    <row r="733" spans="1:11" x14ac:dyDescent="0.25">
      <c r="A733" s="7" t="s">
        <v>1173</v>
      </c>
      <c r="B733" s="7" t="str">
        <f>INDEX(sierra[Sierra value],MATCH(mainsheet[sierra location code],sierra[location code value],0))</f>
        <v>Media Resources Center Interactive Multimedia</v>
      </c>
      <c r="C733" s="7" t="s">
        <v>1144</v>
      </c>
      <c r="D733" s="7" t="str">
        <f>IF(ISBLANK(mainsheet[omission]),VLOOKUP(mainsheet[mapping synonym],synlookup[],2,FALSE),"")</f>
        <v>unc:uncmedr</v>
      </c>
      <c r="E733" s="7" t="s">
        <v>1145</v>
      </c>
      <c r="F733" s="7" t="s">
        <v>23</v>
      </c>
      <c r="G733" s="7" t="str">
        <f>IF(ISBLANK(mainsheet[omission]),VLOOKUP(mainsheet[mapping synonym],synlookup[],3,FALSE),"")</f>
        <v>UNC Chapel Hill &gt; Media Resources Center</v>
      </c>
      <c r="H733" s="7"/>
      <c r="I733" s="7"/>
      <c r="J733" t="str">
        <f>IF(mainsheet[TD loc_b display]=mainsheet[TD loc_n display],"y","n")</f>
        <v>n</v>
      </c>
      <c r="K733" t="str">
        <f>IF(ISNUMBER(MATCH(mainsheet[sierra location code],mta_mapped_codes[code],0)),"y","n")</f>
        <v>y</v>
      </c>
    </row>
    <row r="734" spans="1:11" x14ac:dyDescent="0.25">
      <c r="A734" s="7" t="s">
        <v>1174</v>
      </c>
      <c r="B734" s="7" t="str">
        <f>INDEX(sierra[Sierra value],MATCH(mainsheet[sierra location code],sierra[location code value],0))</f>
        <v>Media Resources Center Library Use Only</v>
      </c>
      <c r="C734" s="7" t="s">
        <v>1144</v>
      </c>
      <c r="D734" s="7" t="str">
        <f>IF(ISBLANK(mainsheet[omission]),VLOOKUP(mainsheet[mapping synonym],synlookup[],2,FALSE),"")</f>
        <v>unc:uncmedr</v>
      </c>
      <c r="E734" s="7" t="s">
        <v>1145</v>
      </c>
      <c r="F734" s="7" t="s">
        <v>1145</v>
      </c>
      <c r="G734" s="7" t="str">
        <f>IF(ISBLANK(mainsheet[omission]),VLOOKUP(mainsheet[mapping synonym],synlookup[],3,FALSE),"")</f>
        <v>UNC Chapel Hill &gt; Media Resources Center</v>
      </c>
      <c r="H734" s="7"/>
      <c r="I734" s="7"/>
      <c r="J734" t="str">
        <f>IF(mainsheet[TD loc_b display]=mainsheet[TD loc_n display],"y","n")</f>
        <v>y</v>
      </c>
      <c r="K734" t="str">
        <f>IF(ISNUMBER(MATCH(mainsheet[sierra location code],mta_mapped_codes[code],0)),"y","n")</f>
        <v>y</v>
      </c>
    </row>
    <row r="735" spans="1:11" x14ac:dyDescent="0.25">
      <c r="A735" s="7" t="s">
        <v>1175</v>
      </c>
      <c r="B735" s="7" t="str">
        <f>INDEX(sierra[Sierra value],MATCH(mainsheet[sierra location code],sierra[location code value],0))</f>
        <v>Media Resources Center Kit</v>
      </c>
      <c r="C735" s="7" t="s">
        <v>1144</v>
      </c>
      <c r="D735" s="7" t="str">
        <f>IF(ISBLANK(mainsheet[omission]),VLOOKUP(mainsheet[mapping synonym],synlookup[],2,FALSE),"")</f>
        <v>unc:uncmedr</v>
      </c>
      <c r="E735" s="7" t="s">
        <v>1145</v>
      </c>
      <c r="F735" s="7" t="s">
        <v>852</v>
      </c>
      <c r="G735" s="7" t="str">
        <f>IF(ISBLANK(mainsheet[omission]),VLOOKUP(mainsheet[mapping synonym],synlookup[],3,FALSE),"")</f>
        <v>UNC Chapel Hill &gt; Media Resources Center</v>
      </c>
      <c r="H735" s="7"/>
      <c r="I735" s="7"/>
      <c r="J735" t="str">
        <f>IF(mainsheet[TD loc_b display]=mainsheet[TD loc_n display],"y","n")</f>
        <v>n</v>
      </c>
      <c r="K735" t="str">
        <f>IF(ISNUMBER(MATCH(mainsheet[sierra location code],mta_mapped_codes[code],0)),"y","n")</f>
        <v>y</v>
      </c>
    </row>
    <row r="736" spans="1:11" x14ac:dyDescent="0.25">
      <c r="A736" s="7" t="s">
        <v>1176</v>
      </c>
      <c r="B736" s="7" t="str">
        <f>INDEX(sierra[Sierra value],MATCH(mainsheet[sierra location code],sierra[location code value],0))</f>
        <v>Media Resources Center Laser Disc</v>
      </c>
      <c r="C736" s="7" t="s">
        <v>1144</v>
      </c>
      <c r="D736" s="7" t="str">
        <f>IF(ISBLANK(mainsheet[omission]),VLOOKUP(mainsheet[mapping synonym],synlookup[],2,FALSE),"")</f>
        <v>unc:uncmedr</v>
      </c>
      <c r="E736" s="7" t="s">
        <v>1145</v>
      </c>
      <c r="F736" s="7" t="s">
        <v>1177</v>
      </c>
      <c r="G736" s="7" t="str">
        <f>IF(ISBLANK(mainsheet[omission]),VLOOKUP(mainsheet[mapping synonym],synlookup[],3,FALSE),"")</f>
        <v>UNC Chapel Hill &gt; Media Resources Center</v>
      </c>
      <c r="H736" s="7"/>
      <c r="I736" s="7"/>
      <c r="J736" t="str">
        <f>IF(mainsheet[TD loc_b display]=mainsheet[TD loc_n display],"y","n")</f>
        <v>n</v>
      </c>
      <c r="K736" t="str">
        <f>IF(ISNUMBER(MATCH(mainsheet[sierra location code],mta_mapped_codes[code],0)),"y","n")</f>
        <v>y</v>
      </c>
    </row>
    <row r="737" spans="1:11" x14ac:dyDescent="0.25">
      <c r="A737" s="7" t="s">
        <v>1178</v>
      </c>
      <c r="B737" s="7" t="str">
        <f>INDEX(sierra[Sierra value],MATCH(mainsheet[sierra location code],sierra[location code value],0))</f>
        <v>Media Resources Center Motion Picture</v>
      </c>
      <c r="C737" s="7" t="s">
        <v>1144</v>
      </c>
      <c r="D737" s="7" t="str">
        <f>IF(ISBLANK(mainsheet[omission]),VLOOKUP(mainsheet[mapping synonym],synlookup[],2,FALSE),"")</f>
        <v>unc:uncmedr</v>
      </c>
      <c r="E737" s="7" t="s">
        <v>1145</v>
      </c>
      <c r="F737" s="7" t="s">
        <v>856</v>
      </c>
      <c r="G737" s="7" t="str">
        <f>IF(ISBLANK(mainsheet[omission]),VLOOKUP(mainsheet[mapping synonym],synlookup[],3,FALSE),"")</f>
        <v>UNC Chapel Hill &gt; Media Resources Center</v>
      </c>
      <c r="H737" s="7"/>
      <c r="I737" s="7"/>
      <c r="J737" t="str">
        <f>IF(mainsheet[TD loc_b display]=mainsheet[TD loc_n display],"y","n")</f>
        <v>n</v>
      </c>
      <c r="K737" t="str">
        <f>IF(ISNUMBER(MATCH(mainsheet[sierra location code],mta_mapped_codes[code],0)),"y","n")</f>
        <v>y</v>
      </c>
    </row>
    <row r="738" spans="1:11" x14ac:dyDescent="0.25">
      <c r="A738" s="7" t="s">
        <v>1179</v>
      </c>
      <c r="B738" s="7" t="str">
        <f>INDEX(sierra[Sierra value],MATCH(mainsheet[sierra location code],sierra[location code value],0))</f>
        <v>Media Resources Center Record</v>
      </c>
      <c r="C738" s="7" t="s">
        <v>1144</v>
      </c>
      <c r="D738" s="7" t="str">
        <f>IF(ISBLANK(mainsheet[omission]),VLOOKUP(mainsheet[mapping synonym],synlookup[],2,FALSE),"")</f>
        <v>unc:uncmedr</v>
      </c>
      <c r="E738" s="7" t="s">
        <v>1145</v>
      </c>
      <c r="F738" s="7" t="s">
        <v>88</v>
      </c>
      <c r="G738" s="7" t="str">
        <f>IF(ISBLANK(mainsheet[omission]),VLOOKUP(mainsheet[mapping synonym],synlookup[],3,FALSE),"")</f>
        <v>UNC Chapel Hill &gt; Media Resources Center</v>
      </c>
      <c r="H738" s="7"/>
      <c r="I738" s="7"/>
      <c r="J738" t="str">
        <f>IF(mainsheet[TD loc_b display]=mainsheet[TD loc_n display],"y","n")</f>
        <v>n</v>
      </c>
      <c r="K738" t="str">
        <f>IF(ISNUMBER(MATCH(mainsheet[sierra location code],mta_mapped_codes[code],0)),"y","n")</f>
        <v>y</v>
      </c>
    </row>
    <row r="739" spans="1:11" x14ac:dyDescent="0.25">
      <c r="A739" s="7" t="s">
        <v>1180</v>
      </c>
      <c r="B739" s="7" t="str">
        <f>INDEX(sierra[Sierra value],MATCH(mainsheet[sierra location code],sierra[location code value],0))</f>
        <v>Media Resources Center Slides</v>
      </c>
      <c r="C739" s="7" t="s">
        <v>1144</v>
      </c>
      <c r="D739" s="7" t="str">
        <f>IF(ISBLANK(mainsheet[omission]),VLOOKUP(mainsheet[mapping synonym],synlookup[],2,FALSE),"")</f>
        <v>unc:uncmedr</v>
      </c>
      <c r="E739" s="7" t="s">
        <v>1145</v>
      </c>
      <c r="F739" s="7" t="s">
        <v>943</v>
      </c>
      <c r="G739" s="7" t="str">
        <f>IF(ISBLANK(mainsheet[omission]),VLOOKUP(mainsheet[mapping synonym],synlookup[],3,FALSE),"")</f>
        <v>UNC Chapel Hill &gt; Media Resources Center</v>
      </c>
      <c r="H739" s="7"/>
      <c r="I739" s="7"/>
      <c r="J739" t="str">
        <f>IF(mainsheet[TD loc_b display]=mainsheet[TD loc_n display],"y","n")</f>
        <v>n</v>
      </c>
      <c r="K739" t="str">
        <f>IF(ISNUMBER(MATCH(mainsheet[sierra location code],mta_mapped_codes[code],0)),"y","n")</f>
        <v>y</v>
      </c>
    </row>
    <row r="740" spans="1:11" x14ac:dyDescent="0.25">
      <c r="A740" s="7" t="s">
        <v>1181</v>
      </c>
      <c r="B740" s="7" t="str">
        <f>INDEX(sierra[Sierra value],MATCH(mainsheet[sierra location code],sierra[location code value],0))</f>
        <v>Media Resources Center Sound Cassette</v>
      </c>
      <c r="C740" s="7" t="s">
        <v>1144</v>
      </c>
      <c r="D740" s="7" t="str">
        <f>IF(ISBLANK(mainsheet[omission]),VLOOKUP(mainsheet[mapping synonym],synlookup[],2,FALSE),"")</f>
        <v>unc:uncmedr</v>
      </c>
      <c r="E740" s="7" t="s">
        <v>1145</v>
      </c>
      <c r="F740" s="7" t="s">
        <v>1113</v>
      </c>
      <c r="G740" s="7" t="str">
        <f>IF(ISBLANK(mainsheet[omission]),VLOOKUP(mainsheet[mapping synonym],synlookup[],3,FALSE),"")</f>
        <v>UNC Chapel Hill &gt; Media Resources Center</v>
      </c>
      <c r="H740" s="7"/>
      <c r="I740" s="7"/>
      <c r="J740" t="str">
        <f>IF(mainsheet[TD loc_b display]=mainsheet[TD loc_n display],"y","n")</f>
        <v>n</v>
      </c>
      <c r="K740" t="str">
        <f>IF(ISNUMBER(MATCH(mainsheet[sierra location code],mta_mapped_codes[code],0)),"y","n")</f>
        <v>y</v>
      </c>
    </row>
    <row r="741" spans="1:11" x14ac:dyDescent="0.25">
      <c r="A741" s="7" t="s">
        <v>1182</v>
      </c>
      <c r="B741" s="7" t="str">
        <f>INDEX(sierra[Sierra value],MATCH(mainsheet[sierra location code],sierra[location code value],0))</f>
        <v>Media Resources Center Sound Disc</v>
      </c>
      <c r="C741" s="7" t="s">
        <v>1144</v>
      </c>
      <c r="D741" s="7" t="str">
        <f>IF(ISBLANK(mainsheet[omission]),VLOOKUP(mainsheet[mapping synonym],synlookup[],2,FALSE),"")</f>
        <v>unc:uncmedr</v>
      </c>
      <c r="E741" s="7" t="s">
        <v>1145</v>
      </c>
      <c r="F741" s="7" t="s">
        <v>1183</v>
      </c>
      <c r="G741" s="7" t="str">
        <f>IF(ISBLANK(mainsheet[omission]),VLOOKUP(mainsheet[mapping synonym],synlookup[],3,FALSE),"")</f>
        <v>UNC Chapel Hill &gt; Media Resources Center</v>
      </c>
      <c r="H741" s="7"/>
      <c r="I741" s="7"/>
      <c r="J741" t="str">
        <f>IF(mainsheet[TD loc_b display]=mainsheet[TD loc_n display],"y","n")</f>
        <v>n</v>
      </c>
      <c r="K741" t="str">
        <f>IF(ISNUMBER(MATCH(mainsheet[sierra location code],mta_mapped_codes[code],0)),"y","n")</f>
        <v>y</v>
      </c>
    </row>
    <row r="742" spans="1:11" x14ac:dyDescent="0.25">
      <c r="A742" s="7" t="s">
        <v>1184</v>
      </c>
      <c r="B742" s="7" t="str">
        <f>INDEX(sierra[Sierra value],MATCH(mainsheet[sierra location code],sierra[location code value],0))</f>
        <v>Media Resources Center Sound Filmstrip</v>
      </c>
      <c r="C742" s="7" t="s">
        <v>1144</v>
      </c>
      <c r="D742" s="7" t="str">
        <f>IF(ISBLANK(mainsheet[omission]),VLOOKUP(mainsheet[mapping synonym],synlookup[],2,FALSE),"")</f>
        <v>unc:uncmedr</v>
      </c>
      <c r="E742" s="7" t="s">
        <v>1145</v>
      </c>
      <c r="F742" s="7" t="s">
        <v>859</v>
      </c>
      <c r="G742" s="7" t="str">
        <f>IF(ISBLANK(mainsheet[omission]),VLOOKUP(mainsheet[mapping synonym],synlookup[],3,FALSE),"")</f>
        <v>UNC Chapel Hill &gt; Media Resources Center</v>
      </c>
      <c r="H742" s="7"/>
      <c r="I742" s="7"/>
      <c r="J742" t="str">
        <f>IF(mainsheet[TD loc_b display]=mainsheet[TD loc_n display],"y","n")</f>
        <v>n</v>
      </c>
      <c r="K742" t="str">
        <f>IF(ISNUMBER(MATCH(mainsheet[sierra location code],mta_mapped_codes[code],0)),"y","n")</f>
        <v>y</v>
      </c>
    </row>
    <row r="743" spans="1:11" x14ac:dyDescent="0.25">
      <c r="A743" s="7" t="s">
        <v>1185</v>
      </c>
      <c r="B743" s="7" t="str">
        <f>INDEX(sierra[Sierra value],MATCH(mainsheet[sierra location code],sierra[location code value],0))</f>
        <v>Media Resources Center Sound Recording</v>
      </c>
      <c r="C743" s="7" t="s">
        <v>1144</v>
      </c>
      <c r="D743" s="7" t="str">
        <f>IF(ISBLANK(mainsheet[omission]),VLOOKUP(mainsheet[mapping synonym],synlookup[],2,FALSE),"")</f>
        <v>unc:uncmedr</v>
      </c>
      <c r="E743" s="7" t="s">
        <v>1145</v>
      </c>
      <c r="F743" s="7" t="s">
        <v>1186</v>
      </c>
      <c r="G743" s="7" t="str">
        <f>IF(ISBLANK(mainsheet[omission]),VLOOKUP(mainsheet[mapping synonym],synlookup[],3,FALSE),"")</f>
        <v>UNC Chapel Hill &gt; Media Resources Center</v>
      </c>
      <c r="H743" s="7"/>
      <c r="I743" s="7"/>
      <c r="J743" t="str">
        <f>IF(mainsheet[TD loc_b display]=mainsheet[TD loc_n display],"y","n")</f>
        <v>n</v>
      </c>
      <c r="K743" t="str">
        <f>IF(ISNUMBER(MATCH(mainsheet[sierra location code],mta_mapped_codes[code],0)),"y","n")</f>
        <v>y</v>
      </c>
    </row>
    <row r="744" spans="1:11" x14ac:dyDescent="0.25">
      <c r="A744" s="7" t="s">
        <v>1187</v>
      </c>
      <c r="B744" s="7" t="str">
        <f>INDEX(sierra[Sierra value],MATCH(mainsheet[sierra location code],sierra[location code value],0))</f>
        <v>Media Resources Center Sound Slide Set</v>
      </c>
      <c r="C744" s="7" t="s">
        <v>1144</v>
      </c>
      <c r="D744" s="7" t="str">
        <f>IF(ISBLANK(mainsheet[omission]),VLOOKUP(mainsheet[mapping synonym],synlookup[],2,FALSE),"")</f>
        <v>unc:uncmedr</v>
      </c>
      <c r="E744" s="7" t="s">
        <v>1145</v>
      </c>
      <c r="F744" s="7" t="s">
        <v>861</v>
      </c>
      <c r="G744" s="7" t="str">
        <f>IF(ISBLANK(mainsheet[omission]),VLOOKUP(mainsheet[mapping synonym],synlookup[],3,FALSE),"")</f>
        <v>UNC Chapel Hill &gt; Media Resources Center</v>
      </c>
      <c r="H744" s="7"/>
      <c r="I744" s="7"/>
      <c r="J744" t="str">
        <f>IF(mainsheet[TD loc_b display]=mainsheet[TD loc_n display],"y","n")</f>
        <v>n</v>
      </c>
      <c r="K744" t="str">
        <f>IF(ISNUMBER(MATCH(mainsheet[sierra location code],mta_mapped_codes[code],0)),"y","n")</f>
        <v>y</v>
      </c>
    </row>
    <row r="745" spans="1:11" x14ac:dyDescent="0.25">
      <c r="A745" s="7" t="s">
        <v>1188</v>
      </c>
      <c r="B745" s="7" t="str">
        <f>INDEX(sierra[Sierra value],MATCH(mainsheet[sierra location code],sierra[location code value],0))</f>
        <v>Media Resources Center Video CD</v>
      </c>
      <c r="C745" s="7" t="s">
        <v>1144</v>
      </c>
      <c r="D745" s="7" t="str">
        <f>IF(ISBLANK(mainsheet[omission]),VLOOKUP(mainsheet[mapping synonym],synlookup[],2,FALSE),"")</f>
        <v>unc:uncmedr</v>
      </c>
      <c r="E745" s="7" t="s">
        <v>1145</v>
      </c>
      <c r="F745" s="7" t="s">
        <v>392</v>
      </c>
      <c r="G745" s="7" t="str">
        <f>IF(ISBLANK(mainsheet[omission]),VLOOKUP(mainsheet[mapping synonym],synlookup[],3,FALSE),"")</f>
        <v>UNC Chapel Hill &gt; Media Resources Center</v>
      </c>
      <c r="H745" s="7"/>
      <c r="I745" s="7"/>
      <c r="J745" t="str">
        <f>IF(mainsheet[TD loc_b display]=mainsheet[TD loc_n display],"y","n")</f>
        <v>n</v>
      </c>
      <c r="K745" t="str">
        <f>IF(ISNUMBER(MATCH(mainsheet[sierra location code],mta_mapped_codes[code],0)),"y","n")</f>
        <v>y</v>
      </c>
    </row>
    <row r="746" spans="1:11" x14ac:dyDescent="0.25">
      <c r="A746" s="7" t="s">
        <v>1189</v>
      </c>
      <c r="B746" s="7" t="str">
        <f>INDEX(sierra[Sierra value],MATCH(mainsheet[sierra location code],sierra[location code value],0))</f>
        <v>Media Resources Center Video Digital Disc</v>
      </c>
      <c r="C746" s="7" t="s">
        <v>1144</v>
      </c>
      <c r="D746" s="7" t="str">
        <f>IF(ISBLANK(mainsheet[omission]),VLOOKUP(mainsheet[mapping synonym],synlookup[],2,FALSE),"")</f>
        <v>unc:uncmedr</v>
      </c>
      <c r="E746" s="7" t="s">
        <v>1145</v>
      </c>
      <c r="F746" s="7" t="s">
        <v>1190</v>
      </c>
      <c r="G746" s="7" t="str">
        <f>IF(ISBLANK(mainsheet[omission]),VLOOKUP(mainsheet[mapping synonym],synlookup[],3,FALSE),"")</f>
        <v>UNC Chapel Hill &gt; Media Resources Center</v>
      </c>
      <c r="H746" s="7"/>
      <c r="I746" s="7"/>
      <c r="J746" t="str">
        <f>IF(mainsheet[TD loc_b display]=mainsheet[TD loc_n display],"y","n")</f>
        <v>n</v>
      </c>
      <c r="K746" t="str">
        <f>IF(ISNUMBER(MATCH(mainsheet[sierra location code],mta_mapped_codes[code],0)),"y","n")</f>
        <v>y</v>
      </c>
    </row>
    <row r="747" spans="1:11" x14ac:dyDescent="0.25">
      <c r="A747" s="7" t="s">
        <v>1191</v>
      </c>
      <c r="B747" s="7" t="str">
        <f>INDEX(sierra[Sierra value],MATCH(mainsheet[sierra location code],sierra[location code value],0))</f>
        <v>Media Resources Center Videocamera</v>
      </c>
      <c r="C747" s="7" t="s">
        <v>1144</v>
      </c>
      <c r="D747" s="7" t="str">
        <f>IF(ISBLANK(mainsheet[omission]),VLOOKUP(mainsheet[mapping synonym],synlookup[],2,FALSE),"")</f>
        <v>unc:uncmedr</v>
      </c>
      <c r="E747" s="7" t="s">
        <v>1145</v>
      </c>
      <c r="F747" s="7" t="s">
        <v>1192</v>
      </c>
      <c r="G747" s="7" t="str">
        <f>IF(ISBLANK(mainsheet[omission]),VLOOKUP(mainsheet[mapping synonym],synlookup[],3,FALSE),"")</f>
        <v>UNC Chapel Hill &gt; Media Resources Center</v>
      </c>
      <c r="H747" s="7"/>
      <c r="I747" s="7"/>
      <c r="J747" t="str">
        <f>IF(mainsheet[TD loc_b display]=mainsheet[TD loc_n display],"y","n")</f>
        <v>n</v>
      </c>
      <c r="K747" t="str">
        <f>IF(ISNUMBER(MATCH(mainsheet[sierra location code],mta_mapped_codes[code],0)),"y","n")</f>
        <v>y</v>
      </c>
    </row>
    <row r="748" spans="1:11" x14ac:dyDescent="0.25">
      <c r="A748" s="7" t="s">
        <v>1193</v>
      </c>
      <c r="B748" s="7" t="str">
        <f>INDEX(sierra[Sierra value],MATCH(mainsheet[sierra location code],sierra[location code value],0))</f>
        <v>Media Resources Center Videocassette</v>
      </c>
      <c r="C748" s="7" t="s">
        <v>1144</v>
      </c>
      <c r="D748" s="7" t="str">
        <f>IF(ISBLANK(mainsheet[omission]),VLOOKUP(mainsheet[mapping synonym],synlookup[],2,FALSE),"")</f>
        <v>unc:uncmedr</v>
      </c>
      <c r="E748" s="7" t="s">
        <v>1145</v>
      </c>
      <c r="F748" s="7" t="s">
        <v>29</v>
      </c>
      <c r="G748" s="7" t="str">
        <f>IF(ISBLANK(mainsheet[omission]),VLOOKUP(mainsheet[mapping synonym],synlookup[],3,FALSE),"")</f>
        <v>UNC Chapel Hill &gt; Media Resources Center</v>
      </c>
      <c r="H748" s="7"/>
      <c r="I748" s="7"/>
      <c r="J748" t="str">
        <f>IF(mainsheet[TD loc_b display]=mainsheet[TD loc_n display],"y","n")</f>
        <v>n</v>
      </c>
      <c r="K748" t="str">
        <f>IF(ISNUMBER(MATCH(mainsheet[sierra location code],mta_mapped_codes[code],0)),"y","n")</f>
        <v>y</v>
      </c>
    </row>
    <row r="749" spans="1:11" x14ac:dyDescent="0.25">
      <c r="A749" s="7" t="s">
        <v>1194</v>
      </c>
      <c r="B749" s="7" t="str">
        <f>INDEX(sierra[Sierra value],MATCH(mainsheet[sierra location code],sierra[location code value],0))</f>
        <v>Media Resources Center Language Resources</v>
      </c>
      <c r="C749" s="7" t="s">
        <v>1194</v>
      </c>
      <c r="D749" s="7" t="str">
        <f>IF(ISBLANK(mainsheet[omission]),VLOOKUP(mainsheet[mapping synonym],synlookup[],2,FALSE),"")</f>
        <v>unc:uncmedr:uncmedrmets</v>
      </c>
      <c r="E749" s="7" t="s">
        <v>1145</v>
      </c>
      <c r="F749" s="7" t="s">
        <v>1195</v>
      </c>
      <c r="G749" s="7" t="str">
        <f>IF(ISBLANK(mainsheet[omission]),VLOOKUP(mainsheet[mapping synonym],synlookup[],3,FALSE),"")</f>
        <v>UNC Chapel Hill &gt; Media Resources Center &gt; Media Resources Center Language Learning Kits</v>
      </c>
      <c r="H749" s="7"/>
      <c r="I749" s="7"/>
      <c r="J749" t="str">
        <f>IF(mainsheet[TD loc_b display]=mainsheet[TD loc_n display],"y","n")</f>
        <v>n</v>
      </c>
      <c r="K749" t="str">
        <f>IF(ISNUMBER(MATCH(mainsheet[sierra location code],mta_mapped_codes[code],0)),"y","n")</f>
        <v>y</v>
      </c>
    </row>
    <row r="750" spans="1:11" x14ac:dyDescent="0.25">
      <c r="A750" s="7" t="s">
        <v>1196</v>
      </c>
      <c r="B750" s="7" t="str">
        <f>INDEX(sierra[Sierra value],MATCH(mainsheet[sierra location code],sierra[location code value],0))</f>
        <v>Media Resources Center Equipment</v>
      </c>
      <c r="C750" s="7" t="s">
        <v>1144</v>
      </c>
      <c r="D750" s="7" t="str">
        <f>IF(ISBLANK(mainsheet[omission]),VLOOKUP(mainsheet[mapping synonym],synlookup[],2,FALSE),"")</f>
        <v>unc:uncmedr</v>
      </c>
      <c r="E750" s="7" t="s">
        <v>1145</v>
      </c>
      <c r="F750" s="7" t="s">
        <v>554</v>
      </c>
      <c r="G750" s="7" t="str">
        <f>IF(ISBLANK(mainsheet[omission]),VLOOKUP(mainsheet[mapping synonym],synlookup[],3,FALSE),"")</f>
        <v>UNC Chapel Hill &gt; Media Resources Center</v>
      </c>
      <c r="H750" s="7"/>
      <c r="I750" s="7"/>
      <c r="J750" t="str">
        <f>IF(mainsheet[TD loc_b display]=mainsheet[TD loc_n display],"y","n")</f>
        <v>n</v>
      </c>
      <c r="K750" t="str">
        <f>IF(ISNUMBER(MATCH(mainsheet[sierra location code],mta_mapped_codes[code],0)),"y","n")</f>
        <v>y</v>
      </c>
    </row>
    <row r="751" spans="1:11" x14ac:dyDescent="0.25">
      <c r="A751" s="7" t="s">
        <v>1197</v>
      </c>
      <c r="B751" s="7" t="str">
        <f>INDEX(sierra[Sierra value],MATCH(mainsheet[sierra location code],sierra[location code value],0))</f>
        <v>Media Resources Center Audiobooks</v>
      </c>
      <c r="C751" s="7" t="s">
        <v>1197</v>
      </c>
      <c r="D751" s="7" t="str">
        <f>IF(ISBLANK(mainsheet[omission]),VLOOKUP(mainsheet[mapping synonym],synlookup[],2,FALSE),"")</f>
        <v>unc:uncmedr:uncmedrmeks</v>
      </c>
      <c r="E751" s="7" t="s">
        <v>1145</v>
      </c>
      <c r="F751" s="7" t="s">
        <v>1198</v>
      </c>
      <c r="G751" s="7" t="str">
        <f>IF(ISBLANK(mainsheet[omission]),VLOOKUP(mainsheet[mapping synonym],synlookup[],3,FALSE),"")</f>
        <v>UNC Chapel Hill &gt; Media Resources Center &gt; Media Resources Center Audiobooks</v>
      </c>
      <c r="H751" s="7"/>
      <c r="I751" s="7"/>
      <c r="J751" t="str">
        <f>IF(mainsheet[TD loc_b display]=mainsheet[TD loc_n display],"y","n")</f>
        <v>n</v>
      </c>
      <c r="K751" t="str">
        <f>IF(ISNUMBER(MATCH(mainsheet[sierra location code],mta_mapped_codes[code],0)),"y","n")</f>
        <v>y</v>
      </c>
    </row>
    <row r="752" spans="1:11" x14ac:dyDescent="0.25">
      <c r="A752" t="s">
        <v>1199</v>
      </c>
      <c r="B752" t="str">
        <f>INDEX(sierra[Sierra value],MATCH(mainsheet[sierra location code],sierra[location code value],0))</f>
        <v>Media Resources Center Non-Scoped</v>
      </c>
      <c r="D752" t="str">
        <f>IF(ISBLANK(mainsheet[omission]),VLOOKUP(mainsheet[mapping synonym],synlookup[],2,FALSE),"")</f>
        <v/>
      </c>
      <c r="H752" t="s">
        <v>1118</v>
      </c>
      <c r="J752" t="str">
        <f>IF(mainsheet[TD loc_b display]=mainsheet[TD loc_n display],"y","n")</f>
        <v>y</v>
      </c>
      <c r="K752" t="str">
        <f>IF(ISNUMBER(MATCH(mainsheet[sierra location code],mta_mapped_codes[code],0)),"y","n")</f>
        <v>n</v>
      </c>
    </row>
    <row r="753" spans="1:11" x14ac:dyDescent="0.25">
      <c r="A753" s="7" t="s">
        <v>1200</v>
      </c>
      <c r="B753" s="7" t="str">
        <f>INDEX(sierra[Sierra value],MATCH(mainsheet[sierra location code],sierra[location code value],0))</f>
        <v>School of Government Library</v>
      </c>
      <c r="C753" s="7" t="s">
        <v>1200</v>
      </c>
      <c r="D753" s="7" t="str">
        <f>IF(ISBLANK(mainsheet[omission]),VLOOKUP(mainsheet[mapping synonym],synlookup[],2,FALSE),"")</f>
        <v>unc:uncschy</v>
      </c>
      <c r="E753" s="7" t="s">
        <v>1201</v>
      </c>
      <c r="F753" s="7" t="s">
        <v>1201</v>
      </c>
      <c r="G753" s="7" t="str">
        <f>IF(ISBLANK(mainsheet[omission]),VLOOKUP(mainsheet[mapping synonym],synlookup[],3,FALSE),"")</f>
        <v>UNC Chapel Hill &gt; School of Government Library</v>
      </c>
      <c r="H753" s="7"/>
      <c r="I753" s="7"/>
      <c r="J753" t="str">
        <f>IF(mainsheet[TD loc_b display]=mainsheet[TD loc_n display],"y","n")</f>
        <v>y</v>
      </c>
      <c r="K753" t="str">
        <f>IF(ISNUMBER(MATCH(mainsheet[sierra location code],mta_mapped_codes[code],0)),"y","n")</f>
        <v>y</v>
      </c>
    </row>
    <row r="754" spans="1:11" x14ac:dyDescent="0.25">
      <c r="A754" s="7" t="s">
        <v>1203</v>
      </c>
      <c r="B754" s="7" t="str">
        <f>INDEX(sierra[Sierra value],MATCH(mainsheet[sierra location code],sierra[location code value],0))</f>
        <v>Staff Use Only</v>
      </c>
      <c r="C754" s="7" t="s">
        <v>1200</v>
      </c>
      <c r="D754" s="7" t="str">
        <f>IF(ISBLANK(mainsheet[omission]),VLOOKUP(mainsheet[mapping synonym],synlookup[],2,FALSE),"")</f>
        <v>unc:uncschy</v>
      </c>
      <c r="E754" s="7" t="s">
        <v>1201</v>
      </c>
      <c r="F754" s="7" t="s">
        <v>5</v>
      </c>
      <c r="G754" s="7" t="str">
        <f>IF(ISBLANK(mainsheet[omission]),VLOOKUP(mainsheet[mapping synonym],synlookup[],3,FALSE),"")</f>
        <v>UNC Chapel Hill &gt; School of Government Library</v>
      </c>
      <c r="H754" s="7"/>
      <c r="I754" s="7"/>
      <c r="J754" t="str">
        <f>IF(mainsheet[TD loc_b display]=mainsheet[TD loc_n display],"y","n")</f>
        <v>n</v>
      </c>
      <c r="K754" t="str">
        <f>IF(ISNUMBER(MATCH(mainsheet[sierra location code],mta_mapped_codes[code],0)),"y","n")</f>
        <v>y</v>
      </c>
    </row>
    <row r="755" spans="1:11" x14ac:dyDescent="0.25">
      <c r="A755" t="s">
        <v>1202</v>
      </c>
      <c r="B755" t="str">
        <f>INDEX(sierra[Sierra value],MATCH(mainsheet[sierra location code],sierra[location code value],0))</f>
        <v>Not Yet Determined</v>
      </c>
      <c r="D755" t="str">
        <f>IF(ISBLANK(mainsheet[omission]),VLOOKUP(mainsheet[mapping synonym],synlookup[],2,FALSE),"")</f>
        <v/>
      </c>
      <c r="H755" t="s">
        <v>2458</v>
      </c>
      <c r="J755" t="str">
        <f>IF(mainsheet[TD loc_b display]=mainsheet[TD loc_n display],"y","n")</f>
        <v>y</v>
      </c>
      <c r="K755" t="str">
        <f>IF(ISNUMBER(MATCH(mainsheet[sierra location code],mta_mapped_codes[code],0)),"y","n")</f>
        <v>n</v>
      </c>
    </row>
    <row r="756" spans="1:11" x14ac:dyDescent="0.25">
      <c r="A756" s="7" t="s">
        <v>1204</v>
      </c>
      <c r="B756" s="7" t="str">
        <f>INDEX(sierra[Sierra value],MATCH(mainsheet[sierra location code],sierra[location code value],0))</f>
        <v>School of Government Library Reference</v>
      </c>
      <c r="C756" s="7" t="s">
        <v>1200</v>
      </c>
      <c r="D756" s="7" t="str">
        <f>IF(ISBLANK(mainsheet[omission]),VLOOKUP(mainsheet[mapping synonym],synlookup[],2,FALSE),"")</f>
        <v>unc:uncschy</v>
      </c>
      <c r="E756" s="7" t="s">
        <v>1201</v>
      </c>
      <c r="F756" s="7" t="s">
        <v>10</v>
      </c>
      <c r="G756" s="7" t="str">
        <f>IF(ISBLANK(mainsheet[omission]),VLOOKUP(mainsheet[mapping synonym],synlookup[],3,FALSE),"")</f>
        <v>UNC Chapel Hill &gt; School of Government Library</v>
      </c>
      <c r="H756" s="7"/>
      <c r="I756" s="7"/>
      <c r="J756" t="str">
        <f>IF(mainsheet[TD loc_b display]=mainsheet[TD loc_n display],"y","n")</f>
        <v>n</v>
      </c>
      <c r="K756" t="str">
        <f>IF(ISNUMBER(MATCH(mainsheet[sierra location code],mta_mapped_codes[code],0)),"y","n")</f>
        <v>y</v>
      </c>
    </row>
    <row r="757" spans="1:11" x14ac:dyDescent="0.25">
      <c r="A757" s="7" t="s">
        <v>1205</v>
      </c>
      <c r="B757" s="7" t="str">
        <f>INDEX(sierra[Sierra value],MATCH(mainsheet[sierra location code],sierra[location code value],0))</f>
        <v>School of Government Library</v>
      </c>
      <c r="C757" s="7" t="s">
        <v>1200</v>
      </c>
      <c r="D757" s="7" t="str">
        <f>IF(ISBLANK(mainsheet[omission]),VLOOKUP(mainsheet[mapping synonym],synlookup[],2,FALSE),"")</f>
        <v>unc:uncschy</v>
      </c>
      <c r="E757" s="7" t="s">
        <v>1201</v>
      </c>
      <c r="F757" s="7" t="s">
        <v>1201</v>
      </c>
      <c r="G757" s="7" t="str">
        <f>IF(ISBLANK(mainsheet[omission]),VLOOKUP(mainsheet[mapping synonym],synlookup[],3,FALSE),"")</f>
        <v>UNC Chapel Hill &gt; School of Government Library</v>
      </c>
      <c r="H757" s="7"/>
      <c r="I757" s="7"/>
      <c r="J757" t="str">
        <f>IF(mainsheet[TD loc_b display]=mainsheet[TD loc_n display],"y","n")</f>
        <v>y</v>
      </c>
      <c r="K757" t="str">
        <f>IF(ISNUMBER(MATCH(mainsheet[sierra location code],mta_mapped_codes[code],0)),"y","n")</f>
        <v>y</v>
      </c>
    </row>
    <row r="758" spans="1:11" x14ac:dyDescent="0.25">
      <c r="A758" s="7" t="s">
        <v>1206</v>
      </c>
      <c r="B758" s="7" t="str">
        <f>INDEX(sierra[Sierra value],MATCH(mainsheet[sierra location code],sierra[location code value],0))</f>
        <v>School of Government Library CD-ROM</v>
      </c>
      <c r="C758" s="7" t="s">
        <v>1200</v>
      </c>
      <c r="D758" s="7" t="str">
        <f>IF(ISBLANK(mainsheet[omission]),VLOOKUP(mainsheet[mapping synonym],synlookup[],2,FALSE),"")</f>
        <v>unc:uncschy</v>
      </c>
      <c r="E758" s="7" t="s">
        <v>1201</v>
      </c>
      <c r="F758" s="7" t="s">
        <v>15</v>
      </c>
      <c r="G758" s="7" t="str">
        <f>IF(ISBLANK(mainsheet[omission]),VLOOKUP(mainsheet[mapping synonym],synlookup[],3,FALSE),"")</f>
        <v>UNC Chapel Hill &gt; School of Government Library</v>
      </c>
      <c r="H758" s="7"/>
      <c r="I758" s="7"/>
      <c r="J758" t="str">
        <f>IF(mainsheet[TD loc_b display]=mainsheet[TD loc_n display],"y","n")</f>
        <v>n</v>
      </c>
      <c r="K758" t="str">
        <f>IF(ISNUMBER(MATCH(mainsheet[sierra location code],mta_mapped_codes[code],0)),"y","n")</f>
        <v>y</v>
      </c>
    </row>
    <row r="759" spans="1:11" x14ac:dyDescent="0.25">
      <c r="A759" s="7" t="s">
        <v>1207</v>
      </c>
      <c r="B759" s="7" t="str">
        <f>INDEX(sierra[Sierra value],MATCH(mainsheet[sierra location code],sierra[location code value],0))</f>
        <v>School of Government Library Microcard/fiche</v>
      </c>
      <c r="C759" s="7" t="s">
        <v>1200</v>
      </c>
      <c r="D759" s="7" t="str">
        <f>IF(ISBLANK(mainsheet[omission]),VLOOKUP(mainsheet[mapping synonym],synlookup[],2,FALSE),"")</f>
        <v>unc:uncschy</v>
      </c>
      <c r="E759" s="7" t="s">
        <v>1201</v>
      </c>
      <c r="F759" s="7" t="s">
        <v>1208</v>
      </c>
      <c r="G759" s="7" t="str">
        <f>IF(ISBLANK(mainsheet[omission]),VLOOKUP(mainsheet[mapping synonym],synlookup[],3,FALSE),"")</f>
        <v>UNC Chapel Hill &gt; School of Government Library</v>
      </c>
      <c r="H759" s="7"/>
      <c r="I759" s="7"/>
      <c r="J759" t="str">
        <f>IF(mainsheet[TD loc_b display]=mainsheet[TD loc_n display],"y","n")</f>
        <v>n</v>
      </c>
      <c r="K759" t="str">
        <f>IF(ISNUMBER(MATCH(mainsheet[sierra location code],mta_mapped_codes[code],0)),"y","n")</f>
        <v>y</v>
      </c>
    </row>
    <row r="760" spans="1:11" x14ac:dyDescent="0.25">
      <c r="A760" s="7" t="s">
        <v>1209</v>
      </c>
      <c r="B760" s="7" t="str">
        <f>INDEX(sierra[Sierra value],MATCH(mainsheet[sierra location code],sierra[location code value],0))</f>
        <v>School of Government Library - NC State Documents</v>
      </c>
      <c r="C760" s="7" t="s">
        <v>1200</v>
      </c>
      <c r="D760" s="7" t="str">
        <f>IF(ISBLANK(mainsheet[omission]),VLOOKUP(mainsheet[mapping synonym],synlookup[],2,FALSE),"")</f>
        <v>unc:uncschy</v>
      </c>
      <c r="E760" s="7" t="s">
        <v>1201</v>
      </c>
      <c r="F760" s="7" t="s">
        <v>1210</v>
      </c>
      <c r="G760" s="7" t="str">
        <f>IF(ISBLANK(mainsheet[omission]),VLOOKUP(mainsheet[mapping synonym],synlookup[],3,FALSE),"")</f>
        <v>UNC Chapel Hill &gt; School of Government Library</v>
      </c>
      <c r="H760" s="7"/>
      <c r="I760" s="7"/>
      <c r="J760" t="str">
        <f>IF(mainsheet[TD loc_b display]=mainsheet[TD loc_n display],"y","n")</f>
        <v>n</v>
      </c>
      <c r="K760" t="str">
        <f>IF(ISNUMBER(MATCH(mainsheet[sierra location code],mta_mapped_codes[code],0)),"y","n")</f>
        <v>y</v>
      </c>
    </row>
    <row r="761" spans="1:11" x14ac:dyDescent="0.25">
      <c r="A761" s="7" t="s">
        <v>1211</v>
      </c>
      <c r="B761" s="7" t="str">
        <f>INDEX(sierra[Sierra value],MATCH(mainsheet[sierra location code],sierra[location code value],0))</f>
        <v>School of Government Library Rare Book Room</v>
      </c>
      <c r="C761" s="7" t="s">
        <v>1200</v>
      </c>
      <c r="D761" s="7" t="str">
        <f>IF(ISBLANK(mainsheet[omission]),VLOOKUP(mainsheet[mapping synonym],synlookup[],2,FALSE),"")</f>
        <v>unc:uncschy</v>
      </c>
      <c r="E761" s="7" t="s">
        <v>1201</v>
      </c>
      <c r="F761" s="7" t="s">
        <v>1212</v>
      </c>
      <c r="G761" s="7" t="str">
        <f>IF(ISBLANK(mainsheet[omission]),VLOOKUP(mainsheet[mapping synonym],synlookup[],3,FALSE),"")</f>
        <v>UNC Chapel Hill &gt; School of Government Library</v>
      </c>
      <c r="H761" s="7"/>
      <c r="I761" s="7"/>
      <c r="J761" t="str">
        <f>IF(mainsheet[TD loc_b display]=mainsheet[TD loc_n display],"y","n")</f>
        <v>n</v>
      </c>
      <c r="K761" t="str">
        <f>IF(ISNUMBER(MATCH(mainsheet[sierra location code],mta_mapped_codes[code],0)),"y","n")</f>
        <v>y</v>
      </c>
    </row>
    <row r="762" spans="1:11" x14ac:dyDescent="0.25">
      <c r="A762" s="7" t="s">
        <v>1213</v>
      </c>
      <c r="B762" s="7" t="str">
        <f>INDEX(sierra[Sierra value],MATCH(mainsheet[sierra location code],sierra[location code value],0))</f>
        <v>School of Government--Federal Documents</v>
      </c>
      <c r="C762" s="7" t="s">
        <v>1200</v>
      </c>
      <c r="D762" s="7" t="str">
        <f>IF(ISBLANK(mainsheet[omission]),VLOOKUP(mainsheet[mapping synonym],synlookup[],2,FALSE),"")</f>
        <v>unc:uncschy</v>
      </c>
      <c r="E762" s="7" t="s">
        <v>1201</v>
      </c>
      <c r="F762" s="7" t="s">
        <v>309</v>
      </c>
      <c r="G762" s="7" t="str">
        <f>IF(ISBLANK(mainsheet[omission]),VLOOKUP(mainsheet[mapping synonym],synlookup[],3,FALSE),"")</f>
        <v>UNC Chapel Hill &gt; School of Government Library</v>
      </c>
      <c r="H762" s="7"/>
      <c r="I762" s="7"/>
      <c r="J762" t="str">
        <f>IF(mainsheet[TD loc_b display]=mainsheet[TD loc_n display],"y","n")</f>
        <v>n</v>
      </c>
      <c r="K762" t="str">
        <f>IF(ISNUMBER(MATCH(mainsheet[sierra location code],mta_mapped_codes[code],0)),"y","n")</f>
        <v>y</v>
      </c>
    </row>
    <row r="763" spans="1:11" x14ac:dyDescent="0.25">
      <c r="A763" t="s">
        <v>1214</v>
      </c>
      <c r="B763" t="str">
        <f>INDEX(sierra[Sierra value],MATCH(mainsheet[sierra location code],sierra[location code value],0))</f>
        <v>School of Government Library Non-Scoped</v>
      </c>
      <c r="D763" t="str">
        <f>IF(ISBLANK(mainsheet[omission]),VLOOKUP(mainsheet[mapping synonym],synlookup[],2,FALSE),"")</f>
        <v/>
      </c>
      <c r="H763" t="s">
        <v>1118</v>
      </c>
      <c r="J763" t="str">
        <f>IF(mainsheet[TD loc_b display]=mainsheet[TD loc_n display],"y","n")</f>
        <v>y</v>
      </c>
      <c r="K763" t="str">
        <f>IF(ISNUMBER(MATCH(mainsheet[sierra location code],mta_mapped_codes[code],0)),"y","n")</f>
        <v>n</v>
      </c>
    </row>
    <row r="764" spans="1:11" x14ac:dyDescent="0.25">
      <c r="A764" t="s">
        <v>1215</v>
      </c>
      <c r="B764" t="str">
        <f>INDEX(sierra[Sierra value],MATCH(mainsheet[sierra location code],sierra[location code value],0))</f>
        <v>Archival Materials (Wilson Library)</v>
      </c>
      <c r="D764" t="str">
        <f>IF(ISBLANK(mainsheet[omission]),VLOOKUP(mainsheet[mapping synonym],synlookup[],2,FALSE),"")</f>
        <v/>
      </c>
      <c r="H764" t="s">
        <v>2456</v>
      </c>
      <c r="I764" t="s">
        <v>2431</v>
      </c>
      <c r="J764" t="str">
        <f>IF(mainsheet[TD loc_b display]=mainsheet[TD loc_n display],"y","n")</f>
        <v>y</v>
      </c>
      <c r="K764" t="str">
        <f>IF(ISNUMBER(MATCH(mainsheet[sierra location code],mta_mapped_codes[code],0)),"y","n")</f>
        <v>n</v>
      </c>
    </row>
    <row r="765" spans="1:11" x14ac:dyDescent="0.25">
      <c r="A765" t="s">
        <v>1217</v>
      </c>
      <c r="B765" t="str">
        <f>INDEX(sierra[Sierra value],MATCH(mainsheet[sierra location code],sierra[location code value],0))</f>
        <v>Staff Use Only</v>
      </c>
      <c r="D765" t="str">
        <f>IF(ISBLANK(mainsheet[omission]),VLOOKUP(mainsheet[mapping synonym],synlookup[],2,FALSE),"")</f>
        <v/>
      </c>
      <c r="H765" t="s">
        <v>2456</v>
      </c>
      <c r="I765" t="s">
        <v>2433</v>
      </c>
      <c r="J765" t="str">
        <f>IF(mainsheet[TD loc_b display]=mainsheet[TD loc_n display],"y","n")</f>
        <v>y</v>
      </c>
      <c r="K765" t="str">
        <f>IF(ISNUMBER(MATCH(mainsheet[sierra location code],mta_mapped_codes[code],0)),"y","n")</f>
        <v>n</v>
      </c>
    </row>
    <row r="766" spans="1:11" x14ac:dyDescent="0.25">
      <c r="A766" t="s">
        <v>1216</v>
      </c>
      <c r="B766" t="str">
        <f>INDEX(sierra[Sierra value],MATCH(mainsheet[sierra location code],sierra[location code value],0))</f>
        <v>Not Yet Determined</v>
      </c>
      <c r="D766" t="str">
        <f>IF(ISBLANK(mainsheet[omission]),VLOOKUP(mainsheet[mapping synonym],synlookup[],2,FALSE),"")</f>
        <v/>
      </c>
      <c r="H766" t="s">
        <v>1649</v>
      </c>
      <c r="I766" t="s">
        <v>1649</v>
      </c>
      <c r="J766" t="str">
        <f>IF(mainsheet[TD loc_b display]=mainsheet[TD loc_n display],"y","n")</f>
        <v>y</v>
      </c>
      <c r="K766" t="str">
        <f>IF(ISNUMBER(MATCH(mainsheet[sierra location code],mta_mapped_codes[code],0)),"y","n")</f>
        <v>n</v>
      </c>
    </row>
    <row r="767" spans="1:11" x14ac:dyDescent="0.25">
      <c r="A767" t="s">
        <v>1218</v>
      </c>
      <c r="B767" t="str">
        <f>INDEX(sierra[Sierra value],MATCH(mainsheet[sierra location code],sierra[location code value],0))</f>
        <v>Wilson Library Archival Mat. Ref.</v>
      </c>
      <c r="D767" t="str">
        <f>IF(ISBLANK(mainsheet[omission]),VLOOKUP(mainsheet[mapping synonym],synlookup[],2,FALSE),"")</f>
        <v/>
      </c>
      <c r="H767" t="s">
        <v>1649</v>
      </c>
      <c r="I767" t="s">
        <v>1649</v>
      </c>
      <c r="J767" t="str">
        <f>IF(mainsheet[TD loc_b display]=mainsheet[TD loc_n display],"y","n")</f>
        <v>y</v>
      </c>
      <c r="K767" t="str">
        <f>IF(ISNUMBER(MATCH(mainsheet[sierra location code],mta_mapped_codes[code],0)),"y","n")</f>
        <v>n</v>
      </c>
    </row>
    <row r="768" spans="1:11" x14ac:dyDescent="0.25">
      <c r="A768" s="7" t="s">
        <v>1219</v>
      </c>
      <c r="B768" s="7" t="str">
        <f>INDEX(sierra[Sierra value],MATCH(mainsheet[sierra location code],sierra[location code value],0))</f>
        <v>Rare Book Literary and Historical Papers</v>
      </c>
      <c r="C768" s="7" t="s">
        <v>1219</v>
      </c>
      <c r="D768" s="7" t="str">
        <f>IF(ISBLANK(mainsheet[omission]),VLOOKUP(mainsheet[mapping synonym],synlookup[],2,FALSE),"")</f>
        <v>unc:uncrarn,unc:uncwil:uncwilrbc</v>
      </c>
      <c r="E768" s="7" t="s">
        <v>2603</v>
      </c>
      <c r="F768" s="7" t="s">
        <v>2430</v>
      </c>
      <c r="G768" s="7" t="str">
        <f>IF(ISBLANK(mainsheet[omission]),VLOOKUP(mainsheet[mapping synonym],synlookup[],3,FALSE),"")</f>
        <v>UNC Chapel Hill &gt; Rare Book Collection ;;; UNC Chapel Hill &gt; Wilson Library &gt; Rare Book Collection</v>
      </c>
      <c r="H768" s="7"/>
      <c r="I768" s="7" t="s">
        <v>2428</v>
      </c>
      <c r="J768" t="str">
        <f>IF(mainsheet[TD loc_b display]=mainsheet[TD loc_n display],"y","n")</f>
        <v>n</v>
      </c>
      <c r="K768" t="str">
        <f>IF(ISNUMBER(MATCH(mainsheet[sierra location code],mta_mapped_codes[code],0)),"y","n")</f>
        <v>y</v>
      </c>
    </row>
    <row r="769" spans="1:11" x14ac:dyDescent="0.25">
      <c r="A769" s="7" t="s">
        <v>1221</v>
      </c>
      <c r="B769" s="7" t="str">
        <f>INDEX(sierra[Sierra value],MATCH(mainsheet[sierra location code],sierra[location code value],0))</f>
        <v>Southern Folklife Collection</v>
      </c>
      <c r="C769" s="7" t="s">
        <v>1221</v>
      </c>
      <c r="D769" s="7" t="str">
        <f>IF(ISBLANK(mainsheet[omission]),VLOOKUP(mainsheet[mapping synonym],synlookup[],2,FALSE),"")</f>
        <v>unc:uncsouz,unc:uncwil:uncwilsfc</v>
      </c>
      <c r="E769" s="7" t="s">
        <v>2614</v>
      </c>
      <c r="F769" s="7" t="s">
        <v>2614</v>
      </c>
      <c r="G769" s="7" t="str">
        <f>IF(ISBLANK(mainsheet[omission]),VLOOKUP(mainsheet[mapping synonym],synlookup[],3,FALSE),"")</f>
        <v>UNC Chapel Hill &gt; Southern Folklife Collection ;;; UNC Chapel Hill &gt; Wilson Library &gt; Southern Folklife Collection</v>
      </c>
      <c r="H769" s="7"/>
      <c r="I769" s="7"/>
      <c r="J769" t="str">
        <f>IF(mainsheet[TD loc_b display]=mainsheet[TD loc_n display],"y","n")</f>
        <v>y</v>
      </c>
      <c r="K769" t="str">
        <f>IF(ISNUMBER(MATCH(mainsheet[sierra location code],mta_mapped_codes[code],0)),"y","n")</f>
        <v>y</v>
      </c>
    </row>
    <row r="770" spans="1:11" x14ac:dyDescent="0.25">
      <c r="A770" s="7" t="s">
        <v>1223</v>
      </c>
      <c r="B770" s="7" t="str">
        <f>INDEX(sierra[Sierra value],MATCH(mainsheet[sierra location code],sierra[location code value],0))</f>
        <v>Southern Historical Collection</v>
      </c>
      <c r="C770" s="7" t="s">
        <v>1223</v>
      </c>
      <c r="D770" s="7" t="str">
        <f>IF(ISBLANK(mainsheet[omission]),VLOOKUP(mainsheet[mapping synonym],synlookup[],2,FALSE),"")</f>
        <v>unc:uncsoun,unc:uncwil:uncwilshc</v>
      </c>
      <c r="E770" s="7" t="s">
        <v>2615</v>
      </c>
      <c r="F770" s="7" t="s">
        <v>2615</v>
      </c>
      <c r="G770" s="7" t="str">
        <f>IF(ISBLANK(mainsheet[omission]),VLOOKUP(mainsheet[mapping synonym],synlookup[],3,FALSE),"")</f>
        <v>UNC Chapel Hill &gt; Southern Historical Collection ;;; UNC Chapel Hill &gt; Wilson Library &gt; Southern Historical Collection</v>
      </c>
      <c r="H770" s="7"/>
      <c r="I770" s="7"/>
      <c r="J770" t="str">
        <f>IF(mainsheet[TD loc_b display]=mainsheet[TD loc_n display],"y","n")</f>
        <v>y</v>
      </c>
      <c r="K770" t="str">
        <f>IF(ISNUMBER(MATCH(mainsheet[sierra location code],mta_mapped_codes[code],0)),"y","n")</f>
        <v>y</v>
      </c>
    </row>
    <row r="771" spans="1:11" x14ac:dyDescent="0.25">
      <c r="A771" s="7" t="s">
        <v>1225</v>
      </c>
      <c r="B771" s="7" t="str">
        <f>INDEX(sierra[Sierra value],MATCH(mainsheet[sierra location code],sierra[location code value],0))</f>
        <v>University Archives</v>
      </c>
      <c r="C771" s="7" t="s">
        <v>1225</v>
      </c>
      <c r="D771" s="7" t="str">
        <f>IF(ISBLANK(mainsheet[omission]),VLOOKUP(mainsheet[mapping synonym],synlookup[],2,FALSE),"")</f>
        <v>unc:uncarchives,unc:uncwil:uncwilar</v>
      </c>
      <c r="E771" s="7" t="s">
        <v>2616</v>
      </c>
      <c r="F771" s="7" t="s">
        <v>2616</v>
      </c>
      <c r="G771" s="7" t="str">
        <f>IF(ISBLANK(mainsheet[omission]),VLOOKUP(mainsheet[mapping synonym],synlookup[],3,FALSE),"")</f>
        <v>UNC Chapel Hill &gt; University Archives ;;; UNC Chapel Hill &gt; Wilson Library &gt; University Archives</v>
      </c>
      <c r="H771" s="7"/>
      <c r="I771" s="7"/>
      <c r="J771" t="str">
        <f>IF(mainsheet[TD loc_b display]=mainsheet[TD loc_n display],"y","n")</f>
        <v>y</v>
      </c>
      <c r="K771" t="str">
        <f>IF(ISNUMBER(MATCH(mainsheet[sierra location code],mta_mapped_codes[code],0)),"y","n")</f>
        <v>y</v>
      </c>
    </row>
    <row r="772" spans="1:11" x14ac:dyDescent="0.25">
      <c r="A772" t="s">
        <v>1227</v>
      </c>
      <c r="B772" t="str">
        <f>INDEX(sierra[Sierra value],MATCH(mainsheet[sierra location code],sierra[location code value],0))</f>
        <v>Wilson Library Archival Mat. Non-Scoped</v>
      </c>
      <c r="D772" t="str">
        <f>IF(ISBLANK(mainsheet[omission]),VLOOKUP(mainsheet[mapping synonym],synlookup[],2,FALSE),"")</f>
        <v/>
      </c>
      <c r="H772" t="s">
        <v>2456</v>
      </c>
      <c r="I772" t="s">
        <v>2432</v>
      </c>
      <c r="J772" t="str">
        <f>IF(mainsheet[TD loc_b display]=mainsheet[TD loc_n display],"y","n")</f>
        <v>y</v>
      </c>
      <c r="K772" t="str">
        <f>IF(ISNUMBER(MATCH(mainsheet[sierra location code],mta_mapped_codes[code],0)),"y","n")</f>
        <v>n</v>
      </c>
    </row>
    <row r="773" spans="1:11" x14ac:dyDescent="0.25">
      <c r="A773" s="7" t="s">
        <v>1228</v>
      </c>
      <c r="B773" s="7" t="str">
        <f>INDEX(sierra[Sierra value],MATCH(mainsheet[sierra location code],sierra[location code value],0))</f>
        <v>North Carolina Collection</v>
      </c>
      <c r="C773" s="7" t="s">
        <v>1228</v>
      </c>
      <c r="D773" s="7" t="str">
        <f>IF(ISBLANK(mainsheet[omission]),VLOOKUP(mainsheet[mapping synonym],synlookup[],2,FALSE),"")</f>
        <v>unc:uncnorn,unc:uncwil:uncwilncc</v>
      </c>
      <c r="E773" s="7" t="s">
        <v>2613</v>
      </c>
      <c r="F773" s="7" t="s">
        <v>2613</v>
      </c>
      <c r="G77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3" s="7"/>
      <c r="I773" s="7"/>
      <c r="J773" t="str">
        <f>IF(mainsheet[TD loc_b display]=mainsheet[TD loc_n display],"y","n")</f>
        <v>y</v>
      </c>
      <c r="K773" t="str">
        <f>IF(ISNUMBER(MATCH(mainsheet[sierra location code],mta_mapped_codes[code],0)),"y","n")</f>
        <v>y</v>
      </c>
    </row>
    <row r="774" spans="1:11" x14ac:dyDescent="0.25">
      <c r="A774" s="7" t="s">
        <v>1231</v>
      </c>
      <c r="B774" s="7" t="str">
        <f>INDEX(sierra[Sierra value],MATCH(mainsheet[sierra location code],sierra[location code value],0))</f>
        <v>Staff Use Only</v>
      </c>
      <c r="C774" s="7" t="s">
        <v>1228</v>
      </c>
      <c r="D774" s="7" t="str">
        <f>IF(ISBLANK(mainsheet[omission]),VLOOKUP(mainsheet[mapping synonym],synlookup[],2,FALSE),"")</f>
        <v>unc:uncnorn,unc:uncwil:uncwilncc</v>
      </c>
      <c r="E774" s="7" t="s">
        <v>2613</v>
      </c>
      <c r="F774" s="7" t="s">
        <v>5</v>
      </c>
      <c r="G77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4" s="7"/>
      <c r="I774" s="7"/>
      <c r="J774" t="str">
        <f>IF(mainsheet[TD loc_b display]=mainsheet[TD loc_n display],"y","n")</f>
        <v>n</v>
      </c>
      <c r="K774" t="str">
        <f>IF(ISNUMBER(MATCH(mainsheet[sierra location code],mta_mapped_codes[code],0)),"y","n")</f>
        <v>y</v>
      </c>
    </row>
    <row r="775" spans="1:11" x14ac:dyDescent="0.25">
      <c r="A775" t="s">
        <v>1230</v>
      </c>
      <c r="B775" t="str">
        <f>INDEX(sierra[Sierra value],MATCH(mainsheet[sierra location code],sierra[location code value],0))</f>
        <v>Not Yet Determined</v>
      </c>
      <c r="D775" t="str">
        <f>IF(ISBLANK(mainsheet[omission]),VLOOKUP(mainsheet[mapping synonym],synlookup[],2,FALSE),"")</f>
        <v/>
      </c>
      <c r="H775" t="s">
        <v>2458</v>
      </c>
      <c r="J775" t="str">
        <f>IF(mainsheet[TD loc_b display]=mainsheet[TD loc_n display],"y","n")</f>
        <v>y</v>
      </c>
      <c r="K775" t="str">
        <f>IF(ISNUMBER(MATCH(mainsheet[sierra location code],mta_mapped_codes[code],0)),"y","n")</f>
        <v>n</v>
      </c>
    </row>
    <row r="776" spans="1:11" x14ac:dyDescent="0.25">
      <c r="A776" s="7" t="s">
        <v>1232</v>
      </c>
      <c r="B776" s="7" t="str">
        <f>INDEX(sierra[Sierra value],MATCH(mainsheet[sierra location code],sierra[location code value],0))</f>
        <v>North Carolina Collection Reading Room</v>
      </c>
      <c r="C776" s="7" t="s">
        <v>1228</v>
      </c>
      <c r="D776" s="7" t="str">
        <f>IF(ISBLANK(mainsheet[omission]),VLOOKUP(mainsheet[mapping synonym],synlookup[],2,FALSE),"")</f>
        <v>unc:uncnorn,unc:uncwil:uncwilncc</v>
      </c>
      <c r="E776" s="7" t="s">
        <v>2613</v>
      </c>
      <c r="F776" s="7" t="s">
        <v>1233</v>
      </c>
      <c r="G77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6" s="7"/>
      <c r="I776" s="7"/>
      <c r="J776" t="str">
        <f>IF(mainsheet[TD loc_b display]=mainsheet[TD loc_n display],"y","n")</f>
        <v>n</v>
      </c>
      <c r="K776" t="str">
        <f>IF(ISNUMBER(MATCH(mainsheet[sierra location code],mta_mapped_codes[code],0)),"y","n")</f>
        <v>y</v>
      </c>
    </row>
    <row r="777" spans="1:11" x14ac:dyDescent="0.25">
      <c r="A777" s="7" t="s">
        <v>1234</v>
      </c>
      <c r="B777" s="7" t="str">
        <f>INDEX(sierra[Sierra value],MATCH(mainsheet[sierra location code],sierra[location code value],0))</f>
        <v>North Carolina Collection Reading Room Folio</v>
      </c>
      <c r="C777" s="7" t="s">
        <v>1228</v>
      </c>
      <c r="D777" s="7" t="str">
        <f>IF(ISBLANK(mainsheet[omission]),VLOOKUP(mainsheet[mapping synonym],synlookup[],2,FALSE),"")</f>
        <v>unc:uncnorn,unc:uncwil:uncwilncc</v>
      </c>
      <c r="E777" s="7" t="s">
        <v>2613</v>
      </c>
      <c r="F777" s="7" t="s">
        <v>1235</v>
      </c>
      <c r="G77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7" s="7"/>
      <c r="I777" s="7"/>
      <c r="J777" t="str">
        <f>IF(mainsheet[TD loc_b display]=mainsheet[TD loc_n display],"y","n")</f>
        <v>n</v>
      </c>
      <c r="K777" t="str">
        <f>IF(ISNUMBER(MATCH(mainsheet[sierra location code],mta_mapped_codes[code],0)),"y","n")</f>
        <v>y</v>
      </c>
    </row>
    <row r="778" spans="1:11" x14ac:dyDescent="0.25">
      <c r="A778" t="s">
        <v>1236</v>
      </c>
      <c r="B778" t="str">
        <f>INDEX(sierra[Sierra value],MATCH(mainsheet[sierra location code],sierra[location code value],0))</f>
        <v>North Carolina Collection Online</v>
      </c>
      <c r="D778" t="str">
        <f>IF(ISBLANK(mainsheet[omission]),VLOOKUP(mainsheet[mapping synonym],synlookup[],2,FALSE),"")</f>
        <v/>
      </c>
      <c r="H778" t="s">
        <v>2454</v>
      </c>
      <c r="I778" t="s">
        <v>1650</v>
      </c>
      <c r="J778" t="str">
        <f>IF(mainsheet[TD loc_b display]=mainsheet[TD loc_n display],"y","n")</f>
        <v>y</v>
      </c>
      <c r="K778" t="str">
        <f>IF(ISNUMBER(MATCH(mainsheet[sierra location code],mta_mapped_codes[code],0)),"y","n")</f>
        <v>n</v>
      </c>
    </row>
    <row r="779" spans="1:11" x14ac:dyDescent="0.25">
      <c r="A779" s="7" t="s">
        <v>1237</v>
      </c>
      <c r="B779" s="7" t="str">
        <f>INDEX(sierra[Sierra value],MATCH(mainsheet[sierra location code],sierra[location code value],0))</f>
        <v>North Carolina Collection</v>
      </c>
      <c r="C779" s="7" t="s">
        <v>1228</v>
      </c>
      <c r="D779" s="7" t="str">
        <f>IF(ISBLANK(mainsheet[omission]),VLOOKUP(mainsheet[mapping synonym],synlookup[],2,FALSE),"")</f>
        <v>unc:uncnorn,unc:uncwil:uncwilncc</v>
      </c>
      <c r="E779" s="7" t="s">
        <v>2613</v>
      </c>
      <c r="F779" s="7" t="s">
        <v>2613</v>
      </c>
      <c r="G77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9" s="7"/>
      <c r="I779" s="7"/>
      <c r="J779" t="str">
        <f>IF(mainsheet[TD loc_b display]=mainsheet[TD loc_n display],"y","n")</f>
        <v>y</v>
      </c>
      <c r="K779" t="str">
        <f>IF(ISNUMBER(MATCH(mainsheet[sierra location code],mta_mapped_codes[code],0)),"y","n")</f>
        <v>y</v>
      </c>
    </row>
    <row r="780" spans="1:11" x14ac:dyDescent="0.25">
      <c r="A780" s="7" t="s">
        <v>1238</v>
      </c>
      <c r="B780" s="7" t="str">
        <f>INDEX(sierra[Sierra value],MATCH(mainsheet[sierra location code],sierra[location code value],0))</f>
        <v>North Carolina Collection Cassette</v>
      </c>
      <c r="C780" s="7" t="s">
        <v>1228</v>
      </c>
      <c r="D780" s="7" t="str">
        <f>IF(ISBLANK(mainsheet[omission]),VLOOKUP(mainsheet[mapping synonym],synlookup[],2,FALSE),"")</f>
        <v>unc:uncnorn,unc:uncwil:uncwilncc</v>
      </c>
      <c r="E780" s="7" t="s">
        <v>2613</v>
      </c>
      <c r="F780" s="7" t="s">
        <v>80</v>
      </c>
      <c r="G78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0" s="7"/>
      <c r="I780" s="7"/>
      <c r="J780" t="str">
        <f>IF(mainsheet[TD loc_b display]=mainsheet[TD loc_n display],"y","n")</f>
        <v>n</v>
      </c>
      <c r="K780" t="str">
        <f>IF(ISNUMBER(MATCH(mainsheet[sierra location code],mta_mapped_codes[code],0)),"y","n")</f>
        <v>y</v>
      </c>
    </row>
    <row r="781" spans="1:11" x14ac:dyDescent="0.25">
      <c r="A781" s="7" t="s">
        <v>1239</v>
      </c>
      <c r="B781" s="7" t="str">
        <f>INDEX(sierra[Sierra value],MATCH(mainsheet[sierra location code],sierra[location code value],0))</f>
        <v>North Carolina Collection Game</v>
      </c>
      <c r="C781" s="7" t="s">
        <v>1228</v>
      </c>
      <c r="D781" s="7" t="str">
        <f>IF(ISBLANK(mainsheet[omission]),VLOOKUP(mainsheet[mapping synonym],synlookup[],2,FALSE),"")</f>
        <v>unc:uncnorn,unc:uncwil:uncwilncc</v>
      </c>
      <c r="E781" s="7" t="s">
        <v>2613</v>
      </c>
      <c r="F781" s="7" t="s">
        <v>850</v>
      </c>
      <c r="G78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1" s="7"/>
      <c r="I781" s="7"/>
      <c r="J781" t="str">
        <f>IF(mainsheet[TD loc_b display]=mainsheet[TD loc_n display],"y","n")</f>
        <v>n</v>
      </c>
      <c r="K781" t="str">
        <f>IF(ISNUMBER(MATCH(mainsheet[sierra location code],mta_mapped_codes[code],0)),"y","n")</f>
        <v>y</v>
      </c>
    </row>
    <row r="782" spans="1:11" x14ac:dyDescent="0.25">
      <c r="A782" s="7" t="s">
        <v>1240</v>
      </c>
      <c r="B782" s="7" t="str">
        <f>INDEX(sierra[Sierra value],MATCH(mainsheet[sierra location code],sierra[location code value],0))</f>
        <v>North Carolina Collection Map Folio</v>
      </c>
      <c r="C782" s="7" t="s">
        <v>1228</v>
      </c>
      <c r="D782" s="7" t="str">
        <f>IF(ISBLANK(mainsheet[omission]),VLOOKUP(mainsheet[mapping synonym],synlookup[],2,FALSE),"")</f>
        <v>unc:uncnorn,unc:uncwil:uncwilncc</v>
      </c>
      <c r="E782" s="7" t="s">
        <v>2613</v>
      </c>
      <c r="F782" s="7" t="s">
        <v>1241</v>
      </c>
      <c r="G78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2" s="7"/>
      <c r="I782" s="7"/>
      <c r="J782" t="str">
        <f>IF(mainsheet[TD loc_b display]=mainsheet[TD loc_n display],"y","n")</f>
        <v>n</v>
      </c>
      <c r="K782" t="str">
        <f>IF(ISNUMBER(MATCH(mainsheet[sierra location code],mta_mapped_codes[code],0)),"y","n")</f>
        <v>y</v>
      </c>
    </row>
    <row r="783" spans="1:11" x14ac:dyDescent="0.25">
      <c r="A783" s="7" t="s">
        <v>1242</v>
      </c>
      <c r="B783" s="7" t="str">
        <f>INDEX(sierra[Sierra value],MATCH(mainsheet[sierra location code],sierra[location code value],0))</f>
        <v>North Carolina Collection Maps</v>
      </c>
      <c r="C783" s="7" t="s">
        <v>1228</v>
      </c>
      <c r="D783" s="7" t="str">
        <f>IF(ISBLANK(mainsheet[omission]),VLOOKUP(mainsheet[mapping synonym],synlookup[],2,FALSE),"")</f>
        <v>unc:uncnorn,unc:uncwil:uncwilncc</v>
      </c>
      <c r="E783" s="7" t="s">
        <v>2613</v>
      </c>
      <c r="F783" s="7" t="s">
        <v>390</v>
      </c>
      <c r="G78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3" s="7"/>
      <c r="I783" s="7"/>
      <c r="J783" t="str">
        <f>IF(mainsheet[TD loc_b display]=mainsheet[TD loc_n display],"y","n")</f>
        <v>n</v>
      </c>
      <c r="K783" t="str">
        <f>IF(ISNUMBER(MATCH(mainsheet[sierra location code],mta_mapped_codes[code],0)),"y","n")</f>
        <v>y</v>
      </c>
    </row>
    <row r="784" spans="1:11" x14ac:dyDescent="0.25">
      <c r="A784" s="7" t="s">
        <v>1243</v>
      </c>
      <c r="B784" s="7" t="str">
        <f>INDEX(sierra[Sierra value],MATCH(mainsheet[sierra location code],sierra[location code value],0))</f>
        <v>North Carolina Collection Microcard</v>
      </c>
      <c r="C784" s="7" t="s">
        <v>1228</v>
      </c>
      <c r="D784" s="7" t="str">
        <f>IF(ISBLANK(mainsheet[omission]),VLOOKUP(mainsheet[mapping synonym],synlookup[],2,FALSE),"")</f>
        <v>unc:uncnorn,unc:uncwil:uncwilncc</v>
      </c>
      <c r="E784" s="7" t="s">
        <v>2613</v>
      </c>
      <c r="F784" s="7" t="s">
        <v>134</v>
      </c>
      <c r="G78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4" s="7"/>
      <c r="I784" s="7"/>
      <c r="J784" t="str">
        <f>IF(mainsheet[TD loc_b display]=mainsheet[TD loc_n display],"y","n")</f>
        <v>n</v>
      </c>
      <c r="K784" t="str">
        <f>IF(ISNUMBER(MATCH(mainsheet[sierra location code],mta_mapped_codes[code],0)),"y","n")</f>
        <v>y</v>
      </c>
    </row>
    <row r="785" spans="1:11" x14ac:dyDescent="0.25">
      <c r="A785" s="7" t="s">
        <v>1244</v>
      </c>
      <c r="B785" s="7" t="str">
        <f>INDEX(sierra[Sierra value],MATCH(mainsheet[sierra location code],sierra[location code value],0))</f>
        <v>North Carolina Collection Microfiche</v>
      </c>
      <c r="C785" s="7" t="s">
        <v>1228</v>
      </c>
      <c r="D785" s="7" t="str">
        <f>IF(ISBLANK(mainsheet[omission]),VLOOKUP(mainsheet[mapping synonym],synlookup[],2,FALSE),"")</f>
        <v>unc:uncnorn,unc:uncwil:uncwilncc</v>
      </c>
      <c r="E785" s="7" t="s">
        <v>2613</v>
      </c>
      <c r="F785" s="7" t="s">
        <v>25</v>
      </c>
      <c r="G78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5" s="7"/>
      <c r="I785" s="7"/>
      <c r="J785" t="str">
        <f>IF(mainsheet[TD loc_b display]=mainsheet[TD loc_n display],"y","n")</f>
        <v>n</v>
      </c>
      <c r="K785" t="str">
        <f>IF(ISNUMBER(MATCH(mainsheet[sierra location code],mta_mapped_codes[code],0)),"y","n")</f>
        <v>y</v>
      </c>
    </row>
    <row r="786" spans="1:11" x14ac:dyDescent="0.25">
      <c r="A786" s="7" t="s">
        <v>1245</v>
      </c>
      <c r="B786" s="7" t="str">
        <f>INDEX(sierra[Sierra value],MATCH(mainsheet[sierra location code],sierra[location code value],0))</f>
        <v>North Carolina Collection Microfilm</v>
      </c>
      <c r="C786" s="7" t="s">
        <v>1228</v>
      </c>
      <c r="D786" s="7" t="str">
        <f>IF(ISBLANK(mainsheet[omission]),VLOOKUP(mainsheet[mapping synonym],synlookup[],2,FALSE),"")</f>
        <v>unc:uncnorn,unc:uncwil:uncwilncc</v>
      </c>
      <c r="E786" s="7" t="s">
        <v>2613</v>
      </c>
      <c r="F786" s="7" t="s">
        <v>27</v>
      </c>
      <c r="G78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6" s="7"/>
      <c r="I786" s="7"/>
      <c r="J786" t="str">
        <f>IF(mainsheet[TD loc_b display]=mainsheet[TD loc_n display],"y","n")</f>
        <v>n</v>
      </c>
      <c r="K786" t="str">
        <f>IF(ISNUMBER(MATCH(mainsheet[sierra location code],mta_mapped_codes[code],0)),"y","n")</f>
        <v>y</v>
      </c>
    </row>
    <row r="787" spans="1:11" x14ac:dyDescent="0.25">
      <c r="A787" s="7" t="s">
        <v>1246</v>
      </c>
      <c r="B787" s="7" t="str">
        <f>INDEX(sierra[Sierra value],MATCH(mainsheet[sierra location code],sierra[location code value],0))</f>
        <v>North Carolina Collection Microform</v>
      </c>
      <c r="C787" s="7" t="s">
        <v>1228</v>
      </c>
      <c r="D787" s="7" t="str">
        <f>IF(ISBLANK(mainsheet[omission]),VLOOKUP(mainsheet[mapping synonym],synlookup[],2,FALSE),"")</f>
        <v>unc:uncnorn,unc:uncwil:uncwilncc</v>
      </c>
      <c r="E787" s="7" t="s">
        <v>2613</v>
      </c>
      <c r="F787" s="7" t="s">
        <v>424</v>
      </c>
      <c r="G78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7" s="7"/>
      <c r="I787" s="7"/>
      <c r="J787" t="str">
        <f>IF(mainsheet[TD loc_b display]=mainsheet[TD loc_n display],"y","n")</f>
        <v>n</v>
      </c>
      <c r="K787" t="str">
        <f>IF(ISNUMBER(MATCH(mainsheet[sierra location code],mta_mapped_codes[code],0)),"y","n")</f>
        <v>y</v>
      </c>
    </row>
    <row r="788" spans="1:11" x14ac:dyDescent="0.25">
      <c r="A788" s="7" t="s">
        <v>1247</v>
      </c>
      <c r="B788" s="7" t="str">
        <f>INDEX(sierra[Sierra value],MATCH(mainsheet[sierra location code],sierra[location code value],0))</f>
        <v>North Carolina Collection Record</v>
      </c>
      <c r="C788" s="7" t="s">
        <v>1228</v>
      </c>
      <c r="D788" s="7" t="str">
        <f>IF(ISBLANK(mainsheet[omission]),VLOOKUP(mainsheet[mapping synonym],synlookup[],2,FALSE),"")</f>
        <v>unc:uncnorn,unc:uncwil:uncwilncc</v>
      </c>
      <c r="E788" s="7" t="s">
        <v>2613</v>
      </c>
      <c r="F788" s="7" t="s">
        <v>88</v>
      </c>
      <c r="G78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8" s="7"/>
      <c r="I788" s="7"/>
      <c r="J788" t="str">
        <f>IF(mainsheet[TD loc_b display]=mainsheet[TD loc_n display],"y","n")</f>
        <v>n</v>
      </c>
      <c r="K788" t="str">
        <f>IF(ISNUMBER(MATCH(mainsheet[sierra location code],mta_mapped_codes[code],0)),"y","n")</f>
        <v>y</v>
      </c>
    </row>
    <row r="789" spans="1:11" x14ac:dyDescent="0.25">
      <c r="A789" s="7" t="s">
        <v>1248</v>
      </c>
      <c r="B789" s="7" t="str">
        <f>INDEX(sierra[Sierra value],MATCH(mainsheet[sierra location code],sierra[location code value],0))</f>
        <v>North Carolina Collection Sheet</v>
      </c>
      <c r="C789" s="7" t="s">
        <v>1228</v>
      </c>
      <c r="D789" s="7" t="str">
        <f>IF(ISBLANK(mainsheet[omission]),VLOOKUP(mainsheet[mapping synonym],synlookup[],2,FALSE),"")</f>
        <v>unc:uncnorn,unc:uncwil:uncwilncc</v>
      </c>
      <c r="E789" s="7" t="s">
        <v>2613</v>
      </c>
      <c r="F789" s="7" t="s">
        <v>1249</v>
      </c>
      <c r="G78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9" s="7"/>
      <c r="I789" s="7"/>
      <c r="J789" t="str">
        <f>IF(mainsheet[TD loc_b display]=mainsheet[TD loc_n display],"y","n")</f>
        <v>n</v>
      </c>
      <c r="K789" t="str">
        <f>IF(ISNUMBER(MATCH(mainsheet[sierra location code],mta_mapped_codes[code],0)),"y","n")</f>
        <v>y</v>
      </c>
    </row>
    <row r="790" spans="1:11" x14ac:dyDescent="0.25">
      <c r="A790" s="7" t="s">
        <v>1250</v>
      </c>
      <c r="B790" s="7" t="str">
        <f>INDEX(sierra[Sierra value],MATCH(mainsheet[sierra location code],sierra[location code value],0))</f>
        <v>North Carolina Collection Videocassette</v>
      </c>
      <c r="C790" s="7" t="s">
        <v>1228</v>
      </c>
      <c r="D790" s="7" t="str">
        <f>IF(ISBLANK(mainsheet[omission]),VLOOKUP(mainsheet[mapping synonym],synlookup[],2,FALSE),"")</f>
        <v>unc:uncnorn,unc:uncwil:uncwilncc</v>
      </c>
      <c r="E790" s="7" t="s">
        <v>2613</v>
      </c>
      <c r="F790" s="7" t="s">
        <v>29</v>
      </c>
      <c r="G79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0" s="7"/>
      <c r="I790" s="7"/>
      <c r="J790" t="str">
        <f>IF(mainsheet[TD loc_b display]=mainsheet[TD loc_n display],"y","n")</f>
        <v>n</v>
      </c>
      <c r="K790" t="str">
        <f>IF(ISNUMBER(MATCH(mainsheet[sierra location code],mta_mapped_codes[code],0)),"y","n")</f>
        <v>y</v>
      </c>
    </row>
    <row r="791" spans="1:11" x14ac:dyDescent="0.25">
      <c r="A791" s="7" t="s">
        <v>1251</v>
      </c>
      <c r="B791" s="7" t="str">
        <f>INDEX(sierra[Sierra value],MATCH(mainsheet[sierra location code],sierra[location code value],0))</f>
        <v>North Carolina Collection Folio</v>
      </c>
      <c r="C791" s="7" t="s">
        <v>1228</v>
      </c>
      <c r="D791" s="7" t="str">
        <f>IF(ISBLANK(mainsheet[omission]),VLOOKUP(mainsheet[mapping synonym],synlookup[],2,FALSE),"")</f>
        <v>unc:uncnorn,unc:uncwil:uncwilncc</v>
      </c>
      <c r="E791" s="7" t="s">
        <v>2613</v>
      </c>
      <c r="F791" s="7" t="s">
        <v>92</v>
      </c>
      <c r="G79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1" s="7"/>
      <c r="I791" s="7"/>
      <c r="J791" t="str">
        <f>IF(mainsheet[TD loc_b display]=mainsheet[TD loc_n display],"y","n")</f>
        <v>n</v>
      </c>
      <c r="K791" t="str">
        <f>IF(ISNUMBER(MATCH(mainsheet[sierra location code],mta_mapped_codes[code],0)),"y","n")</f>
        <v>y</v>
      </c>
    </row>
    <row r="792" spans="1:11" x14ac:dyDescent="0.25">
      <c r="A792" s="7" t="s">
        <v>1252</v>
      </c>
      <c r="B792" s="7" t="str">
        <f>INDEX(sierra[Sierra value],MATCH(mainsheet[sierra location code],sierra[location code value],0))</f>
        <v>North Carolina Collection Folio Microfilm</v>
      </c>
      <c r="C792" s="7" t="s">
        <v>1228</v>
      </c>
      <c r="D792" s="7" t="str">
        <f>IF(ISBLANK(mainsheet[omission]),VLOOKUP(mainsheet[mapping synonym],synlookup[],2,FALSE),"")</f>
        <v>unc:uncnorn,unc:uncwil:uncwilncc</v>
      </c>
      <c r="E792" s="7" t="s">
        <v>2613</v>
      </c>
      <c r="F792" s="7" t="s">
        <v>1253</v>
      </c>
      <c r="G79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2" s="7"/>
      <c r="I792" s="7"/>
      <c r="J792" t="str">
        <f>IF(mainsheet[TD loc_b display]=mainsheet[TD loc_n display],"y","n")</f>
        <v>n</v>
      </c>
      <c r="K792" t="str">
        <f>IF(ISNUMBER(MATCH(mainsheet[sierra location code],mta_mapped_codes[code],0)),"y","n")</f>
        <v>y</v>
      </c>
    </row>
    <row r="793" spans="1:11" x14ac:dyDescent="0.25">
      <c r="A793" s="7" t="s">
        <v>1254</v>
      </c>
      <c r="B793" s="7" t="str">
        <f>INDEX(sierra[Sierra value],MATCH(mainsheet[sierra location code],sierra[location code value],0))</f>
        <v>North Carolina Collection Folio-2</v>
      </c>
      <c r="C793" s="7" t="s">
        <v>1228</v>
      </c>
      <c r="D793" s="7" t="str">
        <f>IF(ISBLANK(mainsheet[omission]),VLOOKUP(mainsheet[mapping synonym],synlookup[],2,FALSE),"")</f>
        <v>unc:uncnorn,unc:uncwil:uncwilncc</v>
      </c>
      <c r="E793" s="7" t="s">
        <v>2613</v>
      </c>
      <c r="F793" s="7" t="s">
        <v>94</v>
      </c>
      <c r="G79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3" s="7"/>
      <c r="I793" s="7"/>
      <c r="J793" t="str">
        <f>IF(mainsheet[TD loc_b display]=mainsheet[TD loc_n display],"y","n")</f>
        <v>n</v>
      </c>
      <c r="K793" t="str">
        <f>IF(ISNUMBER(MATCH(mainsheet[sierra location code],mta_mapped_codes[code],0)),"y","n")</f>
        <v>y</v>
      </c>
    </row>
    <row r="794" spans="1:11" x14ac:dyDescent="0.25">
      <c r="A794" s="7" t="s">
        <v>1255</v>
      </c>
      <c r="B794" s="7" t="str">
        <f>INDEX(sierra[Sierra value],MATCH(mainsheet[sierra location code],sierra[location code value],0))</f>
        <v>North Carolina Collection Photo Archives</v>
      </c>
      <c r="C794" s="7" t="s">
        <v>1228</v>
      </c>
      <c r="D794" s="7" t="str">
        <f>IF(ISBLANK(mainsheet[omission]),VLOOKUP(mainsheet[mapping synonym],synlookup[],2,FALSE),"")</f>
        <v>unc:uncnorn,unc:uncwil:uncwilncc</v>
      </c>
      <c r="E794" s="7" t="s">
        <v>2613</v>
      </c>
      <c r="F794" s="7" t="s">
        <v>1256</v>
      </c>
      <c r="G79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4" s="7"/>
      <c r="I794" s="7"/>
      <c r="J794" t="str">
        <f>IF(mainsheet[TD loc_b display]=mainsheet[TD loc_n display],"y","n")</f>
        <v>n</v>
      </c>
      <c r="K794" t="str">
        <f>IF(ISNUMBER(MATCH(mainsheet[sierra location code],mta_mapped_codes[code],0)),"y","n")</f>
        <v>y</v>
      </c>
    </row>
    <row r="795" spans="1:11" x14ac:dyDescent="0.25">
      <c r="A795" s="7" t="s">
        <v>1257</v>
      </c>
      <c r="B795" s="7" t="str">
        <f>INDEX(sierra[Sierra value],MATCH(mainsheet[sierra location code],sierra[location code value],0))</f>
        <v>North Carolina Collection Hayes</v>
      </c>
      <c r="C795" s="7" t="s">
        <v>1228</v>
      </c>
      <c r="D795" s="7" t="str">
        <f>IF(ISBLANK(mainsheet[omission]),VLOOKUP(mainsheet[mapping synonym],synlookup[],2,FALSE),"")</f>
        <v>unc:uncnorn,unc:uncwil:uncwilncc</v>
      </c>
      <c r="E795" s="7" t="s">
        <v>2613</v>
      </c>
      <c r="F795" s="7" t="s">
        <v>1258</v>
      </c>
      <c r="G79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5" s="7"/>
      <c r="I795" s="7"/>
      <c r="J795" t="str">
        <f>IF(mainsheet[TD loc_b display]=mainsheet[TD loc_n display],"y","n")</f>
        <v>n</v>
      </c>
      <c r="K795" t="str">
        <f>IF(ISNUMBER(MATCH(mainsheet[sierra location code],mta_mapped_codes[code],0)),"y","n")</f>
        <v>y</v>
      </c>
    </row>
    <row r="796" spans="1:11" x14ac:dyDescent="0.25">
      <c r="A796" s="7" t="s">
        <v>1259</v>
      </c>
      <c r="B796" s="7" t="str">
        <f>INDEX(sierra[Sierra value],MATCH(mainsheet[sierra location code],sierra[location code value],0))</f>
        <v>North Carolina Collection Hayes Folio</v>
      </c>
      <c r="C796" s="7" t="s">
        <v>1228</v>
      </c>
      <c r="D796" s="7" t="str">
        <f>IF(ISBLANK(mainsheet[omission]),VLOOKUP(mainsheet[mapping synonym],synlookup[],2,FALSE),"")</f>
        <v>unc:uncnorn,unc:uncwil:uncwilncc</v>
      </c>
      <c r="E796" s="7" t="s">
        <v>2613</v>
      </c>
      <c r="F796" s="7" t="s">
        <v>1260</v>
      </c>
      <c r="G79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6" s="7"/>
      <c r="I796" s="7"/>
      <c r="J796" t="str">
        <f>IF(mainsheet[TD loc_b display]=mainsheet[TD loc_n display],"y","n")</f>
        <v>n</v>
      </c>
      <c r="K796" t="str">
        <f>IF(ISNUMBER(MATCH(mainsheet[sierra location code],mta_mapped_codes[code],0)),"y","n")</f>
        <v>y</v>
      </c>
    </row>
    <row r="797" spans="1:11" x14ac:dyDescent="0.25">
      <c r="A797" s="7" t="s">
        <v>1261</v>
      </c>
      <c r="B797" s="7" t="str">
        <f>INDEX(sierra[Sierra value],MATCH(mainsheet[sierra location code],sierra[location code value],0))</f>
        <v>North Carolina Collection Gallery</v>
      </c>
      <c r="C797" s="7" t="s">
        <v>1228</v>
      </c>
      <c r="D797" s="7" t="str">
        <f>IF(ISBLANK(mainsheet[omission]),VLOOKUP(mainsheet[mapping synonym],synlookup[],2,FALSE),"")</f>
        <v>unc:uncnorn,unc:uncwil:uncwilncc</v>
      </c>
      <c r="E797" s="7" t="s">
        <v>2613</v>
      </c>
      <c r="F797" s="7" t="s">
        <v>1262</v>
      </c>
      <c r="G79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7" s="7"/>
      <c r="I797" s="7"/>
      <c r="J797" t="str">
        <f>IF(mainsheet[TD loc_b display]=mainsheet[TD loc_n display],"y","n")</f>
        <v>n</v>
      </c>
      <c r="K797" t="str">
        <f>IF(ISNUMBER(MATCH(mainsheet[sierra location code],mta_mapped_codes[code],0)),"y","n")</f>
        <v>y</v>
      </c>
    </row>
    <row r="798" spans="1:11" x14ac:dyDescent="0.25">
      <c r="A798" s="7" t="s">
        <v>1263</v>
      </c>
      <c r="B798" s="7" t="str">
        <f>INDEX(sierra[Sierra value],MATCH(mainsheet[sierra location code],sierra[location code value],0))</f>
        <v>North Carolina Collection Thesis</v>
      </c>
      <c r="C798" s="7" t="s">
        <v>1228</v>
      </c>
      <c r="D798" s="7" t="str">
        <f>IF(ISBLANK(mainsheet[omission]),VLOOKUP(mainsheet[mapping synonym],synlookup[],2,FALSE),"")</f>
        <v>unc:uncnorn,unc:uncwil:uncwilncc</v>
      </c>
      <c r="E798" s="7" t="s">
        <v>2613</v>
      </c>
      <c r="F798" s="7" t="s">
        <v>471</v>
      </c>
      <c r="G79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8" s="7"/>
      <c r="I798" s="7"/>
      <c r="J798" t="str">
        <f>IF(mainsheet[TD loc_b display]=mainsheet[TD loc_n display],"y","n")</f>
        <v>n</v>
      </c>
      <c r="K798" t="str">
        <f>IF(ISNUMBER(MATCH(mainsheet[sierra location code],mta_mapped_codes[code],0)),"y","n")</f>
        <v>y</v>
      </c>
    </row>
    <row r="799" spans="1:11" x14ac:dyDescent="0.25">
      <c r="A799" s="7" t="s">
        <v>1264</v>
      </c>
      <c r="B799" s="7" t="str">
        <f>INDEX(sierra[Sierra value],MATCH(mainsheet[sierra location code],sierra[location code value],0))</f>
        <v>North Carolina Collection Thesis Folio</v>
      </c>
      <c r="C799" s="7" t="s">
        <v>1228</v>
      </c>
      <c r="D799" s="7" t="str">
        <f>IF(ISBLANK(mainsheet[omission]),VLOOKUP(mainsheet[mapping synonym],synlookup[],2,FALSE),"")</f>
        <v>unc:uncnorn,unc:uncwil:uncwilncc</v>
      </c>
      <c r="E799" s="7" t="s">
        <v>2613</v>
      </c>
      <c r="F799" s="7" t="s">
        <v>474</v>
      </c>
      <c r="G79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9" s="7"/>
      <c r="I799" s="7"/>
      <c r="J799" t="str">
        <f>IF(mainsheet[TD loc_b display]=mainsheet[TD loc_n display],"y","n")</f>
        <v>n</v>
      </c>
      <c r="K799" t="str">
        <f>IF(ISNUMBER(MATCH(mainsheet[sierra location code],mta_mapped_codes[code],0)),"y","n")</f>
        <v>y</v>
      </c>
    </row>
    <row r="800" spans="1:11" x14ac:dyDescent="0.25">
      <c r="A800" s="7" t="s">
        <v>1265</v>
      </c>
      <c r="B800" s="7" t="str">
        <f>INDEX(sierra[Sierra value],MATCH(mainsheet[sierra location code],sierra[location code value],0))</f>
        <v>North Carolina Collection Thesis Folio-2</v>
      </c>
      <c r="C800" s="7" t="s">
        <v>1228</v>
      </c>
      <c r="D800" s="7" t="str">
        <f>IF(ISBLANK(mainsheet[omission]),VLOOKUP(mainsheet[mapping synonym],synlookup[],2,FALSE),"")</f>
        <v>unc:uncnorn,unc:uncwil:uncwilncc</v>
      </c>
      <c r="E800" s="7" t="s">
        <v>2613</v>
      </c>
      <c r="F800" s="7" t="s">
        <v>476</v>
      </c>
      <c r="G80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0" s="7"/>
      <c r="I800" s="7"/>
      <c r="J800" t="str">
        <f>IF(mainsheet[TD loc_b display]=mainsheet[TD loc_n display],"y","n")</f>
        <v>n</v>
      </c>
      <c r="K800" t="str">
        <f>IF(ISNUMBER(MATCH(mainsheet[sierra location code],mta_mapped_codes[code],0)),"y","n")</f>
        <v>y</v>
      </c>
    </row>
    <row r="801" spans="1:11" x14ac:dyDescent="0.25">
      <c r="A801" s="7" t="s">
        <v>1266</v>
      </c>
      <c r="B801" s="7" t="str">
        <f>INDEX(sierra[Sierra value],MATCH(mainsheet[sierra location code],sierra[location code value],0))</f>
        <v>North Carolina Collection Cotten</v>
      </c>
      <c r="C801" s="7" t="s">
        <v>1228</v>
      </c>
      <c r="D801" s="7" t="str">
        <f>IF(ISBLANK(mainsheet[omission]),VLOOKUP(mainsheet[mapping synonym],synlookup[],2,FALSE),"")</f>
        <v>unc:uncnorn,unc:uncwil:uncwilncc</v>
      </c>
      <c r="E801" s="7" t="s">
        <v>2613</v>
      </c>
      <c r="F801" s="7" t="s">
        <v>1267</v>
      </c>
      <c r="G80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1" s="7"/>
      <c r="I801" s="7"/>
      <c r="J801" t="str">
        <f>IF(mainsheet[TD loc_b display]=mainsheet[TD loc_n display],"y","n")</f>
        <v>n</v>
      </c>
      <c r="K801" t="str">
        <f>IF(ISNUMBER(MATCH(mainsheet[sierra location code],mta_mapped_codes[code],0)),"y","n")</f>
        <v>y</v>
      </c>
    </row>
    <row r="802" spans="1:11" x14ac:dyDescent="0.25">
      <c r="A802" s="7" t="s">
        <v>1268</v>
      </c>
      <c r="B802" s="7" t="str">
        <f>INDEX(sierra[Sierra value],MATCH(mainsheet[sierra location code],sierra[location code value],0))</f>
        <v>North Carolina Collection Cotten Map</v>
      </c>
      <c r="C802" s="7" t="s">
        <v>1228</v>
      </c>
      <c r="D802" s="7" t="str">
        <f>IF(ISBLANK(mainsheet[omission]),VLOOKUP(mainsheet[mapping synonym],synlookup[],2,FALSE),"")</f>
        <v>unc:uncnorn,unc:uncwil:uncwilncc</v>
      </c>
      <c r="E802" s="7" t="s">
        <v>2613</v>
      </c>
      <c r="F802" s="7" t="s">
        <v>1269</v>
      </c>
      <c r="G80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2" s="7"/>
      <c r="I802" s="7"/>
      <c r="J802" t="str">
        <f>IF(mainsheet[TD loc_b display]=mainsheet[TD loc_n display],"y","n")</f>
        <v>n</v>
      </c>
      <c r="K802" t="str">
        <f>IF(ISNUMBER(MATCH(mainsheet[sierra location code],mta_mapped_codes[code],0)),"y","n")</f>
        <v>y</v>
      </c>
    </row>
    <row r="803" spans="1:11" x14ac:dyDescent="0.25">
      <c r="A803" s="7" t="s">
        <v>1270</v>
      </c>
      <c r="B803" s="7" t="str">
        <f>INDEX(sierra[Sierra value],MATCH(mainsheet[sierra location code],sierra[location code value],0))</f>
        <v>North Carolina Collection Cotten Folio</v>
      </c>
      <c r="C803" s="7" t="s">
        <v>1228</v>
      </c>
      <c r="D803" s="7" t="str">
        <f>IF(ISBLANK(mainsheet[omission]),VLOOKUP(mainsheet[mapping synonym],synlookup[],2,FALSE),"")</f>
        <v>unc:uncnorn,unc:uncwil:uncwilncc</v>
      </c>
      <c r="E803" s="7" t="s">
        <v>2613</v>
      </c>
      <c r="F803" s="7" t="s">
        <v>1271</v>
      </c>
      <c r="G80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3" s="7"/>
      <c r="I803" s="7"/>
      <c r="J803" t="str">
        <f>IF(mainsheet[TD loc_b display]=mainsheet[TD loc_n display],"y","n")</f>
        <v>n</v>
      </c>
      <c r="K803" t="str">
        <f>IF(ISNUMBER(MATCH(mainsheet[sierra location code],mta_mapped_codes[code],0)),"y","n")</f>
        <v>y</v>
      </c>
    </row>
    <row r="804" spans="1:11" x14ac:dyDescent="0.25">
      <c r="A804" s="7" t="s">
        <v>1272</v>
      </c>
      <c r="B804" s="7" t="str">
        <f>INDEX(sierra[Sierra value],MATCH(mainsheet[sierra location code],sierra[location code value],0))</f>
        <v>North Carolina Collection Cotten Folio-2</v>
      </c>
      <c r="C804" s="7" t="s">
        <v>1228</v>
      </c>
      <c r="D804" s="7" t="str">
        <f>IF(ISBLANK(mainsheet[omission]),VLOOKUP(mainsheet[mapping synonym],synlookup[],2,FALSE),"")</f>
        <v>unc:uncnorn,unc:uncwil:uncwilncc</v>
      </c>
      <c r="E804" s="7" t="s">
        <v>2613</v>
      </c>
      <c r="F804" s="7" t="s">
        <v>1273</v>
      </c>
      <c r="G80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4" s="7"/>
      <c r="I804" s="7"/>
      <c r="J804" t="str">
        <f>IF(mainsheet[TD loc_b display]=mainsheet[TD loc_n display],"y","n")</f>
        <v>n</v>
      </c>
      <c r="K804" t="str">
        <f>IF(ISNUMBER(MATCH(mainsheet[sierra location code],mta_mapped_codes[code],0)),"y","n")</f>
        <v>y</v>
      </c>
    </row>
    <row r="805" spans="1:11" x14ac:dyDescent="0.25">
      <c r="A805" s="7" t="s">
        <v>1274</v>
      </c>
      <c r="B805" s="7" t="str">
        <f>INDEX(sierra[Sierra value],MATCH(mainsheet[sierra location code],sierra[location code value],0))</f>
        <v>North Carolina Collection State Documents Collection</v>
      </c>
      <c r="C805" s="7" t="s">
        <v>1228</v>
      </c>
      <c r="D805" s="7" t="str">
        <f>IF(ISBLANK(mainsheet[omission]),VLOOKUP(mainsheet[mapping synonym],synlookup[],2,FALSE),"")</f>
        <v>unc:uncnorn,unc:uncwil:uncwilncc</v>
      </c>
      <c r="E805" s="7" t="s">
        <v>2613</v>
      </c>
      <c r="F805" s="7" t="s">
        <v>1275</v>
      </c>
      <c r="G80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5" s="7"/>
      <c r="I805" s="7"/>
      <c r="J805" t="str">
        <f>IF(mainsheet[TD loc_b display]=mainsheet[TD loc_n display],"y","n")</f>
        <v>n</v>
      </c>
      <c r="K805" t="str">
        <f>IF(ISNUMBER(MATCH(mainsheet[sierra location code],mta_mapped_codes[code],0)),"y","n")</f>
        <v>y</v>
      </c>
    </row>
    <row r="806" spans="1:11" x14ac:dyDescent="0.25">
      <c r="A806" s="7" t="s">
        <v>1276</v>
      </c>
      <c r="B806" s="7" t="str">
        <f>INDEX(sierra[Sierra value],MATCH(mainsheet[sierra location code],sierra[location code value],0))</f>
        <v>North Carolina Collection State Docs Collection Microfiche</v>
      </c>
      <c r="C806" s="7" t="s">
        <v>1228</v>
      </c>
      <c r="D806" s="7" t="str">
        <f>IF(ISBLANK(mainsheet[omission]),VLOOKUP(mainsheet[mapping synonym],synlookup[],2,FALSE),"")</f>
        <v>unc:uncnorn,unc:uncwil:uncwilncc</v>
      </c>
      <c r="E806" s="7" t="s">
        <v>2613</v>
      </c>
      <c r="F806" s="7" t="s">
        <v>1277</v>
      </c>
      <c r="G80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6" s="7"/>
      <c r="I806" s="7"/>
      <c r="J806" t="str">
        <f>IF(mainsheet[TD loc_b display]=mainsheet[TD loc_n display],"y","n")</f>
        <v>n</v>
      </c>
      <c r="K806" t="str">
        <f>IF(ISNUMBER(MATCH(mainsheet[sierra location code],mta_mapped_codes[code],0)),"y","n")</f>
        <v>y</v>
      </c>
    </row>
    <row r="807" spans="1:11" x14ac:dyDescent="0.25">
      <c r="A807" s="7" t="s">
        <v>1278</v>
      </c>
      <c r="B807" s="7" t="str">
        <f>INDEX(sierra[Sierra value],MATCH(mainsheet[sierra location code],sierra[location code value],0))</f>
        <v>North Carolina Collection State Docs Collection Online</v>
      </c>
      <c r="C807" s="7" t="s">
        <v>1228</v>
      </c>
      <c r="D807" s="7" t="str">
        <f>IF(ISBLANK(mainsheet[omission]),VLOOKUP(mainsheet[mapping synonym],synlookup[],2,FALSE),"")</f>
        <v>unc:uncnorn,unc:uncwil:uncwilncc</v>
      </c>
      <c r="E807" s="7" t="s">
        <v>2613</v>
      </c>
      <c r="F807" s="7" t="s">
        <v>1279</v>
      </c>
      <c r="G80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7" s="7"/>
      <c r="I807" s="7"/>
      <c r="J807" t="str">
        <f>IF(mainsheet[TD loc_b display]=mainsheet[TD loc_n display],"y","n")</f>
        <v>n</v>
      </c>
      <c r="K807" t="str">
        <f>IF(ISNUMBER(MATCH(mainsheet[sierra location code],mta_mapped_codes[code],0)),"y","n")</f>
        <v>y</v>
      </c>
    </row>
    <row r="808" spans="1:11" x14ac:dyDescent="0.25">
      <c r="A808" s="7" t="s">
        <v>1280</v>
      </c>
      <c r="B808" s="7" t="str">
        <f>INDEX(sierra[Sierra value],MATCH(mainsheet[sierra location code],sierra[location code value],0))</f>
        <v>North Carolina Collection Vault</v>
      </c>
      <c r="C808" s="7" t="s">
        <v>1228</v>
      </c>
      <c r="D808" s="7" t="str">
        <f>IF(ISBLANK(mainsheet[omission]),VLOOKUP(mainsheet[mapping synonym],synlookup[],2,FALSE),"")</f>
        <v>unc:uncnorn,unc:uncwil:uncwilncc</v>
      </c>
      <c r="E808" s="7" t="s">
        <v>2613</v>
      </c>
      <c r="F808" s="7" t="s">
        <v>925</v>
      </c>
      <c r="G80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8" s="7"/>
      <c r="I808" s="7"/>
      <c r="J808" t="str">
        <f>IF(mainsheet[TD loc_b display]=mainsheet[TD loc_n display],"y","n")</f>
        <v>n</v>
      </c>
      <c r="K808" t="str">
        <f>IF(ISNUMBER(MATCH(mainsheet[sierra location code],mta_mapped_codes[code],0)),"y","n")</f>
        <v>y</v>
      </c>
    </row>
    <row r="809" spans="1:11" x14ac:dyDescent="0.25">
      <c r="A809" s="7" t="s">
        <v>1281</v>
      </c>
      <c r="B809" s="7" t="str">
        <f>INDEX(sierra[Sierra value],MATCH(mainsheet[sierra location code],sierra[location code value],0))</f>
        <v>North Carolina Collection Vault Folio</v>
      </c>
      <c r="C809" s="7" t="s">
        <v>1228</v>
      </c>
      <c r="D809" s="7" t="str">
        <f>IF(ISBLANK(mainsheet[omission]),VLOOKUP(mainsheet[mapping synonym],synlookup[],2,FALSE),"")</f>
        <v>unc:uncnorn,unc:uncwil:uncwilncc</v>
      </c>
      <c r="E809" s="7" t="s">
        <v>2613</v>
      </c>
      <c r="F809" s="7" t="s">
        <v>927</v>
      </c>
      <c r="G80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9" s="7"/>
      <c r="I809" s="7"/>
      <c r="J809" t="str">
        <f>IF(mainsheet[TD loc_b display]=mainsheet[TD loc_n display],"y","n")</f>
        <v>n</v>
      </c>
      <c r="K809" t="str">
        <f>IF(ISNUMBER(MATCH(mainsheet[sierra location code],mta_mapped_codes[code],0)),"y","n")</f>
        <v>y</v>
      </c>
    </row>
    <row r="810" spans="1:11" x14ac:dyDescent="0.25">
      <c r="A810" s="7" t="s">
        <v>1282</v>
      </c>
      <c r="B810" s="7" t="str">
        <f>INDEX(sierra[Sierra value],MATCH(mainsheet[sierra location code],sierra[location code value],0))</f>
        <v>North Carolina Collection Vault Folio-2</v>
      </c>
      <c r="C810" s="7" t="s">
        <v>1228</v>
      </c>
      <c r="D810" s="7" t="str">
        <f>IF(ISBLANK(mainsheet[omission]),VLOOKUP(mainsheet[mapping synonym],synlookup[],2,FALSE),"")</f>
        <v>unc:uncnorn,unc:uncwil:uncwilncc</v>
      </c>
      <c r="E810" s="7" t="s">
        <v>2613</v>
      </c>
      <c r="F810" s="7" t="s">
        <v>1283</v>
      </c>
      <c r="G81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0" s="7"/>
      <c r="I810" s="7"/>
      <c r="J810" t="str">
        <f>IF(mainsheet[TD loc_b display]=mainsheet[TD loc_n display],"y","n")</f>
        <v>n</v>
      </c>
      <c r="K810" t="str">
        <f>IF(ISNUMBER(MATCH(mainsheet[sierra location code],mta_mapped_codes[code],0)),"y","n")</f>
        <v>y</v>
      </c>
    </row>
    <row r="811" spans="1:11" x14ac:dyDescent="0.25">
      <c r="A811" s="7" t="s">
        <v>1284</v>
      </c>
      <c r="B811" s="7" t="str">
        <f>INDEX(sierra[Sierra value],MATCH(mainsheet[sierra location code],sierra[location code value],0))</f>
        <v>North Carolina Collection Raleigh</v>
      </c>
      <c r="C811" s="7" t="s">
        <v>1228</v>
      </c>
      <c r="D811" s="7" t="str">
        <f>IF(ISBLANK(mainsheet[omission]),VLOOKUP(mainsheet[mapping synonym],synlookup[],2,FALSE),"")</f>
        <v>unc:uncnorn,unc:uncwil:uncwilncc</v>
      </c>
      <c r="E811" s="7" t="s">
        <v>2613</v>
      </c>
      <c r="F811" s="7" t="s">
        <v>1285</v>
      </c>
      <c r="G81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1" s="7"/>
      <c r="I811" s="7" t="s">
        <v>2462</v>
      </c>
      <c r="J811" t="str">
        <f>IF(mainsheet[TD loc_b display]=mainsheet[TD loc_n display],"y","n")</f>
        <v>n</v>
      </c>
      <c r="K811" t="str">
        <f>IF(ISNUMBER(MATCH(mainsheet[sierra location code],mta_mapped_codes[code],0)),"y","n")</f>
        <v>y</v>
      </c>
    </row>
    <row r="812" spans="1:11" x14ac:dyDescent="0.25">
      <c r="A812" s="7" t="s">
        <v>1286</v>
      </c>
      <c r="B812" s="7" t="str">
        <f>INDEX(sierra[Sierra value],MATCH(mainsheet[sierra location code],sierra[location code value],0))</f>
        <v>North Carolina Collection Old Library</v>
      </c>
      <c r="C812" s="7" t="s">
        <v>1228</v>
      </c>
      <c r="D812" s="7" t="str">
        <f>IF(ISBLANK(mainsheet[omission]),VLOOKUP(mainsheet[mapping synonym],synlookup[],2,FALSE),"")</f>
        <v>unc:uncnorn,unc:uncwil:uncwilncc</v>
      </c>
      <c r="E812" s="7" t="s">
        <v>2613</v>
      </c>
      <c r="F812" s="7" t="s">
        <v>1287</v>
      </c>
      <c r="G81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2" s="7"/>
      <c r="I812" s="7"/>
      <c r="J812" t="str">
        <f>IF(mainsheet[TD loc_b display]=mainsheet[TD loc_n display],"y","n")</f>
        <v>n</v>
      </c>
      <c r="K812" t="str">
        <f>IF(ISNUMBER(MATCH(mainsheet[sierra location code],mta_mapped_codes[code],0)),"y","n")</f>
        <v>y</v>
      </c>
    </row>
    <row r="813" spans="1:11" x14ac:dyDescent="0.25">
      <c r="A813" s="7" t="s">
        <v>1288</v>
      </c>
      <c r="B813" s="7" t="str">
        <f>INDEX(sierra[Sierra value],MATCH(mainsheet[sierra location code],sierra[location code value],0))</f>
        <v>North Carolina Collection Old Library Folio</v>
      </c>
      <c r="C813" s="7" t="s">
        <v>1228</v>
      </c>
      <c r="D813" s="7" t="str">
        <f>IF(ISBLANK(mainsheet[omission]),VLOOKUP(mainsheet[mapping synonym],synlookup[],2,FALSE),"")</f>
        <v>unc:uncnorn,unc:uncwil:uncwilncc</v>
      </c>
      <c r="E813" s="7" t="s">
        <v>2613</v>
      </c>
      <c r="F813" s="7" t="s">
        <v>1289</v>
      </c>
      <c r="G81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3" s="7"/>
      <c r="I813" s="7"/>
      <c r="J813" t="str">
        <f>IF(mainsheet[TD loc_b display]=mainsheet[TD loc_n display],"y","n")</f>
        <v>n</v>
      </c>
      <c r="K813" t="str">
        <f>IF(ISNUMBER(MATCH(mainsheet[sierra location code],mta_mapped_codes[code],0)),"y","n")</f>
        <v>y</v>
      </c>
    </row>
    <row r="814" spans="1:11" x14ac:dyDescent="0.25">
      <c r="A814" s="7" t="s">
        <v>1290</v>
      </c>
      <c r="B814" s="7" t="str">
        <f>INDEX(sierra[Sierra value],MATCH(mainsheet[sierra location code],sierra[location code value],0))</f>
        <v>North Carolina Collection Old Library Folio-2</v>
      </c>
      <c r="C814" s="7" t="s">
        <v>1228</v>
      </c>
      <c r="D814" s="7" t="str">
        <f>IF(ISBLANK(mainsheet[omission]),VLOOKUP(mainsheet[mapping synonym],synlookup[],2,FALSE),"")</f>
        <v>unc:uncnorn,unc:uncwil:uncwilncc</v>
      </c>
      <c r="E814" s="7" t="s">
        <v>2613</v>
      </c>
      <c r="F814" s="7" t="s">
        <v>1291</v>
      </c>
      <c r="G81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4" s="7"/>
      <c r="I814" s="7"/>
      <c r="J814" t="str">
        <f>IF(mainsheet[TD loc_b display]=mainsheet[TD loc_n display],"y","n")</f>
        <v>n</v>
      </c>
      <c r="K814" t="str">
        <f>IF(ISNUMBER(MATCH(mainsheet[sierra location code],mta_mapped_codes[code],0)),"y","n")</f>
        <v>y</v>
      </c>
    </row>
    <row r="815" spans="1:11" x14ac:dyDescent="0.25">
      <c r="A815" s="7" t="s">
        <v>1292</v>
      </c>
      <c r="B815" s="7" t="str">
        <f>INDEX(sierra[Sierra value],MATCH(mainsheet[sierra location code],sierra[location code value],0))</f>
        <v>North Carolina Collection Wolfe</v>
      </c>
      <c r="C815" s="7" t="s">
        <v>1228</v>
      </c>
      <c r="D815" s="7" t="str">
        <f>IF(ISBLANK(mainsheet[omission]),VLOOKUP(mainsheet[mapping synonym],synlookup[],2,FALSE),"")</f>
        <v>unc:uncnorn,unc:uncwil:uncwilncc</v>
      </c>
      <c r="E815" s="7" t="s">
        <v>2613</v>
      </c>
      <c r="F815" s="7" t="s">
        <v>1293</v>
      </c>
      <c r="G81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5" s="7"/>
      <c r="I815" s="7"/>
      <c r="J815" t="str">
        <f>IF(mainsheet[TD loc_b display]=mainsheet[TD loc_n display],"y","n")</f>
        <v>n</v>
      </c>
      <c r="K815" t="str">
        <f>IF(ISNUMBER(MATCH(mainsheet[sierra location code],mta_mapped_codes[code],0)),"y","n")</f>
        <v>y</v>
      </c>
    </row>
    <row r="816" spans="1:11" x14ac:dyDescent="0.25">
      <c r="A816" s="7" t="s">
        <v>1294</v>
      </c>
      <c r="B816" s="7" t="str">
        <f>INDEX(sierra[Sierra value],MATCH(mainsheet[sierra location code],sierra[location code value],0))</f>
        <v>North Carolina Collection Wolfe Microfilm</v>
      </c>
      <c r="C816" s="7" t="s">
        <v>1228</v>
      </c>
      <c r="D816" s="7" t="str">
        <f>IF(ISBLANK(mainsheet[omission]),VLOOKUP(mainsheet[mapping synonym],synlookup[],2,FALSE),"")</f>
        <v>unc:uncnorn,unc:uncwil:uncwilncc</v>
      </c>
      <c r="E816" s="7" t="s">
        <v>2613</v>
      </c>
      <c r="F816" s="7" t="s">
        <v>1295</v>
      </c>
      <c r="G81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6" s="7"/>
      <c r="I816" s="7"/>
      <c r="J816" t="str">
        <f>IF(mainsheet[TD loc_b display]=mainsheet[TD loc_n display],"y","n")</f>
        <v>n</v>
      </c>
      <c r="K816" t="str">
        <f>IF(ISNUMBER(MATCH(mainsheet[sierra location code],mta_mapped_codes[code],0)),"y","n")</f>
        <v>y</v>
      </c>
    </row>
    <row r="817" spans="1:11" x14ac:dyDescent="0.25">
      <c r="A817" s="7" t="s">
        <v>1296</v>
      </c>
      <c r="B817" s="7" t="str">
        <f>INDEX(sierra[Sierra value],MATCH(mainsheet[sierra location code],sierra[location code value],0))</f>
        <v>North Carolina Collection Wolfe Folio</v>
      </c>
      <c r="C817" s="7" t="s">
        <v>1228</v>
      </c>
      <c r="D817" s="7" t="str">
        <f>IF(ISBLANK(mainsheet[omission]),VLOOKUP(mainsheet[mapping synonym],synlookup[],2,FALSE),"")</f>
        <v>unc:uncnorn,unc:uncwil:uncwilncc</v>
      </c>
      <c r="E817" s="7" t="s">
        <v>2613</v>
      </c>
      <c r="F817" s="7" t="s">
        <v>1297</v>
      </c>
      <c r="G81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7" s="7"/>
      <c r="I817" s="7"/>
      <c r="J817" t="str">
        <f>IF(mainsheet[TD loc_b display]=mainsheet[TD loc_n display],"y","n")</f>
        <v>n</v>
      </c>
      <c r="K817" t="str">
        <f>IF(ISNUMBER(MATCH(mainsheet[sierra location code],mta_mapped_codes[code],0)),"y","n")</f>
        <v>y</v>
      </c>
    </row>
    <row r="818" spans="1:11" x14ac:dyDescent="0.25">
      <c r="A818" s="7" t="s">
        <v>1298</v>
      </c>
      <c r="B818" s="7" t="str">
        <f>INDEX(sierra[Sierra value],MATCH(mainsheet[sierra location code],sierra[location code value],0))</f>
        <v>North Carolina Collection Wolfe Folio-2</v>
      </c>
      <c r="C818" s="7" t="s">
        <v>1228</v>
      </c>
      <c r="D818" s="7" t="str">
        <f>IF(ISBLANK(mainsheet[omission]),VLOOKUP(mainsheet[mapping synonym],synlookup[],2,FALSE),"")</f>
        <v>unc:uncnorn,unc:uncwil:uncwilncc</v>
      </c>
      <c r="E818" s="7" t="s">
        <v>2613</v>
      </c>
      <c r="F818" s="7" t="s">
        <v>1299</v>
      </c>
      <c r="G81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8" s="7"/>
      <c r="I818" s="7"/>
      <c r="J818" t="str">
        <f>IF(mainsheet[TD loc_b display]=mainsheet[TD loc_n display],"y","n")</f>
        <v>n</v>
      </c>
      <c r="K818" t="str">
        <f>IF(ISNUMBER(MATCH(mainsheet[sierra location code],mta_mapped_codes[code],0)),"y","n")</f>
        <v>y</v>
      </c>
    </row>
    <row r="819" spans="1:11" x14ac:dyDescent="0.25">
      <c r="A819" s="7" t="s">
        <v>1300</v>
      </c>
      <c r="B819" s="7" t="str">
        <f>INDEX(sierra[Sierra value],MATCH(mainsheet[sierra location code],sierra[location code value],0))</f>
        <v>North Carolina Collection Magi Wolfe</v>
      </c>
      <c r="C819" s="7" t="s">
        <v>1228</v>
      </c>
      <c r="D819" s="7" t="str">
        <f>IF(ISBLANK(mainsheet[omission]),VLOOKUP(mainsheet[mapping synonym],synlookup[],2,FALSE),"")</f>
        <v>unc:uncnorn,unc:uncwil:uncwilncc</v>
      </c>
      <c r="E819" s="7" t="s">
        <v>2613</v>
      </c>
      <c r="F819" s="7" t="s">
        <v>1301</v>
      </c>
      <c r="G81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9" s="7"/>
      <c r="I819" s="7"/>
      <c r="J819" t="str">
        <f>IF(mainsheet[TD loc_b display]=mainsheet[TD loc_n display],"y","n")</f>
        <v>n</v>
      </c>
      <c r="K819" t="str">
        <f>IF(ISNUMBER(MATCH(mainsheet[sierra location code],mta_mapped_codes[code],0)),"y","n")</f>
        <v>y</v>
      </c>
    </row>
    <row r="820" spans="1:11" x14ac:dyDescent="0.25">
      <c r="A820" s="7" t="s">
        <v>1302</v>
      </c>
      <c r="B820" s="7" t="str">
        <f>INDEX(sierra[Sierra value],MATCH(mainsheet[sierra location code],sierra[location code value],0))</f>
        <v>North Carolina Collection Magi Wolfe Folio</v>
      </c>
      <c r="C820" s="7" t="s">
        <v>1228</v>
      </c>
      <c r="D820" s="7" t="str">
        <f>IF(ISBLANK(mainsheet[omission]),VLOOKUP(mainsheet[mapping synonym],synlookup[],2,FALSE),"")</f>
        <v>unc:uncnorn,unc:uncwil:uncwilncc</v>
      </c>
      <c r="E820" s="7" t="s">
        <v>2613</v>
      </c>
      <c r="F820" s="7" t="s">
        <v>1303</v>
      </c>
      <c r="G82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20" s="7"/>
      <c r="I820" s="7"/>
      <c r="J820" t="str">
        <f>IF(mainsheet[TD loc_b display]=mainsheet[TD loc_n display],"y","n")</f>
        <v>n</v>
      </c>
      <c r="K820" t="str">
        <f>IF(ISNUMBER(MATCH(mainsheet[sierra location code],mta_mapped_codes[code],0)),"y","n")</f>
        <v>y</v>
      </c>
    </row>
    <row r="821" spans="1:11" x14ac:dyDescent="0.25">
      <c r="A821" s="7" t="s">
        <v>1304</v>
      </c>
      <c r="B821" s="7" t="str">
        <f>INDEX(sierra[Sierra value],MATCH(mainsheet[sierra location code],sierra[location code value],0))</f>
        <v>North Carolina Collection Magi Wolfe Folio-2</v>
      </c>
      <c r="C821" s="7" t="s">
        <v>1228</v>
      </c>
      <c r="D821" s="7" t="str">
        <f>IF(ISBLANK(mainsheet[omission]),VLOOKUP(mainsheet[mapping synonym],synlookup[],2,FALSE),"")</f>
        <v>unc:uncnorn,unc:uncwil:uncwilncc</v>
      </c>
      <c r="E821" s="7" t="s">
        <v>2613</v>
      </c>
      <c r="F821" s="7" t="s">
        <v>1305</v>
      </c>
      <c r="G82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21" s="7"/>
      <c r="I821" s="7"/>
      <c r="J821" t="str">
        <f>IF(mainsheet[TD loc_b display]=mainsheet[TD loc_n display],"y","n")</f>
        <v>n</v>
      </c>
      <c r="K821" t="str">
        <f>IF(ISNUMBER(MATCH(mainsheet[sierra location code],mta_mapped_codes[code],0)),"y","n")</f>
        <v>y</v>
      </c>
    </row>
    <row r="822" spans="1:11" x14ac:dyDescent="0.25">
      <c r="A822" t="s">
        <v>1306</v>
      </c>
      <c r="B822" t="str">
        <f>INDEX(sierra[Sierra value],MATCH(mainsheet[sierra location code],sierra[location code value],0))</f>
        <v>North Carolina Collection Non-Scoped</v>
      </c>
      <c r="D822" t="str">
        <f>IF(ISBLANK(mainsheet[omission]),VLOOKUP(mainsheet[mapping synonym],synlookup[],2,FALSE),"")</f>
        <v/>
      </c>
      <c r="H822" t="s">
        <v>1118</v>
      </c>
      <c r="J822" t="str">
        <f>IF(mainsheet[TD loc_b display]=mainsheet[TD loc_n display],"y","n")</f>
        <v>y</v>
      </c>
      <c r="K822" t="str">
        <f>IF(ISNUMBER(MATCH(mainsheet[sierra location code],mta_mapped_codes[code],0)),"y","n")</f>
        <v>n</v>
      </c>
    </row>
    <row r="823" spans="1:11" x14ac:dyDescent="0.25">
      <c r="A823" s="7" t="s">
        <v>1307</v>
      </c>
      <c r="B823" s="7" t="str">
        <f>INDEX(sierra[Sierra value],MATCH(mainsheet[sierra location code],sierra[location code value],0))</f>
        <v>Rare Book Collection</v>
      </c>
      <c r="C823" s="7" t="s">
        <v>1307</v>
      </c>
      <c r="D823" s="7" t="str">
        <f>IF(ISBLANK(mainsheet[omission]),VLOOKUP(mainsheet[mapping synonym],synlookup[],2,FALSE),"")</f>
        <v>unc:uncrarn,unc:uncwil:uncwilrbc</v>
      </c>
      <c r="E823" s="7" t="s">
        <v>2603</v>
      </c>
      <c r="F823" s="7" t="s">
        <v>2603</v>
      </c>
      <c r="G823" s="7" t="str">
        <f>IF(ISBLANK(mainsheet[omission]),VLOOKUP(mainsheet[mapping synonym],synlookup[],3,FALSE),"")</f>
        <v>UNC Chapel Hill &gt; Rare Book Collection ;;; UNC Chapel Hill &gt; Wilson Library &gt; Rare Book Collection</v>
      </c>
      <c r="H823" s="7"/>
      <c r="I823" s="7"/>
      <c r="J823" t="str">
        <f>IF(mainsheet[TD loc_b display]=mainsheet[TD loc_n display],"y","n")</f>
        <v>y</v>
      </c>
      <c r="K823" t="str">
        <f>IF(ISNUMBER(MATCH(mainsheet[sierra location code],mta_mapped_codes[code],0)),"y","n")</f>
        <v>y</v>
      </c>
    </row>
    <row r="824" spans="1:11" x14ac:dyDescent="0.25">
      <c r="A824" s="7" t="s">
        <v>1309</v>
      </c>
      <c r="B824" s="7" t="str">
        <f>INDEX(sierra[Sierra value],MATCH(mainsheet[sierra location code],sierra[location code value],0))</f>
        <v>Staff Use Only</v>
      </c>
      <c r="C824" s="7" t="s">
        <v>1307</v>
      </c>
      <c r="D824" s="7" t="str">
        <f>IF(ISBLANK(mainsheet[omission]),VLOOKUP(mainsheet[mapping synonym],synlookup[],2,FALSE),"")</f>
        <v>unc:uncrarn,unc:uncwil:uncwilrbc</v>
      </c>
      <c r="E824" s="7" t="s">
        <v>2603</v>
      </c>
      <c r="F824" s="7" t="s">
        <v>5</v>
      </c>
      <c r="G824" s="7" t="str">
        <f>IF(ISBLANK(mainsheet[omission]),VLOOKUP(mainsheet[mapping synonym],synlookup[],3,FALSE),"")</f>
        <v>UNC Chapel Hill &gt; Rare Book Collection ;;; UNC Chapel Hill &gt; Wilson Library &gt; Rare Book Collection</v>
      </c>
      <c r="H824" s="7"/>
      <c r="I824" s="7"/>
      <c r="J824" t="str">
        <f>IF(mainsheet[TD loc_b display]=mainsheet[TD loc_n display],"y","n")</f>
        <v>n</v>
      </c>
      <c r="K824" t="str">
        <f>IF(ISNUMBER(MATCH(mainsheet[sierra location code],mta_mapped_codes[code],0)),"y","n")</f>
        <v>y</v>
      </c>
    </row>
    <row r="825" spans="1:11" x14ac:dyDescent="0.25">
      <c r="A825" t="s">
        <v>1308</v>
      </c>
      <c r="B825" t="str">
        <f>INDEX(sierra[Sierra value],MATCH(mainsheet[sierra location code],sierra[location code value],0))</f>
        <v>Not Yet Determined</v>
      </c>
      <c r="D825" t="str">
        <f>IF(ISBLANK(mainsheet[omission]),VLOOKUP(mainsheet[mapping synonym],synlookup[],2,FALSE),"")</f>
        <v/>
      </c>
      <c r="H825" t="s">
        <v>2458</v>
      </c>
      <c r="J825" t="str">
        <f>IF(mainsheet[TD loc_b display]=mainsheet[TD loc_n display],"y","n")</f>
        <v>y</v>
      </c>
      <c r="K825" t="str">
        <f>IF(ISNUMBER(MATCH(mainsheet[sierra location code],mta_mapped_codes[code],0)),"y","n")</f>
        <v>n</v>
      </c>
    </row>
    <row r="826" spans="1:11" x14ac:dyDescent="0.25">
      <c r="A826" s="7" t="s">
        <v>1310</v>
      </c>
      <c r="B826" s="7" t="str">
        <f>INDEX(sierra[Sierra value],MATCH(mainsheet[sierra location code],sierra[location code value],0))</f>
        <v>Rare Book Collection Reserve Room</v>
      </c>
      <c r="C826" s="7" t="s">
        <v>1307</v>
      </c>
      <c r="D826" s="7" t="str">
        <f>IF(ISBLANK(mainsheet[omission]),VLOOKUP(mainsheet[mapping synonym],synlookup[],2,FALSE),"")</f>
        <v>unc:uncrarn,unc:uncwil:uncwilrbc</v>
      </c>
      <c r="E826" s="7" t="s">
        <v>2603</v>
      </c>
      <c r="F826" s="7" t="s">
        <v>754</v>
      </c>
      <c r="G826" s="7" t="str">
        <f>IF(ISBLANK(mainsheet[omission]),VLOOKUP(mainsheet[mapping synonym],synlookup[],3,FALSE),"")</f>
        <v>UNC Chapel Hill &gt; Rare Book Collection ;;; UNC Chapel Hill &gt; Wilson Library &gt; Rare Book Collection</v>
      </c>
      <c r="H826" s="7"/>
      <c r="I826" s="7"/>
      <c r="J826" t="str">
        <f>IF(mainsheet[TD loc_b display]=mainsheet[TD loc_n display],"y","n")</f>
        <v>n</v>
      </c>
      <c r="K826" t="str">
        <f>IF(ISNUMBER(MATCH(mainsheet[sierra location code],mta_mapped_codes[code],0)),"y","n")</f>
        <v>y</v>
      </c>
    </row>
    <row r="827" spans="1:11" x14ac:dyDescent="0.25">
      <c r="A827" s="7" t="s">
        <v>1311</v>
      </c>
      <c r="B827" s="7" t="str">
        <f>INDEX(sierra[Sierra value],MATCH(mainsheet[sierra location code],sierra[location code value],0))</f>
        <v>Rare Book Collection Reserve Room</v>
      </c>
      <c r="C827" s="7" t="s">
        <v>1307</v>
      </c>
      <c r="D827" s="7" t="str">
        <f>IF(ISBLANK(mainsheet[omission]),VLOOKUP(mainsheet[mapping synonym],synlookup[],2,FALSE),"")</f>
        <v>unc:uncrarn,unc:uncwil:uncwilrbc</v>
      </c>
      <c r="E827" s="7" t="s">
        <v>2603</v>
      </c>
      <c r="F827" s="7" t="s">
        <v>754</v>
      </c>
      <c r="G827" s="7" t="str">
        <f>IF(ISBLANK(mainsheet[omission]),VLOOKUP(mainsheet[mapping synonym],synlookup[],3,FALSE),"")</f>
        <v>UNC Chapel Hill &gt; Rare Book Collection ;;; UNC Chapel Hill &gt; Wilson Library &gt; Rare Book Collection</v>
      </c>
      <c r="H827" s="7"/>
      <c r="I827" s="7"/>
      <c r="J827" t="str">
        <f>IF(mainsheet[TD loc_b display]=mainsheet[TD loc_n display],"y","n")</f>
        <v>n</v>
      </c>
      <c r="K827" t="str">
        <f>IF(ISNUMBER(MATCH(mainsheet[sierra location code],mta_mapped_codes[code],0)),"y","n")</f>
        <v>y</v>
      </c>
    </row>
    <row r="828" spans="1:11" x14ac:dyDescent="0.25">
      <c r="A828" s="7" t="s">
        <v>1312</v>
      </c>
      <c r="B828" s="7" t="str">
        <f>INDEX(sierra[Sierra value],MATCH(mainsheet[sierra location code],sierra[location code value],0))</f>
        <v>Rare Book Collection Carco</v>
      </c>
      <c r="C828" s="7" t="s">
        <v>1307</v>
      </c>
      <c r="D828" s="7" t="str">
        <f>IF(ISBLANK(mainsheet[omission]),VLOOKUP(mainsheet[mapping synonym],synlookup[],2,FALSE),"")</f>
        <v>unc:uncrarn,unc:uncwil:uncwilrbc</v>
      </c>
      <c r="E828" s="7" t="s">
        <v>2603</v>
      </c>
      <c r="F828" s="7" t="s">
        <v>1313</v>
      </c>
      <c r="G828" s="7" t="str">
        <f>IF(ISBLANK(mainsheet[omission]),VLOOKUP(mainsheet[mapping synonym],synlookup[],3,FALSE),"")</f>
        <v>UNC Chapel Hill &gt; Rare Book Collection ;;; UNC Chapel Hill &gt; Wilson Library &gt; Rare Book Collection</v>
      </c>
      <c r="H828" s="7"/>
      <c r="I828" s="7"/>
      <c r="J828" t="str">
        <f>IF(mainsheet[TD loc_b display]=mainsheet[TD loc_n display],"y","n")</f>
        <v>n</v>
      </c>
      <c r="K828" t="str">
        <f>IF(ISNUMBER(MATCH(mainsheet[sierra location code],mta_mapped_codes[code],0)),"y","n")</f>
        <v>y</v>
      </c>
    </row>
    <row r="829" spans="1:11" x14ac:dyDescent="0.25">
      <c r="A829" s="7" t="s">
        <v>1314</v>
      </c>
      <c r="B829" s="7" t="str">
        <f>INDEX(sierra[Sierra value],MATCH(mainsheet[sierra location code],sierra[location code value],0))</f>
        <v>Rare Book Collection Reference</v>
      </c>
      <c r="C829" s="7" t="s">
        <v>1307</v>
      </c>
      <c r="D829" s="7" t="str">
        <f>IF(ISBLANK(mainsheet[omission]),VLOOKUP(mainsheet[mapping synonym],synlookup[],2,FALSE),"")</f>
        <v>unc:uncrarn,unc:uncwil:uncwilrbc</v>
      </c>
      <c r="E829" s="7" t="s">
        <v>2603</v>
      </c>
      <c r="F829" s="7" t="s">
        <v>10</v>
      </c>
      <c r="G829" s="7" t="str">
        <f>IF(ISBLANK(mainsheet[omission]),VLOOKUP(mainsheet[mapping synonym],synlookup[],3,FALSE),"")</f>
        <v>UNC Chapel Hill &gt; Rare Book Collection ;;; UNC Chapel Hill &gt; Wilson Library &gt; Rare Book Collection</v>
      </c>
      <c r="H829" s="7"/>
      <c r="I829" s="7"/>
      <c r="J829" t="str">
        <f>IF(mainsheet[TD loc_b display]=mainsheet[TD loc_n display],"y","n")</f>
        <v>n</v>
      </c>
      <c r="K829" t="str">
        <f>IF(ISNUMBER(MATCH(mainsheet[sierra location code],mta_mapped_codes[code],0)),"y","n")</f>
        <v>y</v>
      </c>
    </row>
    <row r="830" spans="1:11" x14ac:dyDescent="0.25">
      <c r="A830" s="7" t="s">
        <v>1315</v>
      </c>
      <c r="B830" s="7" t="str">
        <f>INDEX(sierra[Sierra value],MATCH(mainsheet[sierra location code],sierra[location code value],0))</f>
        <v>Rare Book Collection Reference Folio</v>
      </c>
      <c r="C830" s="7" t="s">
        <v>1307</v>
      </c>
      <c r="D830" s="7" t="str">
        <f>IF(ISBLANK(mainsheet[omission]),VLOOKUP(mainsheet[mapping synonym],synlookup[],2,FALSE),"")</f>
        <v>unc:uncrarn,unc:uncwil:uncwilrbc</v>
      </c>
      <c r="E830" s="7" t="s">
        <v>2603</v>
      </c>
      <c r="F830" s="7" t="s">
        <v>204</v>
      </c>
      <c r="G830" s="7" t="str">
        <f>IF(ISBLANK(mainsheet[omission]),VLOOKUP(mainsheet[mapping synonym],synlookup[],3,FALSE),"")</f>
        <v>UNC Chapel Hill &gt; Rare Book Collection ;;; UNC Chapel Hill &gt; Wilson Library &gt; Rare Book Collection</v>
      </c>
      <c r="H830" s="7"/>
      <c r="I830" s="7"/>
      <c r="J830" t="str">
        <f>IF(mainsheet[TD loc_b display]=mainsheet[TD loc_n display],"y","n")</f>
        <v>n</v>
      </c>
      <c r="K830" t="str">
        <f>IF(ISNUMBER(MATCH(mainsheet[sierra location code],mta_mapped_codes[code],0)),"y","n")</f>
        <v>y</v>
      </c>
    </row>
    <row r="831" spans="1:11" x14ac:dyDescent="0.25">
      <c r="A831" s="7" t="s">
        <v>1316</v>
      </c>
      <c r="B831" s="7" t="str">
        <f>INDEX(sierra[Sierra value],MATCH(mainsheet[sierra location code],sierra[location code value],0))</f>
        <v>Rare Book Collection Reference Folio-2</v>
      </c>
      <c r="C831" s="7" t="s">
        <v>1307</v>
      </c>
      <c r="D831" s="7" t="str">
        <f>IF(ISBLANK(mainsheet[omission]),VLOOKUP(mainsheet[mapping synonym],synlookup[],2,FALSE),"")</f>
        <v>unc:uncrarn,unc:uncwil:uncwilrbc</v>
      </c>
      <c r="E831" s="7" t="s">
        <v>2603</v>
      </c>
      <c r="F831" s="7" t="s">
        <v>1317</v>
      </c>
      <c r="G831" s="7" t="str">
        <f>IF(ISBLANK(mainsheet[omission]),VLOOKUP(mainsheet[mapping synonym],synlookup[],3,FALSE),"")</f>
        <v>UNC Chapel Hill &gt; Rare Book Collection ;;; UNC Chapel Hill &gt; Wilson Library &gt; Rare Book Collection</v>
      </c>
      <c r="H831" s="7"/>
      <c r="I831" s="7"/>
      <c r="J831" t="str">
        <f>IF(mainsheet[TD loc_b display]=mainsheet[TD loc_n display],"y","n")</f>
        <v>n</v>
      </c>
      <c r="K831" t="str">
        <f>IF(ISNUMBER(MATCH(mainsheet[sierra location code],mta_mapped_codes[code],0)),"y","n")</f>
        <v>y</v>
      </c>
    </row>
    <row r="832" spans="1:11" x14ac:dyDescent="0.25">
      <c r="A832" s="7" t="s">
        <v>1318</v>
      </c>
      <c r="B832" s="7" t="str">
        <f>INDEX(sierra[Sierra value],MATCH(mainsheet[sierra location code],sierra[location code value],0))</f>
        <v>Rare Book Collection</v>
      </c>
      <c r="C832" s="7" t="s">
        <v>1307</v>
      </c>
      <c r="D832" s="7" t="str">
        <f>IF(ISBLANK(mainsheet[omission]),VLOOKUP(mainsheet[mapping synonym],synlookup[],2,FALSE),"")</f>
        <v>unc:uncrarn,unc:uncwil:uncwilrbc</v>
      </c>
      <c r="E832" s="7" t="s">
        <v>2603</v>
      </c>
      <c r="F832" s="7" t="s">
        <v>2603</v>
      </c>
      <c r="G832" s="7" t="str">
        <f>IF(ISBLANK(mainsheet[omission]),VLOOKUP(mainsheet[mapping synonym],synlookup[],3,FALSE),"")</f>
        <v>UNC Chapel Hill &gt; Rare Book Collection ;;; UNC Chapel Hill &gt; Wilson Library &gt; Rare Book Collection</v>
      </c>
      <c r="H832" s="7"/>
      <c r="I832" s="7"/>
      <c r="J832" t="str">
        <f>IF(mainsheet[TD loc_b display]=mainsheet[TD loc_n display],"y","n")</f>
        <v>y</v>
      </c>
      <c r="K832" t="str">
        <f>IF(ISNUMBER(MATCH(mainsheet[sierra location code],mta_mapped_codes[code],0)),"y","n")</f>
        <v>y</v>
      </c>
    </row>
    <row r="833" spans="1:11" x14ac:dyDescent="0.25">
      <c r="A833" s="7" t="s">
        <v>1319</v>
      </c>
      <c r="B833" s="7" t="str">
        <f>INDEX(sierra[Sierra value],MATCH(mainsheet[sierra location code],sierra[location code value],0))</f>
        <v>Rare Book Collection Folio</v>
      </c>
      <c r="C833" s="7" t="s">
        <v>1307</v>
      </c>
      <c r="D833" s="7" t="str">
        <f>IF(ISBLANK(mainsheet[omission]),VLOOKUP(mainsheet[mapping synonym],synlookup[],2,FALSE),"")</f>
        <v>unc:uncrarn,unc:uncwil:uncwilrbc</v>
      </c>
      <c r="E833" s="7" t="s">
        <v>2603</v>
      </c>
      <c r="F833" s="7" t="s">
        <v>92</v>
      </c>
      <c r="G833" s="7" t="str">
        <f>IF(ISBLANK(mainsheet[omission]),VLOOKUP(mainsheet[mapping synonym],synlookup[],3,FALSE),"")</f>
        <v>UNC Chapel Hill &gt; Rare Book Collection ;;; UNC Chapel Hill &gt; Wilson Library &gt; Rare Book Collection</v>
      </c>
      <c r="H833" s="7"/>
      <c r="I833" s="7"/>
      <c r="J833" t="str">
        <f>IF(mainsheet[TD loc_b display]=mainsheet[TD loc_n display],"y","n")</f>
        <v>n</v>
      </c>
      <c r="K833" t="str">
        <f>IF(ISNUMBER(MATCH(mainsheet[sierra location code],mta_mapped_codes[code],0)),"y","n")</f>
        <v>y</v>
      </c>
    </row>
    <row r="834" spans="1:11" x14ac:dyDescent="0.25">
      <c r="A834" s="7" t="s">
        <v>1320</v>
      </c>
      <c r="B834" s="7" t="str">
        <f>INDEX(sierra[Sierra value],MATCH(mainsheet[sierra location code],sierra[location code value],0))</f>
        <v>Rare Book Collection Folio-2</v>
      </c>
      <c r="C834" s="7" t="s">
        <v>1307</v>
      </c>
      <c r="D834" s="7" t="str">
        <f>IF(ISBLANK(mainsheet[omission]),VLOOKUP(mainsheet[mapping synonym],synlookup[],2,FALSE),"")</f>
        <v>unc:uncrarn,unc:uncwil:uncwilrbc</v>
      </c>
      <c r="E834" s="7" t="s">
        <v>2603</v>
      </c>
      <c r="F834" s="7" t="s">
        <v>94</v>
      </c>
      <c r="G834" s="7" t="str">
        <f>IF(ISBLANK(mainsheet[omission]),VLOOKUP(mainsheet[mapping synonym],synlookup[],3,FALSE),"")</f>
        <v>UNC Chapel Hill &gt; Rare Book Collection ;;; UNC Chapel Hill &gt; Wilson Library &gt; Rare Book Collection</v>
      </c>
      <c r="H834" s="7"/>
      <c r="I834" s="7"/>
      <c r="J834" t="str">
        <f>IF(mainsheet[TD loc_b display]=mainsheet[TD loc_n display],"y","n")</f>
        <v>n</v>
      </c>
      <c r="K834" t="str">
        <f>IF(ISNUMBER(MATCH(mainsheet[sierra location code],mta_mapped_codes[code],0)),"y","n")</f>
        <v>y</v>
      </c>
    </row>
    <row r="835" spans="1:11" x14ac:dyDescent="0.25">
      <c r="A835" s="7" t="s">
        <v>1321</v>
      </c>
      <c r="B835" s="7" t="str">
        <f>INDEX(sierra[Sierra value],MATCH(mainsheet[sierra location code],sierra[location code value],0))</f>
        <v>Rare Book Collection Accession</v>
      </c>
      <c r="C835" s="7" t="s">
        <v>1307</v>
      </c>
      <c r="D835" s="7" t="str">
        <f>IF(ISBLANK(mainsheet[omission]),VLOOKUP(mainsheet[mapping synonym],synlookup[],2,FALSE),"")</f>
        <v>unc:uncrarn,unc:uncwil:uncwilrbc</v>
      </c>
      <c r="E835" s="7" t="s">
        <v>2603</v>
      </c>
      <c r="F835" s="7" t="s">
        <v>1322</v>
      </c>
      <c r="G835" s="7" t="str">
        <f>IF(ISBLANK(mainsheet[omission]),VLOOKUP(mainsheet[mapping synonym],synlookup[],3,FALSE),"")</f>
        <v>UNC Chapel Hill &gt; Rare Book Collection ;;; UNC Chapel Hill &gt; Wilson Library &gt; Rare Book Collection</v>
      </c>
      <c r="H835" s="7"/>
      <c r="I835" s="7"/>
      <c r="J835" t="str">
        <f>IF(mainsheet[TD loc_b display]=mainsheet[TD loc_n display],"y","n")</f>
        <v>n</v>
      </c>
      <c r="K835" t="str">
        <f>IF(ISNUMBER(MATCH(mainsheet[sierra location code],mta_mapped_codes[code],0)),"y","n")</f>
        <v>y</v>
      </c>
    </row>
    <row r="836" spans="1:11" x14ac:dyDescent="0.25">
      <c r="A836" s="7" t="s">
        <v>1323</v>
      </c>
      <c r="B836" s="7" t="str">
        <f>INDEX(sierra[Sierra value],MATCH(mainsheet[sierra location code],sierra[location code value],0))</f>
        <v>Rare Book Collection Accession Folio</v>
      </c>
      <c r="C836" s="7" t="s">
        <v>1307</v>
      </c>
      <c r="D836" s="7" t="str">
        <f>IF(ISBLANK(mainsheet[omission]),VLOOKUP(mainsheet[mapping synonym],synlookup[],2,FALSE),"")</f>
        <v>unc:uncrarn,unc:uncwil:uncwilrbc</v>
      </c>
      <c r="E836" s="7" t="s">
        <v>2603</v>
      </c>
      <c r="F836" s="7" t="s">
        <v>1324</v>
      </c>
      <c r="G836" s="7" t="str">
        <f>IF(ISBLANK(mainsheet[omission]),VLOOKUP(mainsheet[mapping synonym],synlookup[],3,FALSE),"")</f>
        <v>UNC Chapel Hill &gt; Rare Book Collection ;;; UNC Chapel Hill &gt; Wilson Library &gt; Rare Book Collection</v>
      </c>
      <c r="H836" s="7"/>
      <c r="I836" s="7"/>
      <c r="J836" t="str">
        <f>IF(mainsheet[TD loc_b display]=mainsheet[TD loc_n display],"y","n")</f>
        <v>n</v>
      </c>
      <c r="K836" t="str">
        <f>IF(ISNUMBER(MATCH(mainsheet[sierra location code],mta_mapped_codes[code],0)),"y","n")</f>
        <v>y</v>
      </c>
    </row>
    <row r="837" spans="1:11" x14ac:dyDescent="0.25">
      <c r="A837" s="7" t="s">
        <v>1325</v>
      </c>
      <c r="B837" s="7" t="str">
        <f>INDEX(sierra[Sierra value],MATCH(mainsheet[sierra location code],sierra[location code value],0))</f>
        <v>Rare Book Collection Accession Folio-2</v>
      </c>
      <c r="C837" s="7" t="s">
        <v>1307</v>
      </c>
      <c r="D837" s="7" t="str">
        <f>IF(ISBLANK(mainsheet[omission]),VLOOKUP(mainsheet[mapping synonym],synlookup[],2,FALSE),"")</f>
        <v>unc:uncrarn,unc:uncwil:uncwilrbc</v>
      </c>
      <c r="E837" s="7" t="s">
        <v>2603</v>
      </c>
      <c r="F837" s="7" t="s">
        <v>1326</v>
      </c>
      <c r="G837" s="7" t="str">
        <f>IF(ISBLANK(mainsheet[omission]),VLOOKUP(mainsheet[mapping synonym],synlookup[],3,FALSE),"")</f>
        <v>UNC Chapel Hill &gt; Rare Book Collection ;;; UNC Chapel Hill &gt; Wilson Library &gt; Rare Book Collection</v>
      </c>
      <c r="H837" s="7"/>
      <c r="I837" s="7"/>
      <c r="J837" t="str">
        <f>IF(mainsheet[TD loc_b display]=mainsheet[TD loc_n display],"y","n")</f>
        <v>n</v>
      </c>
      <c r="K837" t="str">
        <f>IF(ISNUMBER(MATCH(mainsheet[sierra location code],mta_mapped_codes[code],0)),"y","n")</f>
        <v>y</v>
      </c>
    </row>
    <row r="838" spans="1:11" x14ac:dyDescent="0.25">
      <c r="A838" s="7" t="s">
        <v>1327</v>
      </c>
      <c r="B838" s="7" t="str">
        <f>INDEX(sierra[Sierra value],MATCH(mainsheet[sierra location code],sierra[location code value],0))</f>
        <v>Rare Book Collection LP Record</v>
      </c>
      <c r="C838" s="7" t="s">
        <v>1307</v>
      </c>
      <c r="D838" s="7" t="str">
        <f>IF(ISBLANK(mainsheet[omission]),VLOOKUP(mainsheet[mapping synonym],synlookup[],2,FALSE),"")</f>
        <v>unc:uncrarn,unc:uncwil:uncwilrbc</v>
      </c>
      <c r="E838" s="7" t="s">
        <v>2603</v>
      </c>
      <c r="F838" s="7" t="s">
        <v>1328</v>
      </c>
      <c r="G838" s="7" t="str">
        <f>IF(ISBLANK(mainsheet[omission]),VLOOKUP(mainsheet[mapping synonym],synlookup[],3,FALSE),"")</f>
        <v>UNC Chapel Hill &gt; Rare Book Collection ;;; UNC Chapel Hill &gt; Wilson Library &gt; Rare Book Collection</v>
      </c>
      <c r="H838" s="7"/>
      <c r="I838" s="7"/>
      <c r="J838" t="str">
        <f>IF(mainsheet[TD loc_b display]=mainsheet[TD loc_n display],"y","n")</f>
        <v>n</v>
      </c>
      <c r="K838" t="str">
        <f>IF(ISNUMBER(MATCH(mainsheet[sierra location code],mta_mapped_codes[code],0)),"y","n")</f>
        <v>y</v>
      </c>
    </row>
    <row r="839" spans="1:11" x14ac:dyDescent="0.25">
      <c r="A839" s="7" t="s">
        <v>1329</v>
      </c>
      <c r="B839" s="7" t="str">
        <f>INDEX(sierra[Sierra value],MATCH(mainsheet[sierra location code],sierra[location code value],0))</f>
        <v>Rare Book Collection Audiocassette</v>
      </c>
      <c r="C839" s="7" t="s">
        <v>1307</v>
      </c>
      <c r="D839" s="7" t="str">
        <f>IF(ISBLANK(mainsheet[omission]),VLOOKUP(mainsheet[mapping synonym],synlookup[],2,FALSE),"")</f>
        <v>unc:uncrarn,unc:uncwil:uncwilrbc</v>
      </c>
      <c r="E839" s="7" t="s">
        <v>2603</v>
      </c>
      <c r="F839" s="7" t="s">
        <v>1163</v>
      </c>
      <c r="G839" s="7" t="str">
        <f>IF(ISBLANK(mainsheet[omission]),VLOOKUP(mainsheet[mapping synonym],synlookup[],3,FALSE),"")</f>
        <v>UNC Chapel Hill &gt; Rare Book Collection ;;; UNC Chapel Hill &gt; Wilson Library &gt; Rare Book Collection</v>
      </c>
      <c r="H839" s="7"/>
      <c r="I839" s="7"/>
      <c r="J839" t="str">
        <f>IF(mainsheet[TD loc_b display]=mainsheet[TD loc_n display],"y","n")</f>
        <v>n</v>
      </c>
      <c r="K839" t="str">
        <f>IF(ISNUMBER(MATCH(mainsheet[sierra location code],mta_mapped_codes[code],0)),"y","n")</f>
        <v>y</v>
      </c>
    </row>
    <row r="840" spans="1:11" x14ac:dyDescent="0.25">
      <c r="A840" s="7" t="s">
        <v>1330</v>
      </c>
      <c r="B840" s="7" t="str">
        <f>INDEX(sierra[Sierra value],MATCH(mainsheet[sierra location code],sierra[location code value],0))</f>
        <v>Rare Book Collection CD</v>
      </c>
      <c r="C840" s="7" t="s">
        <v>1307</v>
      </c>
      <c r="D840" s="7" t="str">
        <f>IF(ISBLANK(mainsheet[omission]),VLOOKUP(mainsheet[mapping synonym],synlookup[],2,FALSE),"")</f>
        <v>unc:uncrarn,unc:uncwil:uncwilrbc</v>
      </c>
      <c r="E840" s="7" t="s">
        <v>2603</v>
      </c>
      <c r="F840" s="7" t="s">
        <v>1331</v>
      </c>
      <c r="G840" s="7" t="str">
        <f>IF(ISBLANK(mainsheet[omission]),VLOOKUP(mainsheet[mapping synonym],synlookup[],3,FALSE),"")</f>
        <v>UNC Chapel Hill &gt; Rare Book Collection ;;; UNC Chapel Hill &gt; Wilson Library &gt; Rare Book Collection</v>
      </c>
      <c r="H840" s="7"/>
      <c r="I840" s="7"/>
      <c r="J840" t="str">
        <f>IF(mainsheet[TD loc_b display]=mainsheet[TD loc_n display],"y","n")</f>
        <v>n</v>
      </c>
      <c r="K840" t="str">
        <f>IF(ISNUMBER(MATCH(mainsheet[sierra location code],mta_mapped_codes[code],0)),"y","n")</f>
        <v>y</v>
      </c>
    </row>
    <row r="841" spans="1:11" x14ac:dyDescent="0.25">
      <c r="A841" s="7" t="s">
        <v>1332</v>
      </c>
      <c r="B841" s="7" t="str">
        <f>INDEX(sierra[Sierra value],MATCH(mainsheet[sierra location code],sierra[location code value],0))</f>
        <v>Rare Book Collection Photos</v>
      </c>
      <c r="C841" s="7" t="s">
        <v>1307</v>
      </c>
      <c r="D841" s="7" t="str">
        <f>IF(ISBLANK(mainsheet[omission]),VLOOKUP(mainsheet[mapping synonym],synlookup[],2,FALSE),"")</f>
        <v>unc:uncrarn,unc:uncwil:uncwilrbc</v>
      </c>
      <c r="E841" s="7" t="s">
        <v>2603</v>
      </c>
      <c r="F841" s="7" t="s">
        <v>1333</v>
      </c>
      <c r="G841" s="7" t="str">
        <f>IF(ISBLANK(mainsheet[omission]),VLOOKUP(mainsheet[mapping synonym],synlookup[],3,FALSE),"")</f>
        <v>UNC Chapel Hill &gt; Rare Book Collection ;;; UNC Chapel Hill &gt; Wilson Library &gt; Rare Book Collection</v>
      </c>
      <c r="H841" s="7"/>
      <c r="I841" s="7"/>
      <c r="J841" t="str">
        <f>IF(mainsheet[TD loc_b display]=mainsheet[TD loc_n display],"y","n")</f>
        <v>n</v>
      </c>
      <c r="K841" t="str">
        <f>IF(ISNUMBER(MATCH(mainsheet[sierra location code],mta_mapped_codes[code],0)),"y","n")</f>
        <v>y</v>
      </c>
    </row>
    <row r="842" spans="1:11" x14ac:dyDescent="0.25">
      <c r="A842" s="7" t="s">
        <v>1334</v>
      </c>
      <c r="B842" s="7" t="str">
        <f>INDEX(sierra[Sierra value],MATCH(mainsheet[sierra location code],sierra[location code value],0))</f>
        <v>Rare Book Collection Newspapers</v>
      </c>
      <c r="C842" s="7" t="s">
        <v>1307</v>
      </c>
      <c r="D842" s="7" t="str">
        <f>IF(ISBLANK(mainsheet[omission]),VLOOKUP(mainsheet[mapping synonym],synlookup[],2,FALSE),"")</f>
        <v>unc:uncrarn,unc:uncwil:uncwilrbc</v>
      </c>
      <c r="E842" s="7" t="s">
        <v>2603</v>
      </c>
      <c r="F842" s="7" t="s">
        <v>1335</v>
      </c>
      <c r="G842" s="7" t="str">
        <f>IF(ISBLANK(mainsheet[omission]),VLOOKUP(mainsheet[mapping synonym],synlookup[],3,FALSE),"")</f>
        <v>UNC Chapel Hill &gt; Rare Book Collection ;;; UNC Chapel Hill &gt; Wilson Library &gt; Rare Book Collection</v>
      </c>
      <c r="H842" s="7"/>
      <c r="I842" s="7"/>
      <c r="J842" t="str">
        <f>IF(mainsheet[TD loc_b display]=mainsheet[TD loc_n display],"y","n")</f>
        <v>n</v>
      </c>
      <c r="K842" t="str">
        <f>IF(ISNUMBER(MATCH(mainsheet[sierra location code],mta_mapped_codes[code],0)),"y","n")</f>
        <v>y</v>
      </c>
    </row>
    <row r="843" spans="1:11" x14ac:dyDescent="0.25">
      <c r="A843" s="7" t="s">
        <v>1336</v>
      </c>
      <c r="B843" s="7" t="str">
        <f>INDEX(sierra[Sierra value],MATCH(mainsheet[sierra location code],sierra[location code value],0))</f>
        <v>Rare Book Collection DVD</v>
      </c>
      <c r="C843" s="7" t="s">
        <v>1307</v>
      </c>
      <c r="D843" s="7" t="str">
        <f>IF(ISBLANK(mainsheet[omission]),VLOOKUP(mainsheet[mapping synonym],synlookup[],2,FALSE),"")</f>
        <v>unc:uncrarn,unc:uncwil:uncwilrbc</v>
      </c>
      <c r="E843" s="7" t="s">
        <v>2603</v>
      </c>
      <c r="F843" s="7" t="s">
        <v>736</v>
      </c>
      <c r="G843" s="7" t="str">
        <f>IF(ISBLANK(mainsheet[omission]),VLOOKUP(mainsheet[mapping synonym],synlookup[],3,FALSE),"")</f>
        <v>UNC Chapel Hill &gt; Rare Book Collection ;;; UNC Chapel Hill &gt; Wilson Library &gt; Rare Book Collection</v>
      </c>
      <c r="H843" s="7"/>
      <c r="I843" s="7"/>
      <c r="J843" t="str">
        <f>IF(mainsheet[TD loc_b display]=mainsheet[TD loc_n display],"y","n")</f>
        <v>n</v>
      </c>
      <c r="K843" t="str">
        <f>IF(ISNUMBER(MATCH(mainsheet[sierra location code],mta_mapped_codes[code],0)),"y","n")</f>
        <v>y</v>
      </c>
    </row>
    <row r="844" spans="1:11" x14ac:dyDescent="0.25">
      <c r="A844" s="7" t="s">
        <v>1337</v>
      </c>
      <c r="B844" s="7" t="str">
        <f>INDEX(sierra[Sierra value],MATCH(mainsheet[sierra location code],sierra[location code value],0))</f>
        <v>Rare Book Collection Videocassettes</v>
      </c>
      <c r="C844" s="7" t="s">
        <v>1307</v>
      </c>
      <c r="D844" s="7" t="str">
        <f>IF(ISBLANK(mainsheet[omission]),VLOOKUP(mainsheet[mapping synonym],synlookup[],2,FALSE),"")</f>
        <v>unc:uncrarn,unc:uncwil:uncwilrbc</v>
      </c>
      <c r="E844" s="7" t="s">
        <v>2603</v>
      </c>
      <c r="F844" s="7" t="s">
        <v>1338</v>
      </c>
      <c r="G844" s="7" t="str">
        <f>IF(ISBLANK(mainsheet[omission]),VLOOKUP(mainsheet[mapping synonym],synlookup[],3,FALSE),"")</f>
        <v>UNC Chapel Hill &gt; Rare Book Collection ;;; UNC Chapel Hill &gt; Wilson Library &gt; Rare Book Collection</v>
      </c>
      <c r="H844" s="7"/>
      <c r="I844" s="7"/>
      <c r="J844" t="str">
        <f>IF(mainsheet[TD loc_b display]=mainsheet[TD loc_n display],"y","n")</f>
        <v>n</v>
      </c>
      <c r="K844" t="str">
        <f>IF(ISNUMBER(MATCH(mainsheet[sierra location code],mta_mapped_codes[code],0)),"y","n")</f>
        <v>y</v>
      </c>
    </row>
    <row r="845" spans="1:11" x14ac:dyDescent="0.25">
      <c r="A845" s="7" t="s">
        <v>1339</v>
      </c>
      <c r="B845" s="7" t="str">
        <f>INDEX(sierra[Sierra value],MATCH(mainsheet[sierra location code],sierra[location code value],0))</f>
        <v>Rare Book Collection Tabloids</v>
      </c>
      <c r="C845" s="7" t="s">
        <v>1307</v>
      </c>
      <c r="D845" s="7" t="str">
        <f>IF(ISBLANK(mainsheet[omission]),VLOOKUP(mainsheet[mapping synonym],synlookup[],2,FALSE),"")</f>
        <v>unc:uncrarn,unc:uncwil:uncwilrbc</v>
      </c>
      <c r="E845" s="7" t="s">
        <v>2603</v>
      </c>
      <c r="F845" s="7" t="s">
        <v>1340</v>
      </c>
      <c r="G845" s="7" t="str">
        <f>IF(ISBLANK(mainsheet[omission]),VLOOKUP(mainsheet[mapping synonym],synlookup[],3,FALSE),"")</f>
        <v>UNC Chapel Hill &gt; Rare Book Collection ;;; UNC Chapel Hill &gt; Wilson Library &gt; Rare Book Collection</v>
      </c>
      <c r="H845" s="7"/>
      <c r="I845" s="7"/>
      <c r="J845" t="str">
        <f>IF(mainsheet[TD loc_b display]=mainsheet[TD loc_n display],"y","n")</f>
        <v>n</v>
      </c>
      <c r="K845" t="str">
        <f>IF(ISNUMBER(MATCH(mainsheet[sierra location code],mta_mapped_codes[code],0)),"y","n")</f>
        <v>y</v>
      </c>
    </row>
    <row r="846" spans="1:11" x14ac:dyDescent="0.25">
      <c r="A846" s="7" t="s">
        <v>1341</v>
      </c>
      <c r="B846" s="7" t="str">
        <f>INDEX(sierra[Sierra value],MATCH(mainsheet[sierra location code],sierra[location code value],0))</f>
        <v>Rare Book Collection Estienne</v>
      </c>
      <c r="C846" s="7" t="s">
        <v>1307</v>
      </c>
      <c r="D846" s="7" t="str">
        <f>IF(ISBLANK(mainsheet[omission]),VLOOKUP(mainsheet[mapping synonym],synlookup[],2,FALSE),"")</f>
        <v>unc:uncrarn,unc:uncwil:uncwilrbc</v>
      </c>
      <c r="E846" s="7" t="s">
        <v>2603</v>
      </c>
      <c r="F846" s="7" t="s">
        <v>1342</v>
      </c>
      <c r="G846" s="7" t="str">
        <f>IF(ISBLANK(mainsheet[omission]),VLOOKUP(mainsheet[mapping synonym],synlookup[],3,FALSE),"")</f>
        <v>UNC Chapel Hill &gt; Rare Book Collection ;;; UNC Chapel Hill &gt; Wilson Library &gt; Rare Book Collection</v>
      </c>
      <c r="H846" s="7"/>
      <c r="I846" s="7"/>
      <c r="J846" t="str">
        <f>IF(mainsheet[TD loc_b display]=mainsheet[TD loc_n display],"y","n")</f>
        <v>n</v>
      </c>
      <c r="K846" t="str">
        <f>IF(ISNUMBER(MATCH(mainsheet[sierra location code],mta_mapped_codes[code],0)),"y","n")</f>
        <v>y</v>
      </c>
    </row>
    <row r="847" spans="1:11" x14ac:dyDescent="0.25">
      <c r="A847" s="7" t="s">
        <v>1343</v>
      </c>
      <c r="B847" s="7" t="str">
        <f>INDEX(sierra[Sierra value],MATCH(mainsheet[sierra location code],sierra[location code value],0))</f>
        <v>Rare Book Collection Estienne Folio</v>
      </c>
      <c r="C847" s="7" t="s">
        <v>1307</v>
      </c>
      <c r="D847" s="7" t="str">
        <f>IF(ISBLANK(mainsheet[omission]),VLOOKUP(mainsheet[mapping synonym],synlookup[],2,FALSE),"")</f>
        <v>unc:uncrarn,unc:uncwil:uncwilrbc</v>
      </c>
      <c r="E847" s="7" t="s">
        <v>2603</v>
      </c>
      <c r="F847" s="7" t="s">
        <v>1344</v>
      </c>
      <c r="G847" s="7" t="str">
        <f>IF(ISBLANK(mainsheet[omission]),VLOOKUP(mainsheet[mapping synonym],synlookup[],3,FALSE),"")</f>
        <v>UNC Chapel Hill &gt; Rare Book Collection ;;; UNC Chapel Hill &gt; Wilson Library &gt; Rare Book Collection</v>
      </c>
      <c r="H847" s="7"/>
      <c r="I847" s="7"/>
      <c r="J847" t="str">
        <f>IF(mainsheet[TD loc_b display]=mainsheet[TD loc_n display],"y","n")</f>
        <v>n</v>
      </c>
      <c r="K847" t="str">
        <f>IF(ISNUMBER(MATCH(mainsheet[sierra location code],mta_mapped_codes[code],0)),"y","n")</f>
        <v>y</v>
      </c>
    </row>
    <row r="848" spans="1:11" x14ac:dyDescent="0.25">
      <c r="A848" s="7" t="s">
        <v>1345</v>
      </c>
      <c r="B848" s="7" t="str">
        <f>INDEX(sierra[Sierra value],MATCH(mainsheet[sierra location code],sierra[location code value],0))</f>
        <v>Rare Book Collection Estienne Folio-2</v>
      </c>
      <c r="C848" s="7" t="s">
        <v>1307</v>
      </c>
      <c r="D848" s="7" t="str">
        <f>IF(ISBLANK(mainsheet[omission]),VLOOKUP(mainsheet[mapping synonym],synlookup[],2,FALSE),"")</f>
        <v>unc:uncrarn,unc:uncwil:uncwilrbc</v>
      </c>
      <c r="E848" s="7" t="s">
        <v>2603</v>
      </c>
      <c r="F848" s="7" t="s">
        <v>1346</v>
      </c>
      <c r="G848" s="7" t="str">
        <f>IF(ISBLANK(mainsheet[omission]),VLOOKUP(mainsheet[mapping synonym],synlookup[],3,FALSE),"")</f>
        <v>UNC Chapel Hill &gt; Rare Book Collection ;;; UNC Chapel Hill &gt; Wilson Library &gt; Rare Book Collection</v>
      </c>
      <c r="H848" s="7"/>
      <c r="I848" s="7"/>
      <c r="J848" t="str">
        <f>IF(mainsheet[TD loc_b display]=mainsheet[TD loc_n display],"y","n")</f>
        <v>n</v>
      </c>
      <c r="K848" t="str">
        <f>IF(ISNUMBER(MATCH(mainsheet[sierra location code],mta_mapped_codes[code],0)),"y","n")</f>
        <v>y</v>
      </c>
    </row>
    <row r="849" spans="1:11" x14ac:dyDescent="0.25">
      <c r="A849" s="7" t="s">
        <v>1347</v>
      </c>
      <c r="B849" s="7" t="str">
        <f>INDEX(sierra[Sierra value],MATCH(mainsheet[sierra location code],sierra[location code value],0))</f>
        <v>Rare Book Collection Frost</v>
      </c>
      <c r="C849" s="7" t="s">
        <v>1307</v>
      </c>
      <c r="D849" s="7" t="str">
        <f>IF(ISBLANK(mainsheet[omission]),VLOOKUP(mainsheet[mapping synonym],synlookup[],2,FALSE),"")</f>
        <v>unc:uncrarn,unc:uncwil:uncwilrbc</v>
      </c>
      <c r="E849" s="7" t="s">
        <v>2603</v>
      </c>
      <c r="F849" s="7" t="s">
        <v>1348</v>
      </c>
      <c r="G849" s="7" t="str">
        <f>IF(ISBLANK(mainsheet[omission]),VLOOKUP(mainsheet[mapping synonym],synlookup[],3,FALSE),"")</f>
        <v>UNC Chapel Hill &gt; Rare Book Collection ;;; UNC Chapel Hill &gt; Wilson Library &gt; Rare Book Collection</v>
      </c>
      <c r="H849" s="7"/>
      <c r="I849" s="7"/>
      <c r="J849" t="str">
        <f>IF(mainsheet[TD loc_b display]=mainsheet[TD loc_n display],"y","n")</f>
        <v>n</v>
      </c>
      <c r="K849" t="str">
        <f>IF(ISNUMBER(MATCH(mainsheet[sierra location code],mta_mapped_codes[code],0)),"y","n")</f>
        <v>y</v>
      </c>
    </row>
    <row r="850" spans="1:11" x14ac:dyDescent="0.25">
      <c r="A850" s="7" t="s">
        <v>1349</v>
      </c>
      <c r="B850" s="7" t="str">
        <f>INDEX(sierra[Sierra value],MATCH(mainsheet[sierra location code],sierra[location code value],0))</f>
        <v>Rare Book Collection Frost Folio</v>
      </c>
      <c r="C850" s="7" t="s">
        <v>1307</v>
      </c>
      <c r="D850" s="7" t="str">
        <f>IF(ISBLANK(mainsheet[omission]),VLOOKUP(mainsheet[mapping synonym],synlookup[],2,FALSE),"")</f>
        <v>unc:uncrarn,unc:uncwil:uncwilrbc</v>
      </c>
      <c r="E850" s="7" t="s">
        <v>2603</v>
      </c>
      <c r="F850" s="7" t="s">
        <v>1350</v>
      </c>
      <c r="G850" s="7" t="str">
        <f>IF(ISBLANK(mainsheet[omission]),VLOOKUP(mainsheet[mapping synonym],synlookup[],3,FALSE),"")</f>
        <v>UNC Chapel Hill &gt; Rare Book Collection ;;; UNC Chapel Hill &gt; Wilson Library &gt; Rare Book Collection</v>
      </c>
      <c r="H850" s="7"/>
      <c r="I850" s="7"/>
      <c r="J850" t="str">
        <f>IF(mainsheet[TD loc_b display]=mainsheet[TD loc_n display],"y","n")</f>
        <v>n</v>
      </c>
      <c r="K850" t="str">
        <f>IF(ISNUMBER(MATCH(mainsheet[sierra location code],mta_mapped_codes[code],0)),"y","n")</f>
        <v>y</v>
      </c>
    </row>
    <row r="851" spans="1:11" x14ac:dyDescent="0.25">
      <c r="A851" s="7" t="s">
        <v>1351</v>
      </c>
      <c r="B851" s="7" t="str">
        <f>INDEX(sierra[Sierra value],MATCH(mainsheet[sierra location code],sierra[location code value],0))</f>
        <v>Rare Book Collection Frost Folio-2</v>
      </c>
      <c r="C851" s="7" t="s">
        <v>1307</v>
      </c>
      <c r="D851" s="7" t="str">
        <f>IF(ISBLANK(mainsheet[omission]),VLOOKUP(mainsheet[mapping synonym],synlookup[],2,FALSE),"")</f>
        <v>unc:uncrarn,unc:uncwil:uncwilrbc</v>
      </c>
      <c r="E851" s="7" t="s">
        <v>2603</v>
      </c>
      <c r="F851" s="7" t="s">
        <v>1352</v>
      </c>
      <c r="G851" s="7" t="str">
        <f>IF(ISBLANK(mainsheet[omission]),VLOOKUP(mainsheet[mapping synonym],synlookup[],3,FALSE),"")</f>
        <v>UNC Chapel Hill &gt; Rare Book Collection ;;; UNC Chapel Hill &gt; Wilson Library &gt; Rare Book Collection</v>
      </c>
      <c r="H851" s="7"/>
      <c r="I851" s="7"/>
      <c r="J851" t="str">
        <f>IF(mainsheet[TD loc_b display]=mainsheet[TD loc_n display],"y","n")</f>
        <v>n</v>
      </c>
      <c r="K851" t="str">
        <f>IF(ISNUMBER(MATCH(mainsheet[sierra location code],mta_mapped_codes[code],0)),"y","n")</f>
        <v>y</v>
      </c>
    </row>
    <row r="852" spans="1:11" x14ac:dyDescent="0.25">
      <c r="A852" s="7" t="s">
        <v>1353</v>
      </c>
      <c r="B852" s="7" t="str">
        <f>INDEX(sierra[Sierra value],MATCH(mainsheet[sierra location code],sierra[location code value],0))</f>
        <v>Rare Book Collection Flatow</v>
      </c>
      <c r="C852" s="7" t="s">
        <v>1307</v>
      </c>
      <c r="D852" s="7" t="str">
        <f>IF(ISBLANK(mainsheet[omission]),VLOOKUP(mainsheet[mapping synonym],synlookup[],2,FALSE),"")</f>
        <v>unc:uncrarn,unc:uncwil:uncwilrbc</v>
      </c>
      <c r="E852" s="7" t="s">
        <v>2603</v>
      </c>
      <c r="F852" s="7" t="s">
        <v>1354</v>
      </c>
      <c r="G852" s="7" t="str">
        <f>IF(ISBLANK(mainsheet[omission]),VLOOKUP(mainsheet[mapping synonym],synlookup[],3,FALSE),"")</f>
        <v>UNC Chapel Hill &gt; Rare Book Collection ;;; UNC Chapel Hill &gt; Wilson Library &gt; Rare Book Collection</v>
      </c>
      <c r="H852" s="7"/>
      <c r="I852" s="7"/>
      <c r="J852" t="str">
        <f>IF(mainsheet[TD loc_b display]=mainsheet[TD loc_n display],"y","n")</f>
        <v>n</v>
      </c>
      <c r="K852" t="str">
        <f>IF(ISNUMBER(MATCH(mainsheet[sierra location code],mta_mapped_codes[code],0)),"y","n")</f>
        <v>y</v>
      </c>
    </row>
    <row r="853" spans="1:11" x14ac:dyDescent="0.25">
      <c r="A853" s="7" t="s">
        <v>1355</v>
      </c>
      <c r="B853" s="7" t="str">
        <f>INDEX(sierra[Sierra value],MATCH(mainsheet[sierra location code],sierra[location code value],0))</f>
        <v>Rare Book Collection Flatow Folio</v>
      </c>
      <c r="C853" s="7" t="s">
        <v>1307</v>
      </c>
      <c r="D853" s="7" t="str">
        <f>IF(ISBLANK(mainsheet[omission]),VLOOKUP(mainsheet[mapping synonym],synlookup[],2,FALSE),"")</f>
        <v>unc:uncrarn,unc:uncwil:uncwilrbc</v>
      </c>
      <c r="E853" s="7" t="s">
        <v>2603</v>
      </c>
      <c r="F853" s="7" t="s">
        <v>1356</v>
      </c>
      <c r="G853" s="7" t="str">
        <f>IF(ISBLANK(mainsheet[omission]),VLOOKUP(mainsheet[mapping synonym],synlookup[],3,FALSE),"")</f>
        <v>UNC Chapel Hill &gt; Rare Book Collection ;;; UNC Chapel Hill &gt; Wilson Library &gt; Rare Book Collection</v>
      </c>
      <c r="H853" s="7"/>
      <c r="I853" s="7"/>
      <c r="J853" t="str">
        <f>IF(mainsheet[TD loc_b display]=mainsheet[TD loc_n display],"y","n")</f>
        <v>n</v>
      </c>
      <c r="K853" t="str">
        <f>IF(ISNUMBER(MATCH(mainsheet[sierra location code],mta_mapped_codes[code],0)),"y","n")</f>
        <v>y</v>
      </c>
    </row>
    <row r="854" spans="1:11" x14ac:dyDescent="0.25">
      <c r="A854" s="7" t="s">
        <v>1357</v>
      </c>
      <c r="B854" s="7" t="str">
        <f>INDEX(sierra[Sierra value],MATCH(mainsheet[sierra location code],sierra[location code value],0))</f>
        <v>Rare Book Collection Flatow Folio-2</v>
      </c>
      <c r="C854" s="7" t="s">
        <v>1307</v>
      </c>
      <c r="D854" s="7" t="str">
        <f>IF(ISBLANK(mainsheet[omission]),VLOOKUP(mainsheet[mapping synonym],synlookup[],2,FALSE),"")</f>
        <v>unc:uncrarn,unc:uncwil:uncwilrbc</v>
      </c>
      <c r="E854" s="7" t="s">
        <v>2603</v>
      </c>
      <c r="F854" s="7" t="s">
        <v>1358</v>
      </c>
      <c r="G854" s="7" t="str">
        <f>IF(ISBLANK(mainsheet[omission]),VLOOKUP(mainsheet[mapping synonym],synlookup[],3,FALSE),"")</f>
        <v>UNC Chapel Hill &gt; Rare Book Collection ;;; UNC Chapel Hill &gt; Wilson Library &gt; Rare Book Collection</v>
      </c>
      <c r="H854" s="7"/>
      <c r="I854" s="7"/>
      <c r="J854" t="str">
        <f>IF(mainsheet[TD loc_b display]=mainsheet[TD loc_n display],"y","n")</f>
        <v>n</v>
      </c>
      <c r="K854" t="str">
        <f>IF(ISNUMBER(MATCH(mainsheet[sierra location code],mta_mapped_codes[code],0)),"y","n")</f>
        <v>y</v>
      </c>
    </row>
    <row r="855" spans="1:11" x14ac:dyDescent="0.25">
      <c r="A855" s="7" t="s">
        <v>1359</v>
      </c>
      <c r="B855" s="7" t="str">
        <f>INDEX(sierra[Sierra value],MATCH(mainsheet[sierra location code],sierra[location code value],0))</f>
        <v>Rare Book Collection Flatcase Shaw</v>
      </c>
      <c r="C855" s="7" t="s">
        <v>1307</v>
      </c>
      <c r="D855" s="7" t="str">
        <f>IF(ISBLANK(mainsheet[omission]),VLOOKUP(mainsheet[mapping synonym],synlookup[],2,FALSE),"")</f>
        <v>unc:uncrarn,unc:uncwil:uncwilrbc</v>
      </c>
      <c r="E855" s="7" t="s">
        <v>2603</v>
      </c>
      <c r="F855" s="7" t="s">
        <v>1360</v>
      </c>
      <c r="G855" s="7" t="str">
        <f>IF(ISBLANK(mainsheet[omission]),VLOOKUP(mainsheet[mapping synonym],synlookup[],3,FALSE),"")</f>
        <v>UNC Chapel Hill &gt; Rare Book Collection ;;; UNC Chapel Hill &gt; Wilson Library &gt; Rare Book Collection</v>
      </c>
      <c r="H855" s="7"/>
      <c r="I855" s="7"/>
      <c r="J855" t="str">
        <f>IF(mainsheet[TD loc_b display]=mainsheet[TD loc_n display],"y","n")</f>
        <v>n</v>
      </c>
      <c r="K855" t="str">
        <f>IF(ISNUMBER(MATCH(mainsheet[sierra location code],mta_mapped_codes[code],0)),"y","n")</f>
        <v>y</v>
      </c>
    </row>
    <row r="856" spans="1:11" x14ac:dyDescent="0.25">
      <c r="A856" s="7" t="s">
        <v>1361</v>
      </c>
      <c r="B856" s="7" t="str">
        <f>INDEX(sierra[Sierra value],MATCH(mainsheet[sierra location code],sierra[location code value],0))</f>
        <v>Rare Book Collection Flatcase Beats</v>
      </c>
      <c r="C856" s="7" t="s">
        <v>1307</v>
      </c>
      <c r="D856" s="7" t="str">
        <f>IF(ISBLANK(mainsheet[omission]),VLOOKUP(mainsheet[mapping synonym],synlookup[],2,FALSE),"")</f>
        <v>unc:uncrarn,unc:uncwil:uncwilrbc</v>
      </c>
      <c r="E856" s="7" t="s">
        <v>2603</v>
      </c>
      <c r="F856" s="7" t="s">
        <v>1362</v>
      </c>
      <c r="G856" s="7" t="str">
        <f>IF(ISBLANK(mainsheet[omission]),VLOOKUP(mainsheet[mapping synonym],synlookup[],3,FALSE),"")</f>
        <v>UNC Chapel Hill &gt; Rare Book Collection ;;; UNC Chapel Hill &gt; Wilson Library &gt; Rare Book Collection</v>
      </c>
      <c r="H856" s="7"/>
      <c r="I856" s="7"/>
      <c r="J856" t="str">
        <f>IF(mainsheet[TD loc_b display]=mainsheet[TD loc_n display],"y","n")</f>
        <v>n</v>
      </c>
      <c r="K856" t="str">
        <f>IF(ISNUMBER(MATCH(mainsheet[sierra location code],mta_mapped_codes[code],0)),"y","n")</f>
        <v>y</v>
      </c>
    </row>
    <row r="857" spans="1:11" x14ac:dyDescent="0.25">
      <c r="A857" s="7" t="s">
        <v>1363</v>
      </c>
      <c r="B857" s="7" t="str">
        <f>INDEX(sierra[Sierra value],MATCH(mainsheet[sierra location code],sierra[location code value],0))</f>
        <v>Rare Book Collection Flatcase Hoyt</v>
      </c>
      <c r="C857" s="7" t="s">
        <v>1307</v>
      </c>
      <c r="D857" s="7" t="str">
        <f>IF(ISBLANK(mainsheet[omission]),VLOOKUP(mainsheet[mapping synonym],synlookup[],2,FALSE),"")</f>
        <v>unc:uncrarn,unc:uncwil:uncwilrbc</v>
      </c>
      <c r="E857" s="7" t="s">
        <v>2603</v>
      </c>
      <c r="F857" s="7" t="s">
        <v>1364</v>
      </c>
      <c r="G857" s="7" t="str">
        <f>IF(ISBLANK(mainsheet[omission]),VLOOKUP(mainsheet[mapping synonym],synlookup[],3,FALSE),"")</f>
        <v>UNC Chapel Hill &gt; Rare Book Collection ;;; UNC Chapel Hill &gt; Wilson Library &gt; Rare Book Collection</v>
      </c>
      <c r="H857" s="7"/>
      <c r="I857" s="7"/>
      <c r="J857" t="str">
        <f>IF(mainsheet[TD loc_b display]=mainsheet[TD loc_n display],"y","n")</f>
        <v>n</v>
      </c>
      <c r="K857" t="str">
        <f>IF(ISNUMBER(MATCH(mainsheet[sierra location code],mta_mapped_codes[code],0)),"y","n")</f>
        <v>y</v>
      </c>
    </row>
    <row r="858" spans="1:11" x14ac:dyDescent="0.25">
      <c r="A858" s="7" t="s">
        <v>1365</v>
      </c>
      <c r="B858" s="7" t="str">
        <f>INDEX(sierra[Sierra value],MATCH(mainsheet[sierra location code],sierra[location code value],0))</f>
        <v>Rare Book Collection Flatcase Special Collection</v>
      </c>
      <c r="C858" s="7" t="s">
        <v>1307</v>
      </c>
      <c r="D858" s="7" t="str">
        <f>IF(ISBLANK(mainsheet[omission]),VLOOKUP(mainsheet[mapping synonym],synlookup[],2,FALSE),"")</f>
        <v>unc:uncrarn,unc:uncwil:uncwilrbc</v>
      </c>
      <c r="E858" s="7" t="s">
        <v>2603</v>
      </c>
      <c r="F858" s="7" t="s">
        <v>1366</v>
      </c>
      <c r="G858" s="7" t="str">
        <f>IF(ISBLANK(mainsheet[omission]),VLOOKUP(mainsheet[mapping synonym],synlookup[],3,FALSE),"")</f>
        <v>UNC Chapel Hill &gt; Rare Book Collection ;;; UNC Chapel Hill &gt; Wilson Library &gt; Rare Book Collection</v>
      </c>
      <c r="H858" s="7"/>
      <c r="I858" s="7"/>
      <c r="J858" t="str">
        <f>IF(mainsheet[TD loc_b display]=mainsheet[TD loc_n display],"y","n")</f>
        <v>n</v>
      </c>
      <c r="K858" t="str">
        <f>IF(ISNUMBER(MATCH(mainsheet[sierra location code],mta_mapped_codes[code],0)),"y","n")</f>
        <v>y</v>
      </c>
    </row>
    <row r="859" spans="1:11" x14ac:dyDescent="0.25">
      <c r="A859" s="7" t="s">
        <v>1367</v>
      </c>
      <c r="B859" s="7" t="str">
        <f>INDEX(sierra[Sierra value],MATCH(mainsheet[sierra location code],sierra[location code value],0))</f>
        <v>Rare Book Collection Flatcase LC</v>
      </c>
      <c r="C859" s="7" t="s">
        <v>1307</v>
      </c>
      <c r="D859" s="7" t="str">
        <f>IF(ISBLANK(mainsheet[omission]),VLOOKUP(mainsheet[mapping synonym],synlookup[],2,FALSE),"")</f>
        <v>unc:uncrarn,unc:uncwil:uncwilrbc</v>
      </c>
      <c r="E859" s="7" t="s">
        <v>2603</v>
      </c>
      <c r="F859" s="7" t="s">
        <v>1368</v>
      </c>
      <c r="G859" s="7" t="str">
        <f>IF(ISBLANK(mainsheet[omission]),VLOOKUP(mainsheet[mapping synonym],synlookup[],3,FALSE),"")</f>
        <v>UNC Chapel Hill &gt; Rare Book Collection ;;; UNC Chapel Hill &gt; Wilson Library &gt; Rare Book Collection</v>
      </c>
      <c r="H859" s="7"/>
      <c r="I859" s="7"/>
      <c r="J859" t="str">
        <f>IF(mainsheet[TD loc_b display]=mainsheet[TD loc_n display],"y","n")</f>
        <v>n</v>
      </c>
      <c r="K859" t="str">
        <f>IF(ISNUMBER(MATCH(mainsheet[sierra location code],mta_mapped_codes[code],0)),"y","n")</f>
        <v>y</v>
      </c>
    </row>
    <row r="860" spans="1:11" x14ac:dyDescent="0.25">
      <c r="A860" s="7" t="s">
        <v>1369</v>
      </c>
      <c r="B860" s="7" t="str">
        <f>INDEX(sierra[Sierra value],MATCH(mainsheet[sierra location code],sierra[location code value],0))</f>
        <v>Rare Book Collection Flatcase Oversize</v>
      </c>
      <c r="C860" s="7" t="s">
        <v>1307</v>
      </c>
      <c r="D860" s="7" t="str">
        <f>IF(ISBLANK(mainsheet[omission]),VLOOKUP(mainsheet[mapping synonym],synlookup[],2,FALSE),"")</f>
        <v>unc:uncrarn,unc:uncwil:uncwilrbc</v>
      </c>
      <c r="E860" s="7" t="s">
        <v>2603</v>
      </c>
      <c r="F860" s="7" t="s">
        <v>1370</v>
      </c>
      <c r="G860" s="7" t="str">
        <f>IF(ISBLANK(mainsheet[omission]),VLOOKUP(mainsheet[mapping synonym],synlookup[],3,FALSE),"")</f>
        <v>UNC Chapel Hill &gt; Rare Book Collection ;;; UNC Chapel Hill &gt; Wilson Library &gt; Rare Book Collection</v>
      </c>
      <c r="H860" s="7"/>
      <c r="I860" s="7"/>
      <c r="J860" t="str">
        <f>IF(mainsheet[TD loc_b display]=mainsheet[TD loc_n display],"y","n")</f>
        <v>n</v>
      </c>
      <c r="K860" t="str">
        <f>IF(ISNUMBER(MATCH(mainsheet[sierra location code],mta_mapped_codes[code],0)),"y","n")</f>
        <v>y</v>
      </c>
    </row>
    <row r="861" spans="1:11" x14ac:dyDescent="0.25">
      <c r="A861" s="7" t="s">
        <v>1371</v>
      </c>
      <c r="B861" s="7" t="str">
        <f>INDEX(sierra[Sierra value],MATCH(mainsheet[sierra location code],sierra[location code value],0))</f>
        <v>Rare Book Collection Gottschalk</v>
      </c>
      <c r="C861" s="7" t="s">
        <v>1307</v>
      </c>
      <c r="D861" s="7" t="str">
        <f>IF(ISBLANK(mainsheet[omission]),VLOOKUP(mainsheet[mapping synonym],synlookup[],2,FALSE),"")</f>
        <v>unc:uncrarn,unc:uncwil:uncwilrbc</v>
      </c>
      <c r="E861" s="7" t="s">
        <v>2603</v>
      </c>
      <c r="F861" s="7" t="s">
        <v>1372</v>
      </c>
      <c r="G861" s="7" t="str">
        <f>IF(ISBLANK(mainsheet[omission]),VLOOKUP(mainsheet[mapping synonym],synlookup[],3,FALSE),"")</f>
        <v>UNC Chapel Hill &gt; Rare Book Collection ;;; UNC Chapel Hill &gt; Wilson Library &gt; Rare Book Collection</v>
      </c>
      <c r="H861" s="7"/>
      <c r="I861" s="7"/>
      <c r="J861" t="str">
        <f>IF(mainsheet[TD loc_b display]=mainsheet[TD loc_n display],"y","n")</f>
        <v>n</v>
      </c>
      <c r="K861" t="str">
        <f>IF(ISNUMBER(MATCH(mainsheet[sierra location code],mta_mapped_codes[code],0)),"y","n")</f>
        <v>y</v>
      </c>
    </row>
    <row r="862" spans="1:11" x14ac:dyDescent="0.25">
      <c r="A862" s="7" t="s">
        <v>1373</v>
      </c>
      <c r="B862" s="7" t="str">
        <f>INDEX(sierra[Sierra value],MATCH(mainsheet[sierra location code],sierra[location code value],0))</f>
        <v>Rare Book Collection Gottschalk Folio</v>
      </c>
      <c r="C862" s="7" t="s">
        <v>1307</v>
      </c>
      <c r="D862" s="7" t="str">
        <f>IF(ISBLANK(mainsheet[omission]),VLOOKUP(mainsheet[mapping synonym],synlookup[],2,FALSE),"")</f>
        <v>unc:uncrarn,unc:uncwil:uncwilrbc</v>
      </c>
      <c r="E862" s="7" t="s">
        <v>2603</v>
      </c>
      <c r="F862" s="7" t="s">
        <v>1374</v>
      </c>
      <c r="G862" s="7" t="str">
        <f>IF(ISBLANK(mainsheet[omission]),VLOOKUP(mainsheet[mapping synonym],synlookup[],3,FALSE),"")</f>
        <v>UNC Chapel Hill &gt; Rare Book Collection ;;; UNC Chapel Hill &gt; Wilson Library &gt; Rare Book Collection</v>
      </c>
      <c r="H862" s="7"/>
      <c r="I862" s="7"/>
      <c r="J862" t="str">
        <f>IF(mainsheet[TD loc_b display]=mainsheet[TD loc_n display],"y","n")</f>
        <v>n</v>
      </c>
      <c r="K862" t="str">
        <f>IF(ISNUMBER(MATCH(mainsheet[sierra location code],mta_mapped_codes[code],0)),"y","n")</f>
        <v>y</v>
      </c>
    </row>
    <row r="863" spans="1:11" x14ac:dyDescent="0.25">
      <c r="A863" s="7" t="s">
        <v>1375</v>
      </c>
      <c r="B863" s="7" t="str">
        <f>INDEX(sierra[Sierra value],MATCH(mainsheet[sierra location code],sierra[location code value],0))</f>
        <v>Rare Book Collection Gottschalk Folio-2</v>
      </c>
      <c r="C863" s="7" t="s">
        <v>1307</v>
      </c>
      <c r="D863" s="7" t="str">
        <f>IF(ISBLANK(mainsheet[omission]),VLOOKUP(mainsheet[mapping synonym],synlookup[],2,FALSE),"")</f>
        <v>unc:uncrarn,unc:uncwil:uncwilrbc</v>
      </c>
      <c r="E863" s="7" t="s">
        <v>2603</v>
      </c>
      <c r="F863" s="7" t="s">
        <v>1376</v>
      </c>
      <c r="G863" s="7" t="str">
        <f>IF(ISBLANK(mainsheet[omission]),VLOOKUP(mainsheet[mapping synonym],synlookup[],3,FALSE),"")</f>
        <v>UNC Chapel Hill &gt; Rare Book Collection ;;; UNC Chapel Hill &gt; Wilson Library &gt; Rare Book Collection</v>
      </c>
      <c r="H863" s="7"/>
      <c r="I863" s="7"/>
      <c r="J863" t="str">
        <f>IF(mainsheet[TD loc_b display]=mainsheet[TD loc_n display],"y","n")</f>
        <v>n</v>
      </c>
      <c r="K863" t="str">
        <f>IF(ISNUMBER(MATCH(mainsheet[sierra location code],mta_mapped_codes[code],0)),"y","n")</f>
        <v>y</v>
      </c>
    </row>
    <row r="864" spans="1:11" x14ac:dyDescent="0.25">
      <c r="A864" s="7" t="s">
        <v>1377</v>
      </c>
      <c r="B864" s="7" t="str">
        <f>INDEX(sierra[Sierra value],MATCH(mainsheet[sierra location code],sierra[location code value],0))</f>
        <v>Rare Book Collection Grove</v>
      </c>
      <c r="C864" s="7" t="s">
        <v>1307</v>
      </c>
      <c r="D864" s="7" t="str">
        <f>IF(ISBLANK(mainsheet[omission]),VLOOKUP(mainsheet[mapping synonym],synlookup[],2,FALSE),"")</f>
        <v>unc:uncrarn,unc:uncwil:uncwilrbc</v>
      </c>
      <c r="E864" s="7" t="s">
        <v>2603</v>
      </c>
      <c r="F864" s="7" t="s">
        <v>1378</v>
      </c>
      <c r="G864" s="7" t="str">
        <f>IF(ISBLANK(mainsheet[omission]),VLOOKUP(mainsheet[mapping synonym],synlookup[],3,FALSE),"")</f>
        <v>UNC Chapel Hill &gt; Rare Book Collection ;;; UNC Chapel Hill &gt; Wilson Library &gt; Rare Book Collection</v>
      </c>
      <c r="H864" s="7"/>
      <c r="I864" s="7"/>
      <c r="J864" t="str">
        <f>IF(mainsheet[TD loc_b display]=mainsheet[TD loc_n display],"y","n")</f>
        <v>n</v>
      </c>
      <c r="K864" t="str">
        <f>IF(ISNUMBER(MATCH(mainsheet[sierra location code],mta_mapped_codes[code],0)),"y","n")</f>
        <v>y</v>
      </c>
    </row>
    <row r="865" spans="1:11" x14ac:dyDescent="0.25">
      <c r="A865" s="7" t="s">
        <v>1379</v>
      </c>
      <c r="B865" s="7" t="str">
        <f>INDEX(sierra[Sierra value],MATCH(mainsheet[sierra location code],sierra[location code value],0))</f>
        <v>Rare Book Collection Grove Folio</v>
      </c>
      <c r="C865" s="7" t="s">
        <v>1307</v>
      </c>
      <c r="D865" s="7" t="str">
        <f>IF(ISBLANK(mainsheet[omission]),VLOOKUP(mainsheet[mapping synonym],synlookup[],2,FALSE),"")</f>
        <v>unc:uncrarn,unc:uncwil:uncwilrbc</v>
      </c>
      <c r="E865" s="7" t="s">
        <v>2603</v>
      </c>
      <c r="F865" s="7" t="s">
        <v>1380</v>
      </c>
      <c r="G865" s="7" t="str">
        <f>IF(ISBLANK(mainsheet[omission]),VLOOKUP(mainsheet[mapping synonym],synlookup[],3,FALSE),"")</f>
        <v>UNC Chapel Hill &gt; Rare Book Collection ;;; UNC Chapel Hill &gt; Wilson Library &gt; Rare Book Collection</v>
      </c>
      <c r="H865" s="7"/>
      <c r="I865" s="7"/>
      <c r="J865" t="str">
        <f>IF(mainsheet[TD loc_b display]=mainsheet[TD loc_n display],"y","n")</f>
        <v>n</v>
      </c>
      <c r="K865" t="str">
        <f>IF(ISNUMBER(MATCH(mainsheet[sierra location code],mta_mapped_codes[code],0)),"y","n")</f>
        <v>y</v>
      </c>
    </row>
    <row r="866" spans="1:11" x14ac:dyDescent="0.25">
      <c r="A866" s="7" t="s">
        <v>1381</v>
      </c>
      <c r="B866" s="7" t="str">
        <f>INDEX(sierra[Sierra value],MATCH(mainsheet[sierra location code],sierra[location code value],0))</f>
        <v>Rare Book Collection Grove Folio-2</v>
      </c>
      <c r="C866" s="7" t="s">
        <v>1307</v>
      </c>
      <c r="D866" s="7" t="str">
        <f>IF(ISBLANK(mainsheet[omission]),VLOOKUP(mainsheet[mapping synonym],synlookup[],2,FALSE),"")</f>
        <v>unc:uncrarn,unc:uncwil:uncwilrbc</v>
      </c>
      <c r="E866" s="7" t="s">
        <v>2603</v>
      </c>
      <c r="F866" s="7" t="s">
        <v>1382</v>
      </c>
      <c r="G866" s="7" t="str">
        <f>IF(ISBLANK(mainsheet[omission]),VLOOKUP(mainsheet[mapping synonym],synlookup[],3,FALSE),"")</f>
        <v>UNC Chapel Hill &gt; Rare Book Collection ;;; UNC Chapel Hill &gt; Wilson Library &gt; Rare Book Collection</v>
      </c>
      <c r="H866" s="7"/>
      <c r="I866" s="7"/>
      <c r="J866" t="str">
        <f>IF(mainsheet[TD loc_b display]=mainsheet[TD loc_n display],"y","n")</f>
        <v>n</v>
      </c>
      <c r="K866" t="str">
        <f>IF(ISNUMBER(MATCH(mainsheet[sierra location code],mta_mapped_codes[code],0)),"y","n")</f>
        <v>y</v>
      </c>
    </row>
    <row r="867" spans="1:11" x14ac:dyDescent="0.25">
      <c r="A867" s="7" t="s">
        <v>1383</v>
      </c>
      <c r="B867" s="7" t="str">
        <f>INDEX(sierra[Sierra value],MATCH(mainsheet[sierra location code],sierra[location code value],0))</f>
        <v>Rare Book Collection Baer</v>
      </c>
      <c r="C867" s="7" t="s">
        <v>1307</v>
      </c>
      <c r="D867" s="7" t="str">
        <f>IF(ISBLANK(mainsheet[omission]),VLOOKUP(mainsheet[mapping synonym],synlookup[],2,FALSE),"")</f>
        <v>unc:uncrarn,unc:uncwil:uncwilrbc</v>
      </c>
      <c r="E867" s="7" t="s">
        <v>2603</v>
      </c>
      <c r="F867" s="7" t="s">
        <v>1384</v>
      </c>
      <c r="G867" s="7" t="str">
        <f>IF(ISBLANK(mainsheet[omission]),VLOOKUP(mainsheet[mapping synonym],synlookup[],3,FALSE),"")</f>
        <v>UNC Chapel Hill &gt; Rare Book Collection ;;; UNC Chapel Hill &gt; Wilson Library &gt; Rare Book Collection</v>
      </c>
      <c r="H867" s="7"/>
      <c r="I867" s="7"/>
      <c r="J867" t="str">
        <f>IF(mainsheet[TD loc_b display]=mainsheet[TD loc_n display],"y","n")</f>
        <v>n</v>
      </c>
      <c r="K867" t="str">
        <f>IF(ISNUMBER(MATCH(mainsheet[sierra location code],mta_mapped_codes[code],0)),"y","n")</f>
        <v>y</v>
      </c>
    </row>
    <row r="868" spans="1:11" x14ac:dyDescent="0.25">
      <c r="A868" s="7" t="s">
        <v>1385</v>
      </c>
      <c r="B868" s="7" t="str">
        <f>INDEX(sierra[Sierra value],MATCH(mainsheet[sierra location code],sierra[location code value],0))</f>
        <v>Rare Book Collection Baer Folio</v>
      </c>
      <c r="C868" s="7" t="s">
        <v>1307</v>
      </c>
      <c r="D868" s="7" t="str">
        <f>IF(ISBLANK(mainsheet[omission]),VLOOKUP(mainsheet[mapping synonym],synlookup[],2,FALSE),"")</f>
        <v>unc:uncrarn,unc:uncwil:uncwilrbc</v>
      </c>
      <c r="E868" s="7" t="s">
        <v>2603</v>
      </c>
      <c r="F868" s="7" t="s">
        <v>1386</v>
      </c>
      <c r="G868" s="7" t="str">
        <f>IF(ISBLANK(mainsheet[omission]),VLOOKUP(mainsheet[mapping synonym],synlookup[],3,FALSE),"")</f>
        <v>UNC Chapel Hill &gt; Rare Book Collection ;;; UNC Chapel Hill &gt; Wilson Library &gt; Rare Book Collection</v>
      </c>
      <c r="H868" s="7"/>
      <c r="I868" s="7"/>
      <c r="J868" t="str">
        <f>IF(mainsheet[TD loc_b display]=mainsheet[TD loc_n display],"y","n")</f>
        <v>n</v>
      </c>
      <c r="K868" t="str">
        <f>IF(ISNUMBER(MATCH(mainsheet[sierra location code],mta_mapped_codes[code],0)),"y","n")</f>
        <v>y</v>
      </c>
    </row>
    <row r="869" spans="1:11" x14ac:dyDescent="0.25">
      <c r="A869" s="7" t="s">
        <v>1387</v>
      </c>
      <c r="B869" s="7" t="str">
        <f>INDEX(sierra[Sierra value],MATCH(mainsheet[sierra location code],sierra[location code value],0))</f>
        <v>Rare Book Collection Baer Folio-2</v>
      </c>
      <c r="C869" s="7" t="s">
        <v>1307</v>
      </c>
      <c r="D869" s="7" t="str">
        <f>IF(ISBLANK(mainsheet[omission]),VLOOKUP(mainsheet[mapping synonym],synlookup[],2,FALSE),"")</f>
        <v>unc:uncrarn,unc:uncwil:uncwilrbc</v>
      </c>
      <c r="E869" s="7" t="s">
        <v>2603</v>
      </c>
      <c r="F869" s="7" t="s">
        <v>1388</v>
      </c>
      <c r="G869" s="7" t="str">
        <f>IF(ISBLANK(mainsheet[omission]),VLOOKUP(mainsheet[mapping synonym],synlookup[],3,FALSE),"")</f>
        <v>UNC Chapel Hill &gt; Rare Book Collection ;;; UNC Chapel Hill &gt; Wilson Library &gt; Rare Book Collection</v>
      </c>
      <c r="H869" s="7"/>
      <c r="I869" s="7"/>
      <c r="J869" t="str">
        <f>IF(mainsheet[TD loc_b display]=mainsheet[TD loc_n display],"y","n")</f>
        <v>n</v>
      </c>
      <c r="K869" t="str">
        <f>IF(ISNUMBER(MATCH(mainsheet[sierra location code],mta_mapped_codes[code],0)),"y","n")</f>
        <v>y</v>
      </c>
    </row>
    <row r="870" spans="1:11" x14ac:dyDescent="0.25">
      <c r="A870" s="7" t="s">
        <v>1389</v>
      </c>
      <c r="B870" s="7" t="str">
        <f>INDEX(sierra[Sierra value],MATCH(mainsheet[sierra location code],sierra[location code value],0))</f>
        <v>Rare Book Collection Beats</v>
      </c>
      <c r="C870" s="7" t="s">
        <v>1307</v>
      </c>
      <c r="D870" s="7" t="str">
        <f>IF(ISBLANK(mainsheet[omission]),VLOOKUP(mainsheet[mapping synonym],synlookup[],2,FALSE),"")</f>
        <v>unc:uncrarn,unc:uncwil:uncwilrbc</v>
      </c>
      <c r="E870" s="7" t="s">
        <v>2603</v>
      </c>
      <c r="F870" s="7" t="s">
        <v>1390</v>
      </c>
      <c r="G870" s="7" t="str">
        <f>IF(ISBLANK(mainsheet[omission]),VLOOKUP(mainsheet[mapping synonym],synlookup[],3,FALSE),"")</f>
        <v>UNC Chapel Hill &gt; Rare Book Collection ;;; UNC Chapel Hill &gt; Wilson Library &gt; Rare Book Collection</v>
      </c>
      <c r="H870" s="7"/>
      <c r="I870" s="7"/>
      <c r="J870" t="str">
        <f>IF(mainsheet[TD loc_b display]=mainsheet[TD loc_n display],"y","n")</f>
        <v>n</v>
      </c>
      <c r="K870" t="str">
        <f>IF(ISNUMBER(MATCH(mainsheet[sierra location code],mta_mapped_codes[code],0)),"y","n")</f>
        <v>y</v>
      </c>
    </row>
    <row r="871" spans="1:11" x14ac:dyDescent="0.25">
      <c r="A871" s="7" t="s">
        <v>1391</v>
      </c>
      <c r="B871" s="7" t="str">
        <f>INDEX(sierra[Sierra value],MATCH(mainsheet[sierra location code],sierra[location code value],0))</f>
        <v>Rare Book Collection Beats Folio</v>
      </c>
      <c r="C871" s="7" t="s">
        <v>1307</v>
      </c>
      <c r="D871" s="7" t="str">
        <f>IF(ISBLANK(mainsheet[omission]),VLOOKUP(mainsheet[mapping synonym],synlookup[],2,FALSE),"")</f>
        <v>unc:uncrarn,unc:uncwil:uncwilrbc</v>
      </c>
      <c r="E871" s="7" t="s">
        <v>2603</v>
      </c>
      <c r="F871" s="7" t="s">
        <v>1392</v>
      </c>
      <c r="G871" s="7" t="str">
        <f>IF(ISBLANK(mainsheet[omission]),VLOOKUP(mainsheet[mapping synonym],synlookup[],3,FALSE),"")</f>
        <v>UNC Chapel Hill &gt; Rare Book Collection ;;; UNC Chapel Hill &gt; Wilson Library &gt; Rare Book Collection</v>
      </c>
      <c r="H871" s="7"/>
      <c r="I871" s="7"/>
      <c r="J871" t="str">
        <f>IF(mainsheet[TD loc_b display]=mainsheet[TD loc_n display],"y","n")</f>
        <v>n</v>
      </c>
      <c r="K871" t="str">
        <f>IF(ISNUMBER(MATCH(mainsheet[sierra location code],mta_mapped_codes[code],0)),"y","n")</f>
        <v>y</v>
      </c>
    </row>
    <row r="872" spans="1:11" x14ac:dyDescent="0.25">
      <c r="A872" s="7" t="s">
        <v>1393</v>
      </c>
      <c r="B872" s="7" t="str">
        <f>INDEX(sierra[Sierra value],MATCH(mainsheet[sierra location code],sierra[location code value],0))</f>
        <v>Rare Book Collection Beats Folio-2</v>
      </c>
      <c r="C872" s="7" t="s">
        <v>1307</v>
      </c>
      <c r="D872" s="7" t="str">
        <f>IF(ISBLANK(mainsheet[omission]),VLOOKUP(mainsheet[mapping synonym],synlookup[],2,FALSE),"")</f>
        <v>unc:uncrarn,unc:uncwil:uncwilrbc</v>
      </c>
      <c r="E872" s="7" t="s">
        <v>2603</v>
      </c>
      <c r="F872" s="7" t="s">
        <v>1394</v>
      </c>
      <c r="G872" s="7" t="str">
        <f>IF(ISBLANK(mainsheet[omission]),VLOOKUP(mainsheet[mapping synonym],synlookup[],3,FALSE),"")</f>
        <v>UNC Chapel Hill &gt; Rare Book Collection ;;; UNC Chapel Hill &gt; Wilson Library &gt; Rare Book Collection</v>
      </c>
      <c r="H872" s="7"/>
      <c r="I872" s="7"/>
      <c r="J872" t="str">
        <f>IF(mainsheet[TD loc_b display]=mainsheet[TD loc_n display],"y","n")</f>
        <v>n</v>
      </c>
      <c r="K872" t="str">
        <f>IF(ISNUMBER(MATCH(mainsheet[sierra location code],mta_mapped_codes[code],0)),"y","n")</f>
        <v>y</v>
      </c>
    </row>
    <row r="873" spans="1:11" x14ac:dyDescent="0.25">
      <c r="A873" s="7" t="s">
        <v>1395</v>
      </c>
      <c r="B873" s="7" t="str">
        <f>INDEX(sierra[Sierra value],MATCH(mainsheet[sierra location code],sierra[location code value],0))</f>
        <v>Rare Book Collection Beats Newspapers</v>
      </c>
      <c r="C873" s="7" t="s">
        <v>1307</v>
      </c>
      <c r="D873" s="7" t="str">
        <f>IF(ISBLANK(mainsheet[omission]),VLOOKUP(mainsheet[mapping synonym],synlookup[],2,FALSE),"")</f>
        <v>unc:uncrarn,unc:uncwil:uncwilrbc</v>
      </c>
      <c r="E873" s="7" t="s">
        <v>2603</v>
      </c>
      <c r="F873" s="7" t="s">
        <v>1396</v>
      </c>
      <c r="G873" s="7" t="str">
        <f>IF(ISBLANK(mainsheet[omission]),VLOOKUP(mainsheet[mapping synonym],synlookup[],3,FALSE),"")</f>
        <v>UNC Chapel Hill &gt; Rare Book Collection ;;; UNC Chapel Hill &gt; Wilson Library &gt; Rare Book Collection</v>
      </c>
      <c r="H873" s="7"/>
      <c r="I873" s="7"/>
      <c r="J873" t="str">
        <f>IF(mainsheet[TD loc_b display]=mainsheet[TD loc_n display],"y","n")</f>
        <v>n</v>
      </c>
      <c r="K873" t="str">
        <f>IF(ISNUMBER(MATCH(mainsheet[sierra location code],mta_mapped_codes[code],0)),"y","n")</f>
        <v>y</v>
      </c>
    </row>
    <row r="874" spans="1:11" x14ac:dyDescent="0.25">
      <c r="A874" s="7" t="s">
        <v>1397</v>
      </c>
      <c r="B874" s="7" t="str">
        <f>INDEX(sierra[Sierra value],MATCH(mainsheet[sierra location code],sierra[location code value],0))</f>
        <v>Rare Book Collection Beats Tabloids</v>
      </c>
      <c r="C874" s="7" t="s">
        <v>1307</v>
      </c>
      <c r="D874" s="7" t="str">
        <f>IF(ISBLANK(mainsheet[omission]),VLOOKUP(mainsheet[mapping synonym],synlookup[],2,FALSE),"")</f>
        <v>unc:uncrarn,unc:uncwil:uncwilrbc</v>
      </c>
      <c r="E874" s="7" t="s">
        <v>2603</v>
      </c>
      <c r="F874" s="7" t="s">
        <v>1398</v>
      </c>
      <c r="G874" s="7" t="str">
        <f>IF(ISBLANK(mainsheet[omission]),VLOOKUP(mainsheet[mapping synonym],synlookup[],3,FALSE),"")</f>
        <v>UNC Chapel Hill &gt; Rare Book Collection ;;; UNC Chapel Hill &gt; Wilson Library &gt; Rare Book Collection</v>
      </c>
      <c r="H874" s="7"/>
      <c r="I874" s="7"/>
      <c r="J874" t="str">
        <f>IF(mainsheet[TD loc_b display]=mainsheet[TD loc_n display],"y","n")</f>
        <v>n</v>
      </c>
      <c r="K874" t="str">
        <f>IF(ISNUMBER(MATCH(mainsheet[sierra location code],mta_mapped_codes[code],0)),"y","n")</f>
        <v>y</v>
      </c>
    </row>
    <row r="875" spans="1:11" x14ac:dyDescent="0.25">
      <c r="A875" s="7" t="s">
        <v>1399</v>
      </c>
      <c r="B875" s="7" t="str">
        <f>INDEX(sierra[Sierra value],MATCH(mainsheet[sierra location code],sierra[location code value],0))</f>
        <v>Rare Book Collection Beats Photos</v>
      </c>
      <c r="C875" s="7" t="s">
        <v>1307</v>
      </c>
      <c r="D875" s="7" t="str">
        <f>IF(ISBLANK(mainsheet[omission]),VLOOKUP(mainsheet[mapping synonym],synlookup[],2,FALSE),"")</f>
        <v>unc:uncrarn,unc:uncwil:uncwilrbc</v>
      </c>
      <c r="E875" s="7" t="s">
        <v>2603</v>
      </c>
      <c r="F875" s="7" t="s">
        <v>1400</v>
      </c>
      <c r="G875" s="7" t="str">
        <f>IF(ISBLANK(mainsheet[omission]),VLOOKUP(mainsheet[mapping synonym],synlookup[],3,FALSE),"")</f>
        <v>UNC Chapel Hill &gt; Rare Book Collection ;;; UNC Chapel Hill &gt; Wilson Library &gt; Rare Book Collection</v>
      </c>
      <c r="H875" s="7"/>
      <c r="I875" s="7"/>
      <c r="J875" t="str">
        <f>IF(mainsheet[TD loc_b display]=mainsheet[TD loc_n display],"y","n")</f>
        <v>n</v>
      </c>
      <c r="K875" t="str">
        <f>IF(ISNUMBER(MATCH(mainsheet[sierra location code],mta_mapped_codes[code],0)),"y","n")</f>
        <v>y</v>
      </c>
    </row>
    <row r="876" spans="1:11" x14ac:dyDescent="0.25">
      <c r="A876" s="7" t="s">
        <v>1401</v>
      </c>
      <c r="B876" s="7" t="str">
        <f>INDEX(sierra[Sierra value],MATCH(mainsheet[sierra location code],sierra[location code value],0))</f>
        <v>Rare Book Collection Byron</v>
      </c>
      <c r="C876" s="7" t="s">
        <v>1307</v>
      </c>
      <c r="D876" s="7" t="str">
        <f>IF(ISBLANK(mainsheet[omission]),VLOOKUP(mainsheet[mapping synonym],synlookup[],2,FALSE),"")</f>
        <v>unc:uncrarn,unc:uncwil:uncwilrbc</v>
      </c>
      <c r="E876" s="7" t="s">
        <v>2603</v>
      </c>
      <c r="F876" s="7" t="s">
        <v>1402</v>
      </c>
      <c r="G876" s="7" t="str">
        <f>IF(ISBLANK(mainsheet[omission]),VLOOKUP(mainsheet[mapping synonym],synlookup[],3,FALSE),"")</f>
        <v>UNC Chapel Hill &gt; Rare Book Collection ;;; UNC Chapel Hill &gt; Wilson Library &gt; Rare Book Collection</v>
      </c>
      <c r="H876" s="7"/>
      <c r="I876" s="7"/>
      <c r="J876" t="str">
        <f>IF(mainsheet[TD loc_b display]=mainsheet[TD loc_n display],"y","n")</f>
        <v>n</v>
      </c>
      <c r="K876" t="str">
        <f>IF(ISNUMBER(MATCH(mainsheet[sierra location code],mta_mapped_codes[code],0)),"y","n")</f>
        <v>y</v>
      </c>
    </row>
    <row r="877" spans="1:11" x14ac:dyDescent="0.25">
      <c r="A877" s="7" t="s">
        <v>1403</v>
      </c>
      <c r="B877" s="7" t="str">
        <f>INDEX(sierra[Sierra value],MATCH(mainsheet[sierra location code],sierra[location code value],0))</f>
        <v>Rare Book Collection Byron Folio</v>
      </c>
      <c r="C877" s="7" t="s">
        <v>1307</v>
      </c>
      <c r="D877" s="7" t="str">
        <f>IF(ISBLANK(mainsheet[omission]),VLOOKUP(mainsheet[mapping synonym],synlookup[],2,FALSE),"")</f>
        <v>unc:uncrarn,unc:uncwil:uncwilrbc</v>
      </c>
      <c r="E877" s="7" t="s">
        <v>2603</v>
      </c>
      <c r="F877" s="7" t="s">
        <v>1404</v>
      </c>
      <c r="G877" s="7" t="str">
        <f>IF(ISBLANK(mainsheet[omission]),VLOOKUP(mainsheet[mapping synonym],synlookup[],3,FALSE),"")</f>
        <v>UNC Chapel Hill &gt; Rare Book Collection ;;; UNC Chapel Hill &gt; Wilson Library &gt; Rare Book Collection</v>
      </c>
      <c r="H877" s="7"/>
      <c r="I877" s="7"/>
      <c r="J877" t="str">
        <f>IF(mainsheet[TD loc_b display]=mainsheet[TD loc_n display],"y","n")</f>
        <v>n</v>
      </c>
      <c r="K877" t="str">
        <f>IF(ISNUMBER(MATCH(mainsheet[sierra location code],mta_mapped_codes[code],0)),"y","n")</f>
        <v>y</v>
      </c>
    </row>
    <row r="878" spans="1:11" x14ac:dyDescent="0.25">
      <c r="A878" s="7" t="s">
        <v>1405</v>
      </c>
      <c r="B878" s="7" t="str">
        <f>INDEX(sierra[Sierra value],MATCH(mainsheet[sierra location code],sierra[location code value],0))</f>
        <v>Rare Book Collection Byron Folio-2</v>
      </c>
      <c r="C878" s="7" t="s">
        <v>1307</v>
      </c>
      <c r="D878" s="7" t="str">
        <f>IF(ISBLANK(mainsheet[omission]),VLOOKUP(mainsheet[mapping synonym],synlookup[],2,FALSE),"")</f>
        <v>unc:uncrarn,unc:uncwil:uncwilrbc</v>
      </c>
      <c r="E878" s="7" t="s">
        <v>2603</v>
      </c>
      <c r="F878" s="7" t="s">
        <v>1406</v>
      </c>
      <c r="G878" s="7" t="str">
        <f>IF(ISBLANK(mainsheet[omission]),VLOOKUP(mainsheet[mapping synonym],synlookup[],3,FALSE),"")</f>
        <v>UNC Chapel Hill &gt; Rare Book Collection ;;; UNC Chapel Hill &gt; Wilson Library &gt; Rare Book Collection</v>
      </c>
      <c r="H878" s="7"/>
      <c r="I878" s="7"/>
      <c r="J878" t="str">
        <f>IF(mainsheet[TD loc_b display]=mainsheet[TD loc_n display],"y","n")</f>
        <v>n</v>
      </c>
      <c r="K878" t="str">
        <f>IF(ISNUMBER(MATCH(mainsheet[sierra location code],mta_mapped_codes[code],0)),"y","n")</f>
        <v>y</v>
      </c>
    </row>
    <row r="879" spans="1:11" x14ac:dyDescent="0.25">
      <c r="A879" s="7" t="s">
        <v>1407</v>
      </c>
      <c r="B879" s="7" t="str">
        <f>INDEX(sierra[Sierra value],MATCH(mainsheet[sierra location code],sierra[location code value],0))</f>
        <v>Rare Book Collection Carco Folio-2</v>
      </c>
      <c r="C879" s="7" t="s">
        <v>1307</v>
      </c>
      <c r="D879" s="7" t="str">
        <f>IF(ISBLANK(mainsheet[omission]),VLOOKUP(mainsheet[mapping synonym],synlookup[],2,FALSE),"")</f>
        <v>unc:uncrarn,unc:uncwil:uncwilrbc</v>
      </c>
      <c r="E879" s="7" t="s">
        <v>2603</v>
      </c>
      <c r="F879" s="7" t="s">
        <v>1408</v>
      </c>
      <c r="G879" s="7" t="str">
        <f>IF(ISBLANK(mainsheet[omission]),VLOOKUP(mainsheet[mapping synonym],synlookup[],3,FALSE),"")</f>
        <v>UNC Chapel Hill &gt; Rare Book Collection ;;; UNC Chapel Hill &gt; Wilson Library &gt; Rare Book Collection</v>
      </c>
      <c r="H879" s="7"/>
      <c r="I879" s="7"/>
      <c r="J879" t="str">
        <f>IF(mainsheet[TD loc_b display]=mainsheet[TD loc_n display],"y","n")</f>
        <v>n</v>
      </c>
      <c r="K879" t="str">
        <f>IF(ISNUMBER(MATCH(mainsheet[sierra location code],mta_mapped_codes[code],0)),"y","n")</f>
        <v>y</v>
      </c>
    </row>
    <row r="880" spans="1:11" x14ac:dyDescent="0.25">
      <c r="A880" s="7" t="s">
        <v>1409</v>
      </c>
      <c r="B880" s="7" t="str">
        <f>INDEX(sierra[Sierra value],MATCH(mainsheet[sierra location code],sierra[location code value],0))</f>
        <v>Rare Book Collection Keats</v>
      </c>
      <c r="C880" s="7" t="s">
        <v>1307</v>
      </c>
      <c r="D880" s="7" t="str">
        <f>IF(ISBLANK(mainsheet[omission]),VLOOKUP(mainsheet[mapping synonym],synlookup[],2,FALSE),"")</f>
        <v>unc:uncrarn,unc:uncwil:uncwilrbc</v>
      </c>
      <c r="E880" s="7" t="s">
        <v>2603</v>
      </c>
      <c r="F880" s="7" t="s">
        <v>1410</v>
      </c>
      <c r="G880" s="7" t="str">
        <f>IF(ISBLANK(mainsheet[omission]),VLOOKUP(mainsheet[mapping synonym],synlookup[],3,FALSE),"")</f>
        <v>UNC Chapel Hill &gt; Rare Book Collection ;;; UNC Chapel Hill &gt; Wilson Library &gt; Rare Book Collection</v>
      </c>
      <c r="H880" s="7"/>
      <c r="I880" s="7"/>
      <c r="J880" t="str">
        <f>IF(mainsheet[TD loc_b display]=mainsheet[TD loc_n display],"y","n")</f>
        <v>n</v>
      </c>
      <c r="K880" t="str">
        <f>IF(ISNUMBER(MATCH(mainsheet[sierra location code],mta_mapped_codes[code],0)),"y","n")</f>
        <v>y</v>
      </c>
    </row>
    <row r="881" spans="1:11" x14ac:dyDescent="0.25">
      <c r="A881" s="7" t="s">
        <v>1411</v>
      </c>
      <c r="B881" s="7" t="str">
        <f>INDEX(sierra[Sierra value],MATCH(mainsheet[sierra location code],sierra[location code value],0))</f>
        <v>Rare Book Collection Keats Folio</v>
      </c>
      <c r="C881" s="7" t="s">
        <v>1307</v>
      </c>
      <c r="D881" s="7" t="str">
        <f>IF(ISBLANK(mainsheet[omission]),VLOOKUP(mainsheet[mapping synonym],synlookup[],2,FALSE),"")</f>
        <v>unc:uncrarn,unc:uncwil:uncwilrbc</v>
      </c>
      <c r="E881" s="7" t="s">
        <v>2603</v>
      </c>
      <c r="F881" s="7" t="s">
        <v>1412</v>
      </c>
      <c r="G881" s="7" t="str">
        <f>IF(ISBLANK(mainsheet[omission]),VLOOKUP(mainsheet[mapping synonym],synlookup[],3,FALSE),"")</f>
        <v>UNC Chapel Hill &gt; Rare Book Collection ;;; UNC Chapel Hill &gt; Wilson Library &gt; Rare Book Collection</v>
      </c>
      <c r="H881" s="7"/>
      <c r="I881" s="7"/>
      <c r="J881" t="str">
        <f>IF(mainsheet[TD loc_b display]=mainsheet[TD loc_n display],"y","n")</f>
        <v>n</v>
      </c>
      <c r="K881" t="str">
        <f>IF(ISNUMBER(MATCH(mainsheet[sierra location code],mta_mapped_codes[code],0)),"y","n")</f>
        <v>y</v>
      </c>
    </row>
    <row r="882" spans="1:11" x14ac:dyDescent="0.25">
      <c r="A882" s="7" t="s">
        <v>1413</v>
      </c>
      <c r="B882" s="7" t="str">
        <f>INDEX(sierra[Sierra value],MATCH(mainsheet[sierra location code],sierra[location code value],0))</f>
        <v>Rare Book Collection Keats Folio-2</v>
      </c>
      <c r="C882" s="7" t="s">
        <v>1307</v>
      </c>
      <c r="D882" s="7" t="str">
        <f>IF(ISBLANK(mainsheet[omission]),VLOOKUP(mainsheet[mapping synonym],synlookup[],2,FALSE),"")</f>
        <v>unc:uncrarn,unc:uncwil:uncwilrbc</v>
      </c>
      <c r="E882" s="7" t="s">
        <v>2603</v>
      </c>
      <c r="F882" s="7" t="s">
        <v>1414</v>
      </c>
      <c r="G882" s="7" t="str">
        <f>IF(ISBLANK(mainsheet[omission]),VLOOKUP(mainsheet[mapping synonym],synlookup[],3,FALSE),"")</f>
        <v>UNC Chapel Hill &gt; Rare Book Collection ;;; UNC Chapel Hill &gt; Wilson Library &gt; Rare Book Collection</v>
      </c>
      <c r="H882" s="7"/>
      <c r="I882" s="7"/>
      <c r="J882" t="str">
        <f>IF(mainsheet[TD loc_b display]=mainsheet[TD loc_n display],"y","n")</f>
        <v>n</v>
      </c>
      <c r="K882" t="str">
        <f>IF(ISNUMBER(MATCH(mainsheet[sierra location code],mta_mapped_codes[code],0)),"y","n")</f>
        <v>y</v>
      </c>
    </row>
    <row r="883" spans="1:11" x14ac:dyDescent="0.25">
      <c r="A883" s="7" t="s">
        <v>1415</v>
      </c>
      <c r="B883" s="7" t="str">
        <f>INDEX(sierra[Sierra value],MATCH(mainsheet[sierra location code],sierra[location code value],0))</f>
        <v>Rare Book Collection Lewis</v>
      </c>
      <c r="C883" s="7" t="s">
        <v>1307</v>
      </c>
      <c r="D883" s="7" t="str">
        <f>IF(ISBLANK(mainsheet[omission]),VLOOKUP(mainsheet[mapping synonym],synlookup[],2,FALSE),"")</f>
        <v>unc:uncrarn,unc:uncwil:uncwilrbc</v>
      </c>
      <c r="E883" s="7" t="s">
        <v>2603</v>
      </c>
      <c r="F883" s="7" t="s">
        <v>1416</v>
      </c>
      <c r="G883" s="7" t="str">
        <f>IF(ISBLANK(mainsheet[omission]),VLOOKUP(mainsheet[mapping synonym],synlookup[],3,FALSE),"")</f>
        <v>UNC Chapel Hill &gt; Rare Book Collection ;;; UNC Chapel Hill &gt; Wilson Library &gt; Rare Book Collection</v>
      </c>
      <c r="H883" s="7"/>
      <c r="I883" s="7"/>
      <c r="J883" t="str">
        <f>IF(mainsheet[TD loc_b display]=mainsheet[TD loc_n display],"y","n")</f>
        <v>n</v>
      </c>
      <c r="K883" t="str">
        <f>IF(ISNUMBER(MATCH(mainsheet[sierra location code],mta_mapped_codes[code],0)),"y","n")</f>
        <v>y</v>
      </c>
    </row>
    <row r="884" spans="1:11" x14ac:dyDescent="0.25">
      <c r="A884" s="7" t="s">
        <v>1417</v>
      </c>
      <c r="B884" s="7" t="str">
        <f>INDEX(sierra[Sierra value],MATCH(mainsheet[sierra location code],sierra[location code value],0))</f>
        <v>Rare Book Collection Lewis Folio</v>
      </c>
      <c r="C884" s="7" t="s">
        <v>1307</v>
      </c>
      <c r="D884" s="7" t="str">
        <f>IF(ISBLANK(mainsheet[omission]),VLOOKUP(mainsheet[mapping synonym],synlookup[],2,FALSE),"")</f>
        <v>unc:uncrarn,unc:uncwil:uncwilrbc</v>
      </c>
      <c r="E884" s="7" t="s">
        <v>2603</v>
      </c>
      <c r="F884" s="7" t="s">
        <v>1418</v>
      </c>
      <c r="G884" s="7" t="str">
        <f>IF(ISBLANK(mainsheet[omission]),VLOOKUP(mainsheet[mapping synonym],synlookup[],3,FALSE),"")</f>
        <v>UNC Chapel Hill &gt; Rare Book Collection ;;; UNC Chapel Hill &gt; Wilson Library &gt; Rare Book Collection</v>
      </c>
      <c r="H884" s="7"/>
      <c r="I884" s="7"/>
      <c r="J884" t="str">
        <f>IF(mainsheet[TD loc_b display]=mainsheet[TD loc_n display],"y","n")</f>
        <v>n</v>
      </c>
      <c r="K884" t="str">
        <f>IF(ISNUMBER(MATCH(mainsheet[sierra location code],mta_mapped_codes[code],0)),"y","n")</f>
        <v>y</v>
      </c>
    </row>
    <row r="885" spans="1:11" x14ac:dyDescent="0.25">
      <c r="A885" s="7" t="s">
        <v>1419</v>
      </c>
      <c r="B885" s="7" t="str">
        <f>INDEX(sierra[Sierra value],MATCH(mainsheet[sierra location code],sierra[location code value],0))</f>
        <v>Rare Book Collection Lewis Folio-2</v>
      </c>
      <c r="C885" s="7" t="s">
        <v>1307</v>
      </c>
      <c r="D885" s="7" t="str">
        <f>IF(ISBLANK(mainsheet[omission]),VLOOKUP(mainsheet[mapping synonym],synlookup[],2,FALSE),"")</f>
        <v>unc:uncrarn,unc:uncwil:uncwilrbc</v>
      </c>
      <c r="E885" s="7" t="s">
        <v>2603</v>
      </c>
      <c r="F885" s="7" t="s">
        <v>1420</v>
      </c>
      <c r="G885" s="7" t="str">
        <f>IF(ISBLANK(mainsheet[omission]),VLOOKUP(mainsheet[mapping synonym],synlookup[],3,FALSE),"")</f>
        <v>UNC Chapel Hill &gt; Rare Book Collection ;;; UNC Chapel Hill &gt; Wilson Library &gt; Rare Book Collection</v>
      </c>
      <c r="H885" s="7"/>
      <c r="I885" s="7"/>
      <c r="J885" t="str">
        <f>IF(mainsheet[TD loc_b display]=mainsheet[TD loc_n display],"y","n")</f>
        <v>n</v>
      </c>
      <c r="K885" t="str">
        <f>IF(ISNUMBER(MATCH(mainsheet[sierra location code],mta_mapped_codes[code],0)),"y","n")</f>
        <v>y</v>
      </c>
    </row>
    <row r="886" spans="1:11" x14ac:dyDescent="0.25">
      <c r="A886" s="7" t="s">
        <v>1421</v>
      </c>
      <c r="B886" s="7" t="str">
        <f>INDEX(sierra[Sierra value],MATCH(mainsheet[sierra location code],sierra[location code value],0))</f>
        <v>Rare Book Collection Murray</v>
      </c>
      <c r="C886" s="7" t="s">
        <v>1307</v>
      </c>
      <c r="D886" s="7" t="str">
        <f>IF(ISBLANK(mainsheet[omission]),VLOOKUP(mainsheet[mapping synonym],synlookup[],2,FALSE),"")</f>
        <v>unc:uncrarn,unc:uncwil:uncwilrbc</v>
      </c>
      <c r="E886" s="7" t="s">
        <v>2603</v>
      </c>
      <c r="F886" s="7" t="s">
        <v>1422</v>
      </c>
      <c r="G886" s="7" t="str">
        <f>IF(ISBLANK(mainsheet[omission]),VLOOKUP(mainsheet[mapping synonym],synlookup[],3,FALSE),"")</f>
        <v>UNC Chapel Hill &gt; Rare Book Collection ;;; UNC Chapel Hill &gt; Wilson Library &gt; Rare Book Collection</v>
      </c>
      <c r="H886" s="7"/>
      <c r="I886" s="7"/>
      <c r="J886" t="str">
        <f>IF(mainsheet[TD loc_b display]=mainsheet[TD loc_n display],"y","n")</f>
        <v>n</v>
      </c>
      <c r="K886" t="str">
        <f>IF(ISNUMBER(MATCH(mainsheet[sierra location code],mta_mapped_codes[code],0)),"y","n")</f>
        <v>y</v>
      </c>
    </row>
    <row r="887" spans="1:11" x14ac:dyDescent="0.25">
      <c r="A887" s="7" t="s">
        <v>1423</v>
      </c>
      <c r="B887" s="7" t="str">
        <f>INDEX(sierra[Sierra value],MATCH(mainsheet[sierra location code],sierra[location code value],0))</f>
        <v>Rare Book Collection Murray Folio</v>
      </c>
      <c r="C887" s="7" t="s">
        <v>1307</v>
      </c>
      <c r="D887" s="7" t="str">
        <f>IF(ISBLANK(mainsheet[omission]),VLOOKUP(mainsheet[mapping synonym],synlookup[],2,FALSE),"")</f>
        <v>unc:uncrarn,unc:uncwil:uncwilrbc</v>
      </c>
      <c r="E887" s="7" t="s">
        <v>2603</v>
      </c>
      <c r="F887" s="7" t="s">
        <v>1424</v>
      </c>
      <c r="G887" s="7" t="str">
        <f>IF(ISBLANK(mainsheet[omission]),VLOOKUP(mainsheet[mapping synonym],synlookup[],3,FALSE),"")</f>
        <v>UNC Chapel Hill &gt; Rare Book Collection ;;; UNC Chapel Hill &gt; Wilson Library &gt; Rare Book Collection</v>
      </c>
      <c r="H887" s="7"/>
      <c r="I887" s="7"/>
      <c r="J887" t="str">
        <f>IF(mainsheet[TD loc_b display]=mainsheet[TD loc_n display],"y","n")</f>
        <v>n</v>
      </c>
      <c r="K887" t="str">
        <f>IF(ISNUMBER(MATCH(mainsheet[sierra location code],mta_mapped_codes[code],0)),"y","n")</f>
        <v>y</v>
      </c>
    </row>
    <row r="888" spans="1:11" x14ac:dyDescent="0.25">
      <c r="A888" s="7" t="s">
        <v>1425</v>
      </c>
      <c r="B888" s="7" t="str">
        <f>INDEX(sierra[Sierra value],MATCH(mainsheet[sierra location code],sierra[location code value],0))</f>
        <v>Rare Book Collection Murray Folio-2</v>
      </c>
      <c r="C888" s="7" t="s">
        <v>1307</v>
      </c>
      <c r="D888" s="7" t="str">
        <f>IF(ISBLANK(mainsheet[omission]),VLOOKUP(mainsheet[mapping synonym],synlookup[],2,FALSE),"")</f>
        <v>unc:uncrarn,unc:uncwil:uncwilrbc</v>
      </c>
      <c r="E888" s="7" t="s">
        <v>2603</v>
      </c>
      <c r="F888" s="7" t="s">
        <v>1426</v>
      </c>
      <c r="G888" s="7" t="str">
        <f>IF(ISBLANK(mainsheet[omission]),VLOOKUP(mainsheet[mapping synonym],synlookup[],3,FALSE),"")</f>
        <v>UNC Chapel Hill &gt; Rare Book Collection ;;; UNC Chapel Hill &gt; Wilson Library &gt; Rare Book Collection</v>
      </c>
      <c r="H888" s="7"/>
      <c r="I888" s="7"/>
      <c r="J888" t="str">
        <f>IF(mainsheet[TD loc_b display]=mainsheet[TD loc_n display],"y","n")</f>
        <v>n</v>
      </c>
      <c r="K888" t="str">
        <f>IF(ISNUMBER(MATCH(mainsheet[sierra location code],mta_mapped_codes[code],0)),"y","n")</f>
        <v>y</v>
      </c>
    </row>
    <row r="889" spans="1:11" x14ac:dyDescent="0.25">
      <c r="A889" s="7" t="s">
        <v>2642</v>
      </c>
      <c r="B889" s="8" t="e">
        <f>INDEX(sierra[Sierra value],MATCH(mainsheet[sierra location code],sierra[location code value],0))</f>
        <v>#N/A</v>
      </c>
      <c r="C889" s="8" t="s">
        <v>1307</v>
      </c>
      <c r="D889" s="8" t="str">
        <f>IF(ISBLANK(mainsheet[omission]),VLOOKUP(mainsheet[mapping synonym],synlookup[],2,FALSE),"")</f>
        <v>unc:uncrarn,unc:uncwil:uncwilrbc</v>
      </c>
      <c r="E889" s="7" t="s">
        <v>2603</v>
      </c>
      <c r="F889" t="s">
        <v>2643</v>
      </c>
      <c r="G889" s="7" t="str">
        <f>IF(ISBLANK(mainsheet[omission]),VLOOKUP(mainsheet[mapping synonym],synlookup[],3,FALSE),"")</f>
        <v>UNC Chapel Hill &gt; Rare Book Collection ;;; UNC Chapel Hill &gt; Wilson Library &gt; Rare Book Collection</v>
      </c>
      <c r="H889" s="7"/>
      <c r="I889" s="7"/>
      <c r="J889" s="6" t="str">
        <f>IF(mainsheet[TD loc_b display]=mainsheet[TD loc_n display],"y","n")</f>
        <v>n</v>
      </c>
      <c r="K889" s="6" t="str">
        <f>IF(ISNUMBER(MATCH(mainsheet[sierra location code],mta_mapped_codes[code],0)),"y","n")</f>
        <v>n</v>
      </c>
    </row>
    <row r="890" spans="1:11" x14ac:dyDescent="0.25">
      <c r="A890" s="7" t="s">
        <v>2629</v>
      </c>
      <c r="B890" s="8" t="e">
        <f>INDEX(sierra[Sierra value],MATCH(mainsheet[sierra location code],sierra[location code value],0))</f>
        <v>#N/A</v>
      </c>
      <c r="C890" s="7" t="s">
        <v>1307</v>
      </c>
      <c r="D890" s="8" t="str">
        <f>IF(ISBLANK(mainsheet[omission]),VLOOKUP(mainsheet[mapping synonym],synlookup[],2,FALSE),"")</f>
        <v>unc:uncrarn,unc:uncwil:uncwilrbc</v>
      </c>
      <c r="E890" s="7" t="s">
        <v>2603</v>
      </c>
      <c r="F890" s="7" t="s">
        <v>2634</v>
      </c>
      <c r="G890" s="7" t="str">
        <f>IF(ISBLANK(mainsheet[omission]),VLOOKUP(mainsheet[mapping synonym],synlookup[],3,FALSE),"")</f>
        <v>UNC Chapel Hill &gt; Rare Book Collection ;;; UNC Chapel Hill &gt; Wilson Library &gt; Rare Book Collection</v>
      </c>
      <c r="H890" s="7"/>
      <c r="I890" s="7"/>
      <c r="J890" s="6" t="str">
        <f>IF(mainsheet[TD loc_b display]=mainsheet[TD loc_n display],"y","n")</f>
        <v>n</v>
      </c>
      <c r="K890" t="str">
        <f>IF(ISNUMBER(MATCH(mainsheet[sierra location code],mta_mapped_codes[code],0)),"y","n")</f>
        <v>y</v>
      </c>
    </row>
    <row r="891" spans="1:11" x14ac:dyDescent="0.25">
      <c r="A891" s="7" t="s">
        <v>2630</v>
      </c>
      <c r="B891" s="8" t="e">
        <f>INDEX(sierra[Sierra value],MATCH(mainsheet[sierra location code],sierra[location code value],0))</f>
        <v>#N/A</v>
      </c>
      <c r="C891" s="7" t="s">
        <v>1307</v>
      </c>
      <c r="D891" s="8" t="str">
        <f>IF(ISBLANK(mainsheet[omission]),VLOOKUP(mainsheet[mapping synonym],synlookup[],2,FALSE),"")</f>
        <v>unc:uncrarn,unc:uncwil:uncwilrbc</v>
      </c>
      <c r="E891" s="7" t="s">
        <v>2603</v>
      </c>
      <c r="F891" s="7" t="s">
        <v>2635</v>
      </c>
      <c r="G891" s="7" t="str">
        <f>IF(ISBLANK(mainsheet[omission]),VLOOKUP(mainsheet[mapping synonym],synlookup[],3,FALSE),"")</f>
        <v>UNC Chapel Hill &gt; Rare Book Collection ;;; UNC Chapel Hill &gt; Wilson Library &gt; Rare Book Collection</v>
      </c>
      <c r="H891" s="7"/>
      <c r="I891" s="7"/>
      <c r="J891" s="6" t="str">
        <f>IF(mainsheet[TD loc_b display]=mainsheet[TD loc_n display],"y","n")</f>
        <v>n</v>
      </c>
      <c r="K891" t="str">
        <f>IF(ISNUMBER(MATCH(mainsheet[sierra location code],mta_mapped_codes[code],0)),"y","n")</f>
        <v>y</v>
      </c>
    </row>
    <row r="892" spans="1:11" x14ac:dyDescent="0.25">
      <c r="A892" s="7" t="s">
        <v>2631</v>
      </c>
      <c r="B892" s="8" t="e">
        <f>INDEX(sierra[Sierra value],MATCH(mainsheet[sierra location code],sierra[location code value],0))</f>
        <v>#N/A</v>
      </c>
      <c r="C892" s="7" t="s">
        <v>1307</v>
      </c>
      <c r="D892" s="8" t="str">
        <f>IF(ISBLANK(mainsheet[omission]),VLOOKUP(mainsheet[mapping synonym],synlookup[],2,FALSE),"")</f>
        <v>unc:uncrarn,unc:uncwil:uncwilrbc</v>
      </c>
      <c r="E892" s="7" t="s">
        <v>2603</v>
      </c>
      <c r="F892" s="7" t="s">
        <v>2636</v>
      </c>
      <c r="G892" s="7" t="str">
        <f>IF(ISBLANK(mainsheet[omission]),VLOOKUP(mainsheet[mapping synonym],synlookup[],3,FALSE),"")</f>
        <v>UNC Chapel Hill &gt; Rare Book Collection ;;; UNC Chapel Hill &gt; Wilson Library &gt; Rare Book Collection</v>
      </c>
      <c r="H892" s="7"/>
      <c r="I892" s="7"/>
      <c r="J892" s="6" t="str">
        <f>IF(mainsheet[TD loc_b display]=mainsheet[TD loc_n display],"y","n")</f>
        <v>n</v>
      </c>
      <c r="K892" t="str">
        <f>IF(ISNUMBER(MATCH(mainsheet[sierra location code],mta_mapped_codes[code],0)),"y","n")</f>
        <v>y</v>
      </c>
    </row>
    <row r="893" spans="1:11" x14ac:dyDescent="0.25">
      <c r="A893" s="7" t="s">
        <v>2632</v>
      </c>
      <c r="B893" s="8" t="e">
        <f>INDEX(sierra[Sierra value],MATCH(mainsheet[sierra location code],sierra[location code value],0))</f>
        <v>#N/A</v>
      </c>
      <c r="C893" s="7" t="s">
        <v>1307</v>
      </c>
      <c r="D893" s="8" t="str">
        <f>IF(ISBLANK(mainsheet[omission]),VLOOKUP(mainsheet[mapping synonym],synlookup[],2,FALSE),"")</f>
        <v>unc:uncrarn,unc:uncwil:uncwilrbc</v>
      </c>
      <c r="E893" s="7" t="s">
        <v>2603</v>
      </c>
      <c r="F893" s="7" t="s">
        <v>2637</v>
      </c>
      <c r="G893" s="7" t="str">
        <f>IF(ISBLANK(mainsheet[omission]),VLOOKUP(mainsheet[mapping synonym],synlookup[],3,FALSE),"")</f>
        <v>UNC Chapel Hill &gt; Rare Book Collection ;;; UNC Chapel Hill &gt; Wilson Library &gt; Rare Book Collection</v>
      </c>
      <c r="H893" s="7"/>
      <c r="I893" s="7"/>
      <c r="J893" s="6" t="str">
        <f>IF(mainsheet[TD loc_b display]=mainsheet[TD loc_n display],"y","n")</f>
        <v>n</v>
      </c>
      <c r="K893" t="str">
        <f>IF(ISNUMBER(MATCH(mainsheet[sierra location code],mta_mapped_codes[code],0)),"y","n")</f>
        <v>y</v>
      </c>
    </row>
    <row r="894" spans="1:11" x14ac:dyDescent="0.25">
      <c r="A894" s="7" t="s">
        <v>2633</v>
      </c>
      <c r="B894" s="8" t="e">
        <f>INDEX(sierra[Sierra value],MATCH(mainsheet[sierra location code],sierra[location code value],0))</f>
        <v>#N/A</v>
      </c>
      <c r="C894" s="7" t="s">
        <v>1307</v>
      </c>
      <c r="D894" s="8" t="str">
        <f>IF(ISBLANK(mainsheet[omission]),VLOOKUP(mainsheet[mapping synonym],synlookup[],2,FALSE),"")</f>
        <v>unc:uncrarn,unc:uncwil:uncwilrbc</v>
      </c>
      <c r="E894" s="7" t="s">
        <v>2603</v>
      </c>
      <c r="F894" s="7" t="s">
        <v>2638</v>
      </c>
      <c r="G894" s="7" t="str">
        <f>IF(ISBLANK(mainsheet[omission]),VLOOKUP(mainsheet[mapping synonym],synlookup[],3,FALSE),"")</f>
        <v>UNC Chapel Hill &gt; Rare Book Collection ;;; UNC Chapel Hill &gt; Wilson Library &gt; Rare Book Collection</v>
      </c>
      <c r="H894" s="7"/>
      <c r="I894" s="7"/>
      <c r="J894" s="6" t="str">
        <f>IF(mainsheet[TD loc_b display]=mainsheet[TD loc_n display],"y","n")</f>
        <v>n</v>
      </c>
      <c r="K894" t="str">
        <f>IF(ISNUMBER(MATCH(mainsheet[sierra location code],mta_mapped_codes[code],0)),"y","n")</f>
        <v>y</v>
      </c>
    </row>
    <row r="895" spans="1:11" x14ac:dyDescent="0.25">
      <c r="A895" s="7" t="s">
        <v>1427</v>
      </c>
      <c r="B895" s="7" t="str">
        <f>INDEX(sierra[Sierra value],MATCH(mainsheet[sierra location code],sierra[location code value],0))</f>
        <v>Rare Book Collection Patton</v>
      </c>
      <c r="C895" s="7" t="s">
        <v>1307</v>
      </c>
      <c r="D895" s="7" t="str">
        <f>IF(ISBLANK(mainsheet[omission]),VLOOKUP(mainsheet[mapping synonym],synlookup[],2,FALSE),"")</f>
        <v>unc:uncrarn,unc:uncwil:uncwilrbc</v>
      </c>
      <c r="E895" s="7" t="s">
        <v>2603</v>
      </c>
      <c r="F895" s="7" t="s">
        <v>1428</v>
      </c>
      <c r="G895" s="7" t="str">
        <f>IF(ISBLANK(mainsheet[omission]),VLOOKUP(mainsheet[mapping synonym],synlookup[],3,FALSE),"")</f>
        <v>UNC Chapel Hill &gt; Rare Book Collection ;;; UNC Chapel Hill &gt; Wilson Library &gt; Rare Book Collection</v>
      </c>
      <c r="H895" s="7"/>
      <c r="I895" s="7"/>
      <c r="J895" t="str">
        <f>IF(mainsheet[TD loc_b display]=mainsheet[TD loc_n display],"y","n")</f>
        <v>n</v>
      </c>
      <c r="K895" t="str">
        <f>IF(ISNUMBER(MATCH(mainsheet[sierra location code],mta_mapped_codes[code],0)),"y","n")</f>
        <v>y</v>
      </c>
    </row>
    <row r="896" spans="1:11" x14ac:dyDescent="0.25">
      <c r="A896" s="7" t="s">
        <v>1429</v>
      </c>
      <c r="B896" s="7" t="str">
        <f>INDEX(sierra[Sierra value],MATCH(mainsheet[sierra location code],sierra[location code value],0))</f>
        <v>Rare Book Collection Patton Folio</v>
      </c>
      <c r="C896" s="7" t="s">
        <v>1307</v>
      </c>
      <c r="D896" s="7" t="str">
        <f>IF(ISBLANK(mainsheet[omission]),VLOOKUP(mainsheet[mapping synonym],synlookup[],2,FALSE),"")</f>
        <v>unc:uncrarn,unc:uncwil:uncwilrbc</v>
      </c>
      <c r="E896" s="7" t="s">
        <v>2603</v>
      </c>
      <c r="F896" s="7" t="s">
        <v>1430</v>
      </c>
      <c r="G896" s="7" t="str">
        <f>IF(ISBLANK(mainsheet[omission]),VLOOKUP(mainsheet[mapping synonym],synlookup[],3,FALSE),"")</f>
        <v>UNC Chapel Hill &gt; Rare Book Collection ;;; UNC Chapel Hill &gt; Wilson Library &gt; Rare Book Collection</v>
      </c>
      <c r="H896" s="7"/>
      <c r="I896" s="7"/>
      <c r="J896" t="str">
        <f>IF(mainsheet[TD loc_b display]=mainsheet[TD loc_n display],"y","n")</f>
        <v>n</v>
      </c>
      <c r="K896" t="str">
        <f>IF(ISNUMBER(MATCH(mainsheet[sierra location code],mta_mapped_codes[code],0)),"y","n")</f>
        <v>y</v>
      </c>
    </row>
    <row r="897" spans="1:11" x14ac:dyDescent="0.25">
      <c r="A897" s="7" t="s">
        <v>1431</v>
      </c>
      <c r="B897" s="7" t="str">
        <f>INDEX(sierra[Sierra value],MATCH(mainsheet[sierra location code],sierra[location code value],0))</f>
        <v>Rare Book Collection Patton Folio-2</v>
      </c>
      <c r="C897" s="7" t="s">
        <v>1307</v>
      </c>
      <c r="D897" s="7" t="str">
        <f>IF(ISBLANK(mainsheet[omission]),VLOOKUP(mainsheet[mapping synonym],synlookup[],2,FALSE),"")</f>
        <v>unc:uncrarn,unc:uncwil:uncwilrbc</v>
      </c>
      <c r="E897" s="7" t="s">
        <v>2603</v>
      </c>
      <c r="F897" s="7" t="s">
        <v>1432</v>
      </c>
      <c r="G897" s="7" t="str">
        <f>IF(ISBLANK(mainsheet[omission]),VLOOKUP(mainsheet[mapping synonym],synlookup[],3,FALSE),"")</f>
        <v>UNC Chapel Hill &gt; Rare Book Collection ;;; UNC Chapel Hill &gt; Wilson Library &gt; Rare Book Collection</v>
      </c>
      <c r="H897" s="7"/>
      <c r="I897" s="7"/>
      <c r="J897" t="str">
        <f>IF(mainsheet[TD loc_b display]=mainsheet[TD loc_n display],"y","n")</f>
        <v>n</v>
      </c>
      <c r="K897" t="str">
        <f>IF(ISNUMBER(MATCH(mainsheet[sierra location code],mta_mapped_codes[code],0)),"y","n")</f>
        <v>y</v>
      </c>
    </row>
    <row r="898" spans="1:11" x14ac:dyDescent="0.25">
      <c r="A898" s="7" t="s">
        <v>1433</v>
      </c>
      <c r="B898" s="7" t="str">
        <f>INDEX(sierra[Sierra value],MATCH(mainsheet[sierra location code],sierra[location code value],0))</f>
        <v>Rare Book Collection Patton Tabloids</v>
      </c>
      <c r="C898" s="7" t="s">
        <v>1307</v>
      </c>
      <c r="D898" s="7" t="str">
        <f>IF(ISBLANK(mainsheet[omission]),VLOOKUP(mainsheet[mapping synonym],synlookup[],2,FALSE),"")</f>
        <v>unc:uncrarn,unc:uncwil:uncwilrbc</v>
      </c>
      <c r="E898" s="7" t="s">
        <v>2603</v>
      </c>
      <c r="F898" s="7" t="s">
        <v>1434</v>
      </c>
      <c r="G898" s="7" t="str">
        <f>IF(ISBLANK(mainsheet[omission]),VLOOKUP(mainsheet[mapping synonym],synlookup[],3,FALSE),"")</f>
        <v>UNC Chapel Hill &gt; Rare Book Collection ;;; UNC Chapel Hill &gt; Wilson Library &gt; Rare Book Collection</v>
      </c>
      <c r="H898" s="7"/>
      <c r="I898" s="7"/>
      <c r="J898" t="str">
        <f>IF(mainsheet[TD loc_b display]=mainsheet[TD loc_n display],"y","n")</f>
        <v>n</v>
      </c>
      <c r="K898" t="str">
        <f>IF(ISNUMBER(MATCH(mainsheet[sierra location code],mta_mapped_codes[code],0)),"y","n")</f>
        <v>y</v>
      </c>
    </row>
    <row r="899" spans="1:11" x14ac:dyDescent="0.25">
      <c r="A899" s="7" t="s">
        <v>1435</v>
      </c>
      <c r="B899" s="7" t="str">
        <f>INDEX(sierra[Sierra value],MATCH(mainsheet[sierra location code],sierra[location code value],0))</f>
        <v>Rare Book Collection Patton Photos</v>
      </c>
      <c r="C899" s="7" t="s">
        <v>1307</v>
      </c>
      <c r="D899" s="7" t="str">
        <f>IF(ISBLANK(mainsheet[omission]),VLOOKUP(mainsheet[mapping synonym],synlookup[],2,FALSE),"")</f>
        <v>unc:uncrarn,unc:uncwil:uncwilrbc</v>
      </c>
      <c r="E899" s="7" t="s">
        <v>2603</v>
      </c>
      <c r="F899" s="7" t="s">
        <v>1436</v>
      </c>
      <c r="G899" s="7" t="str">
        <f>IF(ISBLANK(mainsheet[omission]),VLOOKUP(mainsheet[mapping synonym],synlookup[],3,FALSE),"")</f>
        <v>UNC Chapel Hill &gt; Rare Book Collection ;;; UNC Chapel Hill &gt; Wilson Library &gt; Rare Book Collection</v>
      </c>
      <c r="H899" s="7"/>
      <c r="I899" s="7"/>
      <c r="J899" t="str">
        <f>IF(mainsheet[TD loc_b display]=mainsheet[TD loc_n display],"y","n")</f>
        <v>n</v>
      </c>
      <c r="K899" t="str">
        <f>IF(ISNUMBER(MATCH(mainsheet[sierra location code],mta_mapped_codes[code],0)),"y","n")</f>
        <v>y</v>
      </c>
    </row>
    <row r="900" spans="1:11" x14ac:dyDescent="0.25">
      <c r="A900" s="7" t="s">
        <v>1437</v>
      </c>
      <c r="B900" s="7" t="str">
        <f>INDEX(sierra[Sierra value],MATCH(mainsheet[sierra location code],sierra[location code value],0))</f>
        <v>Rare Book Collection Patton Newspapers</v>
      </c>
      <c r="C900" s="7" t="s">
        <v>1307</v>
      </c>
      <c r="D900" s="7" t="str">
        <f>IF(ISBLANK(mainsheet[omission]),VLOOKUP(mainsheet[mapping synonym],synlookup[],2,FALSE),"")</f>
        <v>unc:uncrarn,unc:uncwil:uncwilrbc</v>
      </c>
      <c r="E900" s="7" t="s">
        <v>2603</v>
      </c>
      <c r="F900" s="7" t="s">
        <v>1438</v>
      </c>
      <c r="G900" s="7" t="str">
        <f>IF(ISBLANK(mainsheet[omission]),VLOOKUP(mainsheet[mapping synonym],synlookup[],3,FALSE),"")</f>
        <v>UNC Chapel Hill &gt; Rare Book Collection ;;; UNC Chapel Hill &gt; Wilson Library &gt; Rare Book Collection</v>
      </c>
      <c r="H900" s="7"/>
      <c r="I900" s="7"/>
      <c r="J900" t="str">
        <f>IF(mainsheet[TD loc_b display]=mainsheet[TD loc_n display],"y","n")</f>
        <v>n</v>
      </c>
      <c r="K900" t="str">
        <f>IF(ISNUMBER(MATCH(mainsheet[sierra location code],mta_mapped_codes[code],0)),"y","n")</f>
        <v>y</v>
      </c>
    </row>
    <row r="901" spans="1:11" x14ac:dyDescent="0.25">
      <c r="A901" s="7" t="s">
        <v>1439</v>
      </c>
      <c r="B901" s="7" t="str">
        <f>INDEX(sierra[Sierra value],MATCH(mainsheet[sierra location code],sierra[location code value],0))</f>
        <v>Rare Book Collection Pearson</v>
      </c>
      <c r="C901" s="7" t="s">
        <v>1307</v>
      </c>
      <c r="D901" s="7" t="str">
        <f>IF(ISBLANK(mainsheet[omission]),VLOOKUP(mainsheet[mapping synonym],synlookup[],2,FALSE),"")</f>
        <v>unc:uncrarn,unc:uncwil:uncwilrbc</v>
      </c>
      <c r="E901" s="7" t="s">
        <v>2603</v>
      </c>
      <c r="F901" s="7" t="s">
        <v>1440</v>
      </c>
      <c r="G901" s="7" t="str">
        <f>IF(ISBLANK(mainsheet[omission]),VLOOKUP(mainsheet[mapping synonym],synlookup[],3,FALSE),"")</f>
        <v>UNC Chapel Hill &gt; Rare Book Collection ;;; UNC Chapel Hill &gt; Wilson Library &gt; Rare Book Collection</v>
      </c>
      <c r="H901" s="7"/>
      <c r="I901" s="7"/>
      <c r="J901" t="str">
        <f>IF(mainsheet[TD loc_b display]=mainsheet[TD loc_n display],"y","n")</f>
        <v>n</v>
      </c>
      <c r="K901" t="str">
        <f>IF(ISNUMBER(MATCH(mainsheet[sierra location code],mta_mapped_codes[code],0)),"y","n")</f>
        <v>y</v>
      </c>
    </row>
    <row r="902" spans="1:11" x14ac:dyDescent="0.25">
      <c r="A902" s="7" t="s">
        <v>1441</v>
      </c>
      <c r="B902" s="7" t="str">
        <f>INDEX(sierra[Sierra value],MATCH(mainsheet[sierra location code],sierra[location code value],0))</f>
        <v>Rare Book Collection Pearson Folio</v>
      </c>
      <c r="C902" s="7" t="s">
        <v>1307</v>
      </c>
      <c r="D902" s="7" t="str">
        <f>IF(ISBLANK(mainsheet[omission]),VLOOKUP(mainsheet[mapping synonym],synlookup[],2,FALSE),"")</f>
        <v>unc:uncrarn,unc:uncwil:uncwilrbc</v>
      </c>
      <c r="E902" s="7" t="s">
        <v>2603</v>
      </c>
      <c r="F902" s="7" t="s">
        <v>1442</v>
      </c>
      <c r="G902" s="7" t="str">
        <f>IF(ISBLANK(mainsheet[omission]),VLOOKUP(mainsheet[mapping synonym],synlookup[],3,FALSE),"")</f>
        <v>UNC Chapel Hill &gt; Rare Book Collection ;;; UNC Chapel Hill &gt; Wilson Library &gt; Rare Book Collection</v>
      </c>
      <c r="H902" s="7"/>
      <c r="I902" s="7"/>
      <c r="J902" t="str">
        <f>IF(mainsheet[TD loc_b display]=mainsheet[TD loc_n display],"y","n")</f>
        <v>n</v>
      </c>
      <c r="K902" t="str">
        <f>IF(ISNUMBER(MATCH(mainsheet[sierra location code],mta_mapped_codes[code],0)),"y","n")</f>
        <v>y</v>
      </c>
    </row>
    <row r="903" spans="1:11" x14ac:dyDescent="0.25">
      <c r="A903" s="7" t="s">
        <v>1443</v>
      </c>
      <c r="B903" s="7" t="str">
        <f>INDEX(sierra[Sierra value],MATCH(mainsheet[sierra location code],sierra[location code value],0))</f>
        <v>Rare Book Collection Pearson Folio-2</v>
      </c>
      <c r="C903" s="7" t="s">
        <v>1307</v>
      </c>
      <c r="D903" s="7" t="str">
        <f>IF(ISBLANK(mainsheet[omission]),VLOOKUP(mainsheet[mapping synonym],synlookup[],2,FALSE),"")</f>
        <v>unc:uncrarn,unc:uncwil:uncwilrbc</v>
      </c>
      <c r="E903" s="7" t="s">
        <v>2603</v>
      </c>
      <c r="F903" s="7" t="s">
        <v>1444</v>
      </c>
      <c r="G903" s="7" t="str">
        <f>IF(ISBLANK(mainsheet[omission]),VLOOKUP(mainsheet[mapping synonym],synlookup[],3,FALSE),"")</f>
        <v>UNC Chapel Hill &gt; Rare Book Collection ;;; UNC Chapel Hill &gt; Wilson Library &gt; Rare Book Collection</v>
      </c>
      <c r="H903" s="7"/>
      <c r="I903" s="7"/>
      <c r="J903" t="str">
        <f>IF(mainsheet[TD loc_b display]=mainsheet[TD loc_n display],"y","n")</f>
        <v>n</v>
      </c>
      <c r="K903" t="str">
        <f>IF(ISNUMBER(MATCH(mainsheet[sierra location code],mta_mapped_codes[code],0)),"y","n")</f>
        <v>y</v>
      </c>
    </row>
    <row r="904" spans="1:11" x14ac:dyDescent="0.25">
      <c r="A904" s="7" t="s">
        <v>1445</v>
      </c>
      <c r="B904" s="7" t="str">
        <f>INDEX(sierra[Sierra value],MATCH(mainsheet[sierra location code],sierra[location code value],0))</f>
        <v>Rare Book Collection Pearson Tabloids</v>
      </c>
      <c r="C904" s="7" t="s">
        <v>1307</v>
      </c>
      <c r="D904" s="7" t="str">
        <f>IF(ISBLANK(mainsheet[omission]),VLOOKUP(mainsheet[mapping synonym],synlookup[],2,FALSE),"")</f>
        <v>unc:uncrarn,unc:uncwil:uncwilrbc</v>
      </c>
      <c r="E904" s="7" t="s">
        <v>2603</v>
      </c>
      <c r="F904" s="7" t="s">
        <v>1446</v>
      </c>
      <c r="G904" s="7" t="str">
        <f>IF(ISBLANK(mainsheet[omission]),VLOOKUP(mainsheet[mapping synonym],synlookup[],3,FALSE),"")</f>
        <v>UNC Chapel Hill &gt; Rare Book Collection ;;; UNC Chapel Hill &gt; Wilson Library &gt; Rare Book Collection</v>
      </c>
      <c r="H904" s="7"/>
      <c r="I904" s="7"/>
      <c r="J904" t="str">
        <f>IF(mainsheet[TD loc_b display]=mainsheet[TD loc_n display],"y","n")</f>
        <v>n</v>
      </c>
      <c r="K904" t="str">
        <f>IF(ISNUMBER(MATCH(mainsheet[sierra location code],mta_mapped_codes[code],0)),"y","n")</f>
        <v>y</v>
      </c>
    </row>
    <row r="905" spans="1:11" x14ac:dyDescent="0.25">
      <c r="A905" s="7" t="s">
        <v>1447</v>
      </c>
      <c r="B905" s="7" t="str">
        <f>INDEX(sierra[Sierra value],MATCH(mainsheet[sierra location code],sierra[location code value],0))</f>
        <v>Rare Book Collection Pearson Newspapers</v>
      </c>
      <c r="C905" s="7" t="s">
        <v>1307</v>
      </c>
      <c r="D905" s="7" t="str">
        <f>IF(ISBLANK(mainsheet[omission]),VLOOKUP(mainsheet[mapping synonym],synlookup[],2,FALSE),"")</f>
        <v>unc:uncrarn,unc:uncwil:uncwilrbc</v>
      </c>
      <c r="E905" s="7" t="s">
        <v>2603</v>
      </c>
      <c r="F905" s="7" t="s">
        <v>1448</v>
      </c>
      <c r="G905" s="7" t="str">
        <f>IF(ISBLANK(mainsheet[omission]),VLOOKUP(mainsheet[mapping synonym],synlookup[],3,FALSE),"")</f>
        <v>UNC Chapel Hill &gt; Rare Book Collection ;;; UNC Chapel Hill &gt; Wilson Library &gt; Rare Book Collection</v>
      </c>
      <c r="H905" s="7"/>
      <c r="I905" s="7"/>
      <c r="J905" t="str">
        <f>IF(mainsheet[TD loc_b display]=mainsheet[TD loc_n display],"y","n")</f>
        <v>n</v>
      </c>
      <c r="K905" t="str">
        <f>IF(ISNUMBER(MATCH(mainsheet[sierra location code],mta_mapped_codes[code],0)),"y","n")</f>
        <v>y</v>
      </c>
    </row>
    <row r="906" spans="1:11" x14ac:dyDescent="0.25">
      <c r="A906" s="7" t="s">
        <v>1449</v>
      </c>
      <c r="B906" s="7" t="str">
        <f>INDEX(sierra[Sierra value],MATCH(mainsheet[sierra location code],sierra[location code value],0))</f>
        <v>Rare Book Collection Percy</v>
      </c>
      <c r="C906" s="7" t="s">
        <v>1307</v>
      </c>
      <c r="D906" s="7" t="str">
        <f>IF(ISBLANK(mainsheet[omission]),VLOOKUP(mainsheet[mapping synonym],synlookup[],2,FALSE),"")</f>
        <v>unc:uncrarn,unc:uncwil:uncwilrbc</v>
      </c>
      <c r="E906" s="7" t="s">
        <v>2603</v>
      </c>
      <c r="F906" s="7" t="s">
        <v>1450</v>
      </c>
      <c r="G906" s="7" t="str">
        <f>IF(ISBLANK(mainsheet[omission]),VLOOKUP(mainsheet[mapping synonym],synlookup[],3,FALSE),"")</f>
        <v>UNC Chapel Hill &gt; Rare Book Collection ;;; UNC Chapel Hill &gt; Wilson Library &gt; Rare Book Collection</v>
      </c>
      <c r="H906" s="7"/>
      <c r="I906" s="7"/>
      <c r="J906" t="str">
        <f>IF(mainsheet[TD loc_b display]=mainsheet[TD loc_n display],"y","n")</f>
        <v>n</v>
      </c>
      <c r="K906" t="str">
        <f>IF(ISNUMBER(MATCH(mainsheet[sierra location code],mta_mapped_codes[code],0)),"y","n")</f>
        <v>y</v>
      </c>
    </row>
    <row r="907" spans="1:11" x14ac:dyDescent="0.25">
      <c r="A907" s="7" t="s">
        <v>1451</v>
      </c>
      <c r="B907" s="7" t="str">
        <f>INDEX(sierra[Sierra value],MATCH(mainsheet[sierra location code],sierra[location code value],0))</f>
        <v>Rare Book Collection Percy Folio</v>
      </c>
      <c r="C907" s="7" t="s">
        <v>1307</v>
      </c>
      <c r="D907" s="7" t="str">
        <f>IF(ISBLANK(mainsheet[omission]),VLOOKUP(mainsheet[mapping synonym],synlookup[],2,FALSE),"")</f>
        <v>unc:uncrarn,unc:uncwil:uncwilrbc</v>
      </c>
      <c r="E907" s="7" t="s">
        <v>2603</v>
      </c>
      <c r="F907" s="7" t="s">
        <v>1452</v>
      </c>
      <c r="G907" s="7" t="str">
        <f>IF(ISBLANK(mainsheet[omission]),VLOOKUP(mainsheet[mapping synonym],synlookup[],3,FALSE),"")</f>
        <v>UNC Chapel Hill &gt; Rare Book Collection ;;; UNC Chapel Hill &gt; Wilson Library &gt; Rare Book Collection</v>
      </c>
      <c r="H907" s="7"/>
      <c r="I907" s="7"/>
      <c r="J907" t="str">
        <f>IF(mainsheet[TD loc_b display]=mainsheet[TD loc_n display],"y","n")</f>
        <v>n</v>
      </c>
      <c r="K907" t="str">
        <f>IF(ISNUMBER(MATCH(mainsheet[sierra location code],mta_mapped_codes[code],0)),"y","n")</f>
        <v>y</v>
      </c>
    </row>
    <row r="908" spans="1:11" x14ac:dyDescent="0.25">
      <c r="A908" s="7" t="s">
        <v>1453</v>
      </c>
      <c r="B908" s="7" t="str">
        <f>INDEX(sierra[Sierra value],MATCH(mainsheet[sierra location code],sierra[location code value],0))</f>
        <v>Rare Book Collection Percy Folio-2</v>
      </c>
      <c r="C908" s="7" t="s">
        <v>1307</v>
      </c>
      <c r="D908" s="7" t="str">
        <f>IF(ISBLANK(mainsheet[omission]),VLOOKUP(mainsheet[mapping synonym],synlookup[],2,FALSE),"")</f>
        <v>unc:uncrarn,unc:uncwil:uncwilrbc</v>
      </c>
      <c r="E908" s="7" t="s">
        <v>2603</v>
      </c>
      <c r="F908" s="7" t="s">
        <v>1454</v>
      </c>
      <c r="G908" s="7" t="str">
        <f>IF(ISBLANK(mainsheet[omission]),VLOOKUP(mainsheet[mapping synonym],synlookup[],3,FALSE),"")</f>
        <v>UNC Chapel Hill &gt; Rare Book Collection ;;; UNC Chapel Hill &gt; Wilson Library &gt; Rare Book Collection</v>
      </c>
      <c r="H908" s="7"/>
      <c r="I908" s="7"/>
      <c r="J908" t="str">
        <f>IF(mainsheet[TD loc_b display]=mainsheet[TD loc_n display],"y","n")</f>
        <v>n</v>
      </c>
      <c r="K908" t="str">
        <f>IF(ISNUMBER(MATCH(mainsheet[sierra location code],mta_mapped_codes[code],0)),"y","n")</f>
        <v>y</v>
      </c>
    </row>
    <row r="909" spans="1:11" x14ac:dyDescent="0.25">
      <c r="A909" s="7" t="s">
        <v>1455</v>
      </c>
      <c r="B909" s="7" t="str">
        <f>INDEX(sierra[Sierra value],MATCH(mainsheet[sierra location code],sierra[location code value],0))</f>
        <v>Rare Book Collection 45RPMs</v>
      </c>
      <c r="C909" s="7" t="s">
        <v>1307</v>
      </c>
      <c r="D909" s="7" t="str">
        <f>IF(ISBLANK(mainsheet[omission]),VLOOKUP(mainsheet[mapping synonym],synlookup[],2,FALSE),"")</f>
        <v>unc:uncrarn,unc:uncwil:uncwilrbc</v>
      </c>
      <c r="E909" s="7" t="s">
        <v>2603</v>
      </c>
      <c r="F909" s="7" t="s">
        <v>1456</v>
      </c>
      <c r="G909" s="7" t="str">
        <f>IF(ISBLANK(mainsheet[omission]),VLOOKUP(mainsheet[mapping synonym],synlookup[],3,FALSE),"")</f>
        <v>UNC Chapel Hill &gt; Rare Book Collection ;;; UNC Chapel Hill &gt; Wilson Library &gt; Rare Book Collection</v>
      </c>
      <c r="H909" s="7"/>
      <c r="I909" s="7"/>
      <c r="J909" t="str">
        <f>IF(mainsheet[TD loc_b display]=mainsheet[TD loc_n display],"y","n")</f>
        <v>n</v>
      </c>
      <c r="K909" t="str">
        <f>IF(ISNUMBER(MATCH(mainsheet[sierra location code],mta_mapped_codes[code],0)),"y","n")</f>
        <v>y</v>
      </c>
    </row>
    <row r="910" spans="1:11" x14ac:dyDescent="0.25">
      <c r="A910" s="7" t="s">
        <v>1457</v>
      </c>
      <c r="B910" s="7" t="str">
        <f>INDEX(sierra[Sierra value],MATCH(mainsheet[sierra location code],sierra[location code value],0))</f>
        <v>Rare Book Collection Review</v>
      </c>
      <c r="C910" s="7" t="s">
        <v>1307</v>
      </c>
      <c r="D910" s="7" t="str">
        <f>IF(ISBLANK(mainsheet[omission]),VLOOKUP(mainsheet[mapping synonym],synlookup[],2,FALSE),"")</f>
        <v>unc:uncrarn,unc:uncwil:uncwilrbc</v>
      </c>
      <c r="E910" s="7" t="s">
        <v>2603</v>
      </c>
      <c r="F910" s="7" t="s">
        <v>1458</v>
      </c>
      <c r="G910" s="7" t="str">
        <f>IF(ISBLANK(mainsheet[omission]),VLOOKUP(mainsheet[mapping synonym],synlookup[],3,FALSE),"")</f>
        <v>UNC Chapel Hill &gt; Rare Book Collection ;;; UNC Chapel Hill &gt; Wilson Library &gt; Rare Book Collection</v>
      </c>
      <c r="H910" s="7"/>
      <c r="I910" s="7"/>
      <c r="J910" t="str">
        <f>IF(mainsheet[TD loc_b display]=mainsheet[TD loc_n display],"y","n")</f>
        <v>n</v>
      </c>
      <c r="K910" t="str">
        <f>IF(ISNUMBER(MATCH(mainsheet[sierra location code],mta_mapped_codes[code],0)),"y","n")</f>
        <v>y</v>
      </c>
    </row>
    <row r="911" spans="1:11" x14ac:dyDescent="0.25">
      <c r="A911" s="7" t="s">
        <v>1459</v>
      </c>
      <c r="B911" s="7" t="str">
        <f>INDEX(sierra[Sierra value],MATCH(mainsheet[sierra location code],sierra[location code value],0))</f>
        <v>Rare Book Collection Processing</v>
      </c>
      <c r="C911" s="7" t="s">
        <v>1307</v>
      </c>
      <c r="D911" s="7" t="str">
        <f>IF(ISBLANK(mainsheet[omission]),VLOOKUP(mainsheet[mapping synonym],synlookup[],2,FALSE),"")</f>
        <v>unc:uncrarn,unc:uncwil:uncwilrbc</v>
      </c>
      <c r="E911" s="7" t="s">
        <v>2603</v>
      </c>
      <c r="F911" s="7" t="s">
        <v>1072</v>
      </c>
      <c r="G911" s="7" t="str">
        <f>IF(ISBLANK(mainsheet[omission]),VLOOKUP(mainsheet[mapping synonym],synlookup[],3,FALSE),"")</f>
        <v>UNC Chapel Hill &gt; Rare Book Collection ;;; UNC Chapel Hill &gt; Wilson Library &gt; Rare Book Collection</v>
      </c>
      <c r="H911" s="7"/>
      <c r="I911" s="7"/>
      <c r="J911" t="str">
        <f>IF(mainsheet[TD loc_b display]=mainsheet[TD loc_n display],"y","n")</f>
        <v>n</v>
      </c>
      <c r="K911" t="str">
        <f>IF(ISNUMBER(MATCH(mainsheet[sierra location code],mta_mapped_codes[code],0)),"y","n")</f>
        <v>y</v>
      </c>
    </row>
    <row r="912" spans="1:11" x14ac:dyDescent="0.25">
      <c r="A912" s="7" t="s">
        <v>1460</v>
      </c>
      <c r="B912" s="7" t="str">
        <f>INDEX(sierra[Sierra value],MATCH(mainsheet[sierra location code],sierra[location code value],0))</f>
        <v>Rare Book Collection Andre Savine Collection</v>
      </c>
      <c r="C912" s="7" t="s">
        <v>1307</v>
      </c>
      <c r="D912" s="7" t="str">
        <f>IF(ISBLANK(mainsheet[omission]),VLOOKUP(mainsheet[mapping synonym],synlookup[],2,FALSE),"")</f>
        <v>unc:uncrarn,unc:uncwil:uncwilrbc</v>
      </c>
      <c r="E912" s="7" t="s">
        <v>2603</v>
      </c>
      <c r="F912" s="7" t="s">
        <v>1461</v>
      </c>
      <c r="G912" s="7" t="str">
        <f>IF(ISBLANK(mainsheet[omission]),VLOOKUP(mainsheet[mapping synonym],synlookup[],3,FALSE),"")</f>
        <v>UNC Chapel Hill &gt; Rare Book Collection ;;; UNC Chapel Hill &gt; Wilson Library &gt; Rare Book Collection</v>
      </c>
      <c r="H912" s="7"/>
      <c r="I912" s="7"/>
      <c r="J912" t="str">
        <f>IF(mainsheet[TD loc_b display]=mainsheet[TD loc_n display],"y","n")</f>
        <v>n</v>
      </c>
      <c r="K912" t="str">
        <f>IF(ISNUMBER(MATCH(mainsheet[sierra location code],mta_mapped_codes[code],0)),"y","n")</f>
        <v>y</v>
      </c>
    </row>
    <row r="913" spans="1:11" x14ac:dyDescent="0.25">
      <c r="A913" s="7" t="s">
        <v>1462</v>
      </c>
      <c r="B913" s="7" t="str">
        <f>INDEX(sierra[Sierra value],MATCH(mainsheet[sierra location code],sierra[location code value],0))</f>
        <v>Rare Book Collection Andre Savine Collection Folio</v>
      </c>
      <c r="C913" s="7" t="s">
        <v>1307</v>
      </c>
      <c r="D913" s="7" t="str">
        <f>IF(ISBLANK(mainsheet[omission]),VLOOKUP(mainsheet[mapping synonym],synlookup[],2,FALSE),"")</f>
        <v>unc:uncrarn,unc:uncwil:uncwilrbc</v>
      </c>
      <c r="E913" s="7" t="s">
        <v>2603</v>
      </c>
      <c r="F913" s="7" t="s">
        <v>1463</v>
      </c>
      <c r="G913" s="7" t="str">
        <f>IF(ISBLANK(mainsheet[omission]),VLOOKUP(mainsheet[mapping synonym],synlookup[],3,FALSE),"")</f>
        <v>UNC Chapel Hill &gt; Rare Book Collection ;;; UNC Chapel Hill &gt; Wilson Library &gt; Rare Book Collection</v>
      </c>
      <c r="H913" s="7"/>
      <c r="I913" s="7"/>
      <c r="J913" t="str">
        <f>IF(mainsheet[TD loc_b display]=mainsheet[TD loc_n display],"y","n")</f>
        <v>n</v>
      </c>
      <c r="K913" t="str">
        <f>IF(ISNUMBER(MATCH(mainsheet[sierra location code],mta_mapped_codes[code],0)),"y","n")</f>
        <v>y</v>
      </c>
    </row>
    <row r="914" spans="1:11" x14ac:dyDescent="0.25">
      <c r="A914" s="7" t="s">
        <v>1464</v>
      </c>
      <c r="B914" s="7" t="str">
        <f>INDEX(sierra[Sierra value],MATCH(mainsheet[sierra location code],sierra[location code value],0))</f>
        <v>Rare Book Collection Andre Savine Collection Folio 2</v>
      </c>
      <c r="C914" s="7" t="s">
        <v>1307</v>
      </c>
      <c r="D914" s="7" t="str">
        <f>IF(ISBLANK(mainsheet[omission]),VLOOKUP(mainsheet[mapping synonym],synlookup[],2,FALSE),"")</f>
        <v>unc:uncrarn,unc:uncwil:uncwilrbc</v>
      </c>
      <c r="E914" s="7" t="s">
        <v>2603</v>
      </c>
      <c r="F914" s="7" t="s">
        <v>1465</v>
      </c>
      <c r="G914" s="7" t="str">
        <f>IF(ISBLANK(mainsheet[omission]),VLOOKUP(mainsheet[mapping synonym],synlookup[],3,FALSE),"")</f>
        <v>UNC Chapel Hill &gt; Rare Book Collection ;;; UNC Chapel Hill &gt; Wilson Library &gt; Rare Book Collection</v>
      </c>
      <c r="H914" s="7"/>
      <c r="I914" s="7"/>
      <c r="J914" t="str">
        <f>IF(mainsheet[TD loc_b display]=mainsheet[TD loc_n display],"y","n")</f>
        <v>n</v>
      </c>
      <c r="K914" t="str">
        <f>IF(ISNUMBER(MATCH(mainsheet[sierra location code],mta_mapped_codes[code],0)),"y","n")</f>
        <v>y</v>
      </c>
    </row>
    <row r="915" spans="1:11" x14ac:dyDescent="0.25">
      <c r="A915" s="7" t="s">
        <v>1466</v>
      </c>
      <c r="B915" s="7" t="str">
        <f>INDEX(sierra[Sierra value],MATCH(mainsheet[sierra location code],sierra[location code value],0))</f>
        <v>Rare Book Collection Smith-Elder</v>
      </c>
      <c r="C915" s="7" t="s">
        <v>1307</v>
      </c>
      <c r="D915" s="7" t="str">
        <f>IF(ISBLANK(mainsheet[omission]),VLOOKUP(mainsheet[mapping synonym],synlookup[],2,FALSE),"")</f>
        <v>unc:uncrarn,unc:uncwil:uncwilrbc</v>
      </c>
      <c r="E915" s="7" t="s">
        <v>2603</v>
      </c>
      <c r="F915" s="7" t="s">
        <v>1467</v>
      </c>
      <c r="G915" s="7" t="str">
        <f>IF(ISBLANK(mainsheet[omission]),VLOOKUP(mainsheet[mapping synonym],synlookup[],3,FALSE),"")</f>
        <v>UNC Chapel Hill &gt; Rare Book Collection ;;; UNC Chapel Hill &gt; Wilson Library &gt; Rare Book Collection</v>
      </c>
      <c r="H915" s="7"/>
      <c r="I915" s="7"/>
      <c r="J915" t="str">
        <f>IF(mainsheet[TD loc_b display]=mainsheet[TD loc_n display],"y","n")</f>
        <v>n</v>
      </c>
      <c r="K915" t="str">
        <f>IF(ISNUMBER(MATCH(mainsheet[sierra location code],mta_mapped_codes[code],0)),"y","n")</f>
        <v>y</v>
      </c>
    </row>
    <row r="916" spans="1:11" x14ac:dyDescent="0.25">
      <c r="A916" s="7" t="s">
        <v>1468</v>
      </c>
      <c r="B916" s="7" t="str">
        <f>INDEX(sierra[Sierra value],MATCH(mainsheet[sierra location code],sierra[location code value],0))</f>
        <v>Rare Book Collection Smith-Elder Folio</v>
      </c>
      <c r="C916" s="7" t="s">
        <v>1307</v>
      </c>
      <c r="D916" s="7" t="str">
        <f>IF(ISBLANK(mainsheet[omission]),VLOOKUP(mainsheet[mapping synonym],synlookup[],2,FALSE),"")</f>
        <v>unc:uncrarn,unc:uncwil:uncwilrbc</v>
      </c>
      <c r="E916" s="7" t="s">
        <v>2603</v>
      </c>
      <c r="F916" s="7" t="s">
        <v>1469</v>
      </c>
      <c r="G916" s="7" t="str">
        <f>IF(ISBLANK(mainsheet[omission]),VLOOKUP(mainsheet[mapping synonym],synlookup[],3,FALSE),"")</f>
        <v>UNC Chapel Hill &gt; Rare Book Collection ;;; UNC Chapel Hill &gt; Wilson Library &gt; Rare Book Collection</v>
      </c>
      <c r="H916" s="7"/>
      <c r="I916" s="7"/>
      <c r="J916" t="str">
        <f>IF(mainsheet[TD loc_b display]=mainsheet[TD loc_n display],"y","n")</f>
        <v>n</v>
      </c>
      <c r="K916" t="str">
        <f>IF(ISNUMBER(MATCH(mainsheet[sierra location code],mta_mapped_codes[code],0)),"y","n")</f>
        <v>y</v>
      </c>
    </row>
    <row r="917" spans="1:11" x14ac:dyDescent="0.25">
      <c r="A917" s="7" t="s">
        <v>1470</v>
      </c>
      <c r="B917" s="7" t="str">
        <f>INDEX(sierra[Sierra value],MATCH(mainsheet[sierra location code],sierra[location code value],0))</f>
        <v>Rare Book Collection Smith-Elder Folio-2</v>
      </c>
      <c r="C917" s="7" t="s">
        <v>1307</v>
      </c>
      <c r="D917" s="7" t="str">
        <f>IF(ISBLANK(mainsheet[omission]),VLOOKUP(mainsheet[mapping synonym],synlookup[],2,FALSE),"")</f>
        <v>unc:uncrarn,unc:uncwil:uncwilrbc</v>
      </c>
      <c r="E917" s="7" t="s">
        <v>2603</v>
      </c>
      <c r="F917" s="7" t="s">
        <v>1471</v>
      </c>
      <c r="G917" s="7" t="str">
        <f>IF(ISBLANK(mainsheet[omission]),VLOOKUP(mainsheet[mapping synonym],synlookup[],3,FALSE),"")</f>
        <v>UNC Chapel Hill &gt; Rare Book Collection ;;; UNC Chapel Hill &gt; Wilson Library &gt; Rare Book Collection</v>
      </c>
      <c r="H917" s="7"/>
      <c r="I917" s="7"/>
      <c r="J917" t="str">
        <f>IF(mainsheet[TD loc_b display]=mainsheet[TD loc_n display],"y","n")</f>
        <v>n</v>
      </c>
      <c r="K917" t="str">
        <f>IF(ISNUMBER(MATCH(mainsheet[sierra location code],mta_mapped_codes[code],0)),"y","n")</f>
        <v>y</v>
      </c>
    </row>
    <row r="918" spans="1:11" x14ac:dyDescent="0.25">
      <c r="A918" s="7" t="s">
        <v>1472</v>
      </c>
      <c r="B918" s="7" t="str">
        <f>INDEX(sierra[Sierra value],MATCH(mainsheet[sierra location code],sierra[location code value],0))</f>
        <v>Rare Book Collection Stuart</v>
      </c>
      <c r="C918" s="7" t="s">
        <v>1307</v>
      </c>
      <c r="D918" s="7" t="str">
        <f>IF(ISBLANK(mainsheet[omission]),VLOOKUP(mainsheet[mapping synonym],synlookup[],2,FALSE),"")</f>
        <v>unc:uncrarn,unc:uncwil:uncwilrbc</v>
      </c>
      <c r="E918" s="7" t="s">
        <v>2603</v>
      </c>
      <c r="F918" s="7" t="s">
        <v>1473</v>
      </c>
      <c r="G918" s="7" t="str">
        <f>IF(ISBLANK(mainsheet[omission]),VLOOKUP(mainsheet[mapping synonym],synlookup[],3,FALSE),"")</f>
        <v>UNC Chapel Hill &gt; Rare Book Collection ;;; UNC Chapel Hill &gt; Wilson Library &gt; Rare Book Collection</v>
      </c>
      <c r="H918" s="7"/>
      <c r="I918" s="7"/>
      <c r="J918" t="str">
        <f>IF(mainsheet[TD loc_b display]=mainsheet[TD loc_n display],"y","n")</f>
        <v>n</v>
      </c>
      <c r="K918" t="str">
        <f>IF(ISNUMBER(MATCH(mainsheet[sierra location code],mta_mapped_codes[code],0)),"y","n")</f>
        <v>y</v>
      </c>
    </row>
    <row r="919" spans="1:11" x14ac:dyDescent="0.25">
      <c r="A919" s="7" t="s">
        <v>1474</v>
      </c>
      <c r="B919" s="7" t="str">
        <f>INDEX(sierra[Sierra value],MATCH(mainsheet[sierra location code],sierra[location code value],0))</f>
        <v>Rare Book Collection Stuart Newspapers</v>
      </c>
      <c r="C919" s="7" t="s">
        <v>1307</v>
      </c>
      <c r="D919" s="7" t="str">
        <f>IF(ISBLANK(mainsheet[omission]),VLOOKUP(mainsheet[mapping synonym],synlookup[],2,FALSE),"")</f>
        <v>unc:uncrarn,unc:uncwil:uncwilrbc</v>
      </c>
      <c r="E919" s="7" t="s">
        <v>2603</v>
      </c>
      <c r="F919" s="7" t="s">
        <v>1475</v>
      </c>
      <c r="G919" s="7" t="str">
        <f>IF(ISBLANK(mainsheet[omission]),VLOOKUP(mainsheet[mapping synonym],synlookup[],3,FALSE),"")</f>
        <v>UNC Chapel Hill &gt; Rare Book Collection ;;; UNC Chapel Hill &gt; Wilson Library &gt; Rare Book Collection</v>
      </c>
      <c r="H919" s="7"/>
      <c r="I919" s="7"/>
      <c r="J919" t="str">
        <f>IF(mainsheet[TD loc_b display]=mainsheet[TD loc_n display],"y","n")</f>
        <v>n</v>
      </c>
      <c r="K919" t="str">
        <f>IF(ISNUMBER(MATCH(mainsheet[sierra location code],mta_mapped_codes[code],0)),"y","n")</f>
        <v>y</v>
      </c>
    </row>
    <row r="920" spans="1:11" x14ac:dyDescent="0.25">
      <c r="A920" s="7" t="s">
        <v>1476</v>
      </c>
      <c r="B920" s="7" t="str">
        <f>INDEX(sierra[Sierra value],MATCH(mainsheet[sierra location code],sierra[location code value],0))</f>
        <v>Rare Book Collection Stuart Tabloids</v>
      </c>
      <c r="C920" s="7" t="s">
        <v>1307</v>
      </c>
      <c r="D920" s="7" t="str">
        <f>IF(ISBLANK(mainsheet[omission]),VLOOKUP(mainsheet[mapping synonym],synlookup[],2,FALSE),"")</f>
        <v>unc:uncrarn,unc:uncwil:uncwilrbc</v>
      </c>
      <c r="E920" s="7" t="s">
        <v>2603</v>
      </c>
      <c r="F920" s="7" t="s">
        <v>1477</v>
      </c>
      <c r="G920" s="7" t="str">
        <f>IF(ISBLANK(mainsheet[omission]),VLOOKUP(mainsheet[mapping synonym],synlookup[],3,FALSE),"")</f>
        <v>UNC Chapel Hill &gt; Rare Book Collection ;;; UNC Chapel Hill &gt; Wilson Library &gt; Rare Book Collection</v>
      </c>
      <c r="H920" s="7"/>
      <c r="I920" s="7"/>
      <c r="J920" t="str">
        <f>IF(mainsheet[TD loc_b display]=mainsheet[TD loc_n display],"y","n")</f>
        <v>n</v>
      </c>
      <c r="K920" t="str">
        <f>IF(ISNUMBER(MATCH(mainsheet[sierra location code],mta_mapped_codes[code],0)),"y","n")</f>
        <v>y</v>
      </c>
    </row>
    <row r="921" spans="1:11" x14ac:dyDescent="0.25">
      <c r="A921" s="7" t="s">
        <v>1478</v>
      </c>
      <c r="B921" s="7" t="str">
        <f>INDEX(sierra[Sierra value],MATCH(mainsheet[sierra location code],sierra[location code value],0))</f>
        <v>Rare Book Collection Stuart Folio</v>
      </c>
      <c r="C921" s="7" t="s">
        <v>1307</v>
      </c>
      <c r="D921" s="7" t="str">
        <f>IF(ISBLANK(mainsheet[omission]),VLOOKUP(mainsheet[mapping synonym],synlookup[],2,FALSE),"")</f>
        <v>unc:uncrarn,unc:uncwil:uncwilrbc</v>
      </c>
      <c r="E921" s="7" t="s">
        <v>2603</v>
      </c>
      <c r="F921" s="7" t="s">
        <v>1479</v>
      </c>
      <c r="G921" s="7" t="str">
        <f>IF(ISBLANK(mainsheet[omission]),VLOOKUP(mainsheet[mapping synonym],synlookup[],3,FALSE),"")</f>
        <v>UNC Chapel Hill &gt; Rare Book Collection ;;; UNC Chapel Hill &gt; Wilson Library &gt; Rare Book Collection</v>
      </c>
      <c r="H921" s="7"/>
      <c r="I921" s="7"/>
      <c r="J921" t="str">
        <f>IF(mainsheet[TD loc_b display]=mainsheet[TD loc_n display],"y","n")</f>
        <v>n</v>
      </c>
      <c r="K921" t="str">
        <f>IF(ISNUMBER(MATCH(mainsheet[sierra location code],mta_mapped_codes[code],0)),"y","n")</f>
        <v>y</v>
      </c>
    </row>
    <row r="922" spans="1:11" x14ac:dyDescent="0.25">
      <c r="A922" s="7" t="s">
        <v>1480</v>
      </c>
      <c r="B922" s="7" t="str">
        <f>INDEX(sierra[Sierra value],MATCH(mainsheet[sierra location code],sierra[location code value],0))</f>
        <v>Rare Book Collection Stuart Folio-2</v>
      </c>
      <c r="C922" s="7" t="s">
        <v>1307</v>
      </c>
      <c r="D922" s="7" t="str">
        <f>IF(ISBLANK(mainsheet[omission]),VLOOKUP(mainsheet[mapping synonym],synlookup[],2,FALSE),"")</f>
        <v>unc:uncrarn,unc:uncwil:uncwilrbc</v>
      </c>
      <c r="E922" s="7" t="s">
        <v>2603</v>
      </c>
      <c r="F922" s="7" t="s">
        <v>1481</v>
      </c>
      <c r="G922" s="7" t="str">
        <f>IF(ISBLANK(mainsheet[omission]),VLOOKUP(mainsheet[mapping synonym],synlookup[],3,FALSE),"")</f>
        <v>UNC Chapel Hill &gt; Rare Book Collection ;;; UNC Chapel Hill &gt; Wilson Library &gt; Rare Book Collection</v>
      </c>
      <c r="H922" s="7"/>
      <c r="I922" s="7"/>
      <c r="J922" t="str">
        <f>IF(mainsheet[TD loc_b display]=mainsheet[TD loc_n display],"y","n")</f>
        <v>n</v>
      </c>
      <c r="K922" t="str">
        <f>IF(ISNUMBER(MATCH(mainsheet[sierra location code],mta_mapped_codes[code],0)),"y","n")</f>
        <v>y</v>
      </c>
    </row>
    <row r="923" spans="1:11" x14ac:dyDescent="0.25">
      <c r="A923" s="7" t="s">
        <v>1482</v>
      </c>
      <c r="B923" s="7" t="str">
        <f>INDEX(sierra[Sierra value],MATCH(mainsheet[sierra location code],sierra[location code value],0))</f>
        <v>Rare Book Collection Southern Pamphlet</v>
      </c>
      <c r="C923" s="7" t="s">
        <v>1307</v>
      </c>
      <c r="D923" s="7" t="str">
        <f>IF(ISBLANK(mainsheet[omission]),VLOOKUP(mainsheet[mapping synonym],synlookup[],2,FALSE),"")</f>
        <v>unc:uncrarn,unc:uncwil:uncwilrbc</v>
      </c>
      <c r="E923" s="7" t="s">
        <v>2603</v>
      </c>
      <c r="F923" s="7" t="s">
        <v>1483</v>
      </c>
      <c r="G923" s="7" t="str">
        <f>IF(ISBLANK(mainsheet[omission]),VLOOKUP(mainsheet[mapping synonym],synlookup[],3,FALSE),"")</f>
        <v>UNC Chapel Hill &gt; Rare Book Collection ;;; UNC Chapel Hill &gt; Wilson Library &gt; Rare Book Collection</v>
      </c>
      <c r="H923" s="7"/>
      <c r="I923" s="7"/>
      <c r="J923" t="str">
        <f>IF(mainsheet[TD loc_b display]=mainsheet[TD loc_n display],"y","n")</f>
        <v>n</v>
      </c>
      <c r="K923" t="str">
        <f>IF(ISNUMBER(MATCH(mainsheet[sierra location code],mta_mapped_codes[code],0)),"y","n")</f>
        <v>y</v>
      </c>
    </row>
    <row r="924" spans="1:11" x14ac:dyDescent="0.25">
      <c r="A924" s="7" t="s">
        <v>1484</v>
      </c>
      <c r="B924" s="7" t="str">
        <f>INDEX(sierra[Sierra value],MATCH(mainsheet[sierra location code],sierra[location code value],0))</f>
        <v>Rare Book Collection Southern Pamphlet Folio</v>
      </c>
      <c r="C924" s="7" t="s">
        <v>1307</v>
      </c>
      <c r="D924" s="7" t="str">
        <f>IF(ISBLANK(mainsheet[omission]),VLOOKUP(mainsheet[mapping synonym],synlookup[],2,FALSE),"")</f>
        <v>unc:uncrarn,unc:uncwil:uncwilrbc</v>
      </c>
      <c r="E924" s="7" t="s">
        <v>2603</v>
      </c>
      <c r="F924" s="7" t="s">
        <v>1485</v>
      </c>
      <c r="G924" s="7" t="str">
        <f>IF(ISBLANK(mainsheet[omission]),VLOOKUP(mainsheet[mapping synonym],synlookup[],3,FALSE),"")</f>
        <v>UNC Chapel Hill &gt; Rare Book Collection ;;; UNC Chapel Hill &gt; Wilson Library &gt; Rare Book Collection</v>
      </c>
      <c r="H924" s="7"/>
      <c r="I924" s="7"/>
      <c r="J924" t="str">
        <f>IF(mainsheet[TD loc_b display]=mainsheet[TD loc_n display],"y","n")</f>
        <v>n</v>
      </c>
      <c r="K924" t="str">
        <f>IF(ISNUMBER(MATCH(mainsheet[sierra location code],mta_mapped_codes[code],0)),"y","n")</f>
        <v>y</v>
      </c>
    </row>
    <row r="925" spans="1:11" x14ac:dyDescent="0.25">
      <c r="A925" s="7" t="s">
        <v>1486</v>
      </c>
      <c r="B925" s="7" t="str">
        <f>INDEX(sierra[Sierra value],MATCH(mainsheet[sierra location code],sierra[location code value],0))</f>
        <v>Rare Book Collection Southern Pamphlet Folio-2</v>
      </c>
      <c r="C925" s="7" t="s">
        <v>1307</v>
      </c>
      <c r="D925" s="7" t="str">
        <f>IF(ISBLANK(mainsheet[omission]),VLOOKUP(mainsheet[mapping synonym],synlookup[],2,FALSE),"")</f>
        <v>unc:uncrarn,unc:uncwil:uncwilrbc</v>
      </c>
      <c r="E925" s="7" t="s">
        <v>2603</v>
      </c>
      <c r="F925" s="7" t="s">
        <v>1487</v>
      </c>
      <c r="G925" s="7" t="str">
        <f>IF(ISBLANK(mainsheet[omission]),VLOOKUP(mainsheet[mapping synonym],synlookup[],3,FALSE),"")</f>
        <v>UNC Chapel Hill &gt; Rare Book Collection ;;; UNC Chapel Hill &gt; Wilson Library &gt; Rare Book Collection</v>
      </c>
      <c r="H925" s="7"/>
      <c r="I925" s="7"/>
      <c r="J925" t="str">
        <f>IF(mainsheet[TD loc_b display]=mainsheet[TD loc_n display],"y","n")</f>
        <v>n</v>
      </c>
      <c r="K925" t="str">
        <f>IF(ISNUMBER(MATCH(mainsheet[sierra location code],mta_mapped_codes[code],0)),"y","n")</f>
        <v>y</v>
      </c>
    </row>
    <row r="926" spans="1:11" x14ac:dyDescent="0.25">
      <c r="A926" s="7" t="s">
        <v>1488</v>
      </c>
      <c r="B926" s="7" t="str">
        <f>INDEX(sierra[Sierra value],MATCH(mainsheet[sierra location code],sierra[location code value],0))</f>
        <v>Rare Book Collection Ticknor</v>
      </c>
      <c r="C926" s="7" t="s">
        <v>1307</v>
      </c>
      <c r="D926" s="7" t="str">
        <f>IF(ISBLANK(mainsheet[omission]),VLOOKUP(mainsheet[mapping synonym],synlookup[],2,FALSE),"")</f>
        <v>unc:uncrarn,unc:uncwil:uncwilrbc</v>
      </c>
      <c r="E926" s="7" t="s">
        <v>2603</v>
      </c>
      <c r="F926" s="7" t="s">
        <v>1489</v>
      </c>
      <c r="G926" s="7" t="str">
        <f>IF(ISBLANK(mainsheet[omission]),VLOOKUP(mainsheet[mapping synonym],synlookup[],3,FALSE),"")</f>
        <v>UNC Chapel Hill &gt; Rare Book Collection ;;; UNC Chapel Hill &gt; Wilson Library &gt; Rare Book Collection</v>
      </c>
      <c r="H926" s="7"/>
      <c r="I926" s="7"/>
      <c r="J926" t="str">
        <f>IF(mainsheet[TD loc_b display]=mainsheet[TD loc_n display],"y","n")</f>
        <v>n</v>
      </c>
      <c r="K926" t="str">
        <f>IF(ISNUMBER(MATCH(mainsheet[sierra location code],mta_mapped_codes[code],0)),"y","n")</f>
        <v>y</v>
      </c>
    </row>
    <row r="927" spans="1:11" x14ac:dyDescent="0.25">
      <c r="A927" s="7" t="s">
        <v>1490</v>
      </c>
      <c r="B927" s="7" t="str">
        <f>INDEX(sierra[Sierra value],MATCH(mainsheet[sierra location code],sierra[location code value],0))</f>
        <v>Rare Book Collection Ticknor Folio</v>
      </c>
      <c r="C927" s="7" t="s">
        <v>1307</v>
      </c>
      <c r="D927" s="7" t="str">
        <f>IF(ISBLANK(mainsheet[omission]),VLOOKUP(mainsheet[mapping synonym],synlookup[],2,FALSE),"")</f>
        <v>unc:uncrarn,unc:uncwil:uncwilrbc</v>
      </c>
      <c r="E927" s="7" t="s">
        <v>2603</v>
      </c>
      <c r="F927" s="7" t="s">
        <v>1491</v>
      </c>
      <c r="G927" s="7" t="str">
        <f>IF(ISBLANK(mainsheet[omission]),VLOOKUP(mainsheet[mapping synonym],synlookup[],3,FALSE),"")</f>
        <v>UNC Chapel Hill &gt; Rare Book Collection ;;; UNC Chapel Hill &gt; Wilson Library &gt; Rare Book Collection</v>
      </c>
      <c r="H927" s="7"/>
      <c r="I927" s="7"/>
      <c r="J927" t="str">
        <f>IF(mainsheet[TD loc_b display]=mainsheet[TD loc_n display],"y","n")</f>
        <v>n</v>
      </c>
      <c r="K927" t="str">
        <f>IF(ISNUMBER(MATCH(mainsheet[sierra location code],mta_mapped_codes[code],0)),"y","n")</f>
        <v>y</v>
      </c>
    </row>
    <row r="928" spans="1:11" x14ac:dyDescent="0.25">
      <c r="A928" s="7" t="s">
        <v>1492</v>
      </c>
      <c r="B928" s="7" t="str">
        <f>INDEX(sierra[Sierra value],MATCH(mainsheet[sierra location code],sierra[location code value],0))</f>
        <v>Rare Book Collection Ticknor Folio-2</v>
      </c>
      <c r="C928" s="7" t="s">
        <v>1307</v>
      </c>
      <c r="D928" s="7" t="str">
        <f>IF(ISBLANK(mainsheet[omission]),VLOOKUP(mainsheet[mapping synonym],synlookup[],2,FALSE),"")</f>
        <v>unc:uncrarn,unc:uncwil:uncwilrbc</v>
      </c>
      <c r="E928" s="7" t="s">
        <v>2603</v>
      </c>
      <c r="F928" s="7" t="s">
        <v>1493</v>
      </c>
      <c r="G928" s="7" t="str">
        <f>IF(ISBLANK(mainsheet[omission]),VLOOKUP(mainsheet[mapping synonym],synlookup[],3,FALSE),"")</f>
        <v>UNC Chapel Hill &gt; Rare Book Collection ;;; UNC Chapel Hill &gt; Wilson Library &gt; Rare Book Collection</v>
      </c>
      <c r="H928" s="7"/>
      <c r="I928" s="7"/>
      <c r="J928" t="str">
        <f>IF(mainsheet[TD loc_b display]=mainsheet[TD loc_n display],"y","n")</f>
        <v>n</v>
      </c>
      <c r="K928" t="str">
        <f>IF(ISNUMBER(MATCH(mainsheet[sierra location code],mta_mapped_codes[code],0)),"y","n")</f>
        <v>y</v>
      </c>
    </row>
    <row r="929" spans="1:11" x14ac:dyDescent="0.25">
      <c r="A929" s="7" t="s">
        <v>1494</v>
      </c>
      <c r="B929" s="7" t="str">
        <f>INDEX(sierra[Sierra value],MATCH(mainsheet[sierra location code],sierra[location code value],0))</f>
        <v>Rare Book Collection Travel</v>
      </c>
      <c r="C929" s="7" t="s">
        <v>1307</v>
      </c>
      <c r="D929" s="7" t="str">
        <f>IF(ISBLANK(mainsheet[omission]),VLOOKUP(mainsheet[mapping synonym],synlookup[],2,FALSE),"")</f>
        <v>unc:uncrarn,unc:uncwil:uncwilrbc</v>
      </c>
      <c r="E929" s="7" t="s">
        <v>2603</v>
      </c>
      <c r="F929" s="7" t="s">
        <v>1495</v>
      </c>
      <c r="G929" s="7" t="str">
        <f>IF(ISBLANK(mainsheet[omission]),VLOOKUP(mainsheet[mapping synonym],synlookup[],3,FALSE),"")</f>
        <v>UNC Chapel Hill &gt; Rare Book Collection ;;; UNC Chapel Hill &gt; Wilson Library &gt; Rare Book Collection</v>
      </c>
      <c r="H929" s="7"/>
      <c r="I929" s="7"/>
      <c r="J929" t="str">
        <f>IF(mainsheet[TD loc_b display]=mainsheet[TD loc_n display],"y","n")</f>
        <v>n</v>
      </c>
      <c r="K929" t="str">
        <f>IF(ISNUMBER(MATCH(mainsheet[sierra location code],mta_mapped_codes[code],0)),"y","n")</f>
        <v>y</v>
      </c>
    </row>
    <row r="930" spans="1:11" x14ac:dyDescent="0.25">
      <c r="A930" s="7" t="s">
        <v>1496</v>
      </c>
      <c r="B930" s="7" t="str">
        <f>INDEX(sierra[Sierra value],MATCH(mainsheet[sierra location code],sierra[location code value],0))</f>
        <v>Rare Book Collection Travel Folio</v>
      </c>
      <c r="C930" s="7" t="s">
        <v>1307</v>
      </c>
      <c r="D930" s="7" t="str">
        <f>IF(ISBLANK(mainsheet[omission]),VLOOKUP(mainsheet[mapping synonym],synlookup[],2,FALSE),"")</f>
        <v>unc:uncrarn,unc:uncwil:uncwilrbc</v>
      </c>
      <c r="E930" s="7" t="s">
        <v>2603</v>
      </c>
      <c r="F930" s="7" t="s">
        <v>1497</v>
      </c>
      <c r="G930" s="7" t="str">
        <f>IF(ISBLANK(mainsheet[omission]),VLOOKUP(mainsheet[mapping synonym],synlookup[],3,FALSE),"")</f>
        <v>UNC Chapel Hill &gt; Rare Book Collection ;;; UNC Chapel Hill &gt; Wilson Library &gt; Rare Book Collection</v>
      </c>
      <c r="H930" s="7"/>
      <c r="I930" s="7"/>
      <c r="J930" t="str">
        <f>IF(mainsheet[TD loc_b display]=mainsheet[TD loc_n display],"y","n")</f>
        <v>n</v>
      </c>
      <c r="K930" t="str">
        <f>IF(ISNUMBER(MATCH(mainsheet[sierra location code],mta_mapped_codes[code],0)),"y","n")</f>
        <v>y</v>
      </c>
    </row>
    <row r="931" spans="1:11" x14ac:dyDescent="0.25">
      <c r="A931" s="7" t="s">
        <v>1498</v>
      </c>
      <c r="B931" s="7" t="str">
        <f>INDEX(sierra[Sierra value],MATCH(mainsheet[sierra location code],sierra[location code value],0))</f>
        <v>Rare Book Collection Travel Folio-2</v>
      </c>
      <c r="C931" s="7" t="s">
        <v>1307</v>
      </c>
      <c r="D931" s="7" t="str">
        <f>IF(ISBLANK(mainsheet[omission]),VLOOKUP(mainsheet[mapping synonym],synlookup[],2,FALSE),"")</f>
        <v>unc:uncrarn,unc:uncwil:uncwilrbc</v>
      </c>
      <c r="E931" s="7" t="s">
        <v>2603</v>
      </c>
      <c r="F931" s="7" t="s">
        <v>1499</v>
      </c>
      <c r="G931" s="7" t="str">
        <f>IF(ISBLANK(mainsheet[omission]),VLOOKUP(mainsheet[mapping synonym],synlookup[],3,FALSE),"")</f>
        <v>UNC Chapel Hill &gt; Rare Book Collection ;;; UNC Chapel Hill &gt; Wilson Library &gt; Rare Book Collection</v>
      </c>
      <c r="H931" s="7"/>
      <c r="I931" s="7"/>
      <c r="J931" t="str">
        <f>IF(mainsheet[TD loc_b display]=mainsheet[TD loc_n display],"y","n")</f>
        <v>n</v>
      </c>
      <c r="K931" t="str">
        <f>IF(ISNUMBER(MATCH(mainsheet[sierra location code],mta_mapped_codes[code],0)),"y","n")</f>
        <v>y</v>
      </c>
    </row>
    <row r="932" spans="1:11" x14ac:dyDescent="0.25">
      <c r="A932" s="7" t="s">
        <v>1500</v>
      </c>
      <c r="B932" s="7" t="str">
        <f>INDEX(sierra[Sierra value],MATCH(mainsheet[sierra location code],sierra[location code value],0))</f>
        <v>Rare Book Collection Victorian Bindings</v>
      </c>
      <c r="C932" s="7" t="s">
        <v>1307</v>
      </c>
      <c r="D932" s="7" t="str">
        <f>IF(ISBLANK(mainsheet[omission]),VLOOKUP(mainsheet[mapping synonym],synlookup[],2,FALSE),"")</f>
        <v>unc:uncrarn,unc:uncwil:uncwilrbc</v>
      </c>
      <c r="E932" s="7" t="s">
        <v>2603</v>
      </c>
      <c r="F932" s="7" t="s">
        <v>1501</v>
      </c>
      <c r="G932" s="7" t="str">
        <f>IF(ISBLANK(mainsheet[omission]),VLOOKUP(mainsheet[mapping synonym],synlookup[],3,FALSE),"")</f>
        <v>UNC Chapel Hill &gt; Rare Book Collection ;;; UNC Chapel Hill &gt; Wilson Library &gt; Rare Book Collection</v>
      </c>
      <c r="H932" s="7"/>
      <c r="I932" s="7"/>
      <c r="J932" t="str">
        <f>IF(mainsheet[TD loc_b display]=mainsheet[TD loc_n display],"y","n")</f>
        <v>n</v>
      </c>
      <c r="K932" t="str">
        <f>IF(ISNUMBER(MATCH(mainsheet[sierra location code],mta_mapped_codes[code],0)),"y","n")</f>
        <v>y</v>
      </c>
    </row>
    <row r="933" spans="1:11" x14ac:dyDescent="0.25">
      <c r="A933" s="7" t="s">
        <v>1502</v>
      </c>
      <c r="B933" s="7" t="str">
        <f>INDEX(sierra[Sierra value],MATCH(mainsheet[sierra location code],sierra[location code value],0))</f>
        <v>Rare Book Collection Victorian Bindings Folio</v>
      </c>
      <c r="C933" s="7" t="s">
        <v>1307</v>
      </c>
      <c r="D933" s="7" t="str">
        <f>IF(ISBLANK(mainsheet[omission]),VLOOKUP(mainsheet[mapping synonym],synlookup[],2,FALSE),"")</f>
        <v>unc:uncrarn,unc:uncwil:uncwilrbc</v>
      </c>
      <c r="E933" s="7" t="s">
        <v>2603</v>
      </c>
      <c r="F933" s="7" t="s">
        <v>1503</v>
      </c>
      <c r="G933" s="7" t="str">
        <f>IF(ISBLANK(mainsheet[omission]),VLOOKUP(mainsheet[mapping synonym],synlookup[],3,FALSE),"")</f>
        <v>UNC Chapel Hill &gt; Rare Book Collection ;;; UNC Chapel Hill &gt; Wilson Library &gt; Rare Book Collection</v>
      </c>
      <c r="H933" s="7"/>
      <c r="I933" s="7"/>
      <c r="J933" t="str">
        <f>IF(mainsheet[TD loc_b display]=mainsheet[TD loc_n display],"y","n")</f>
        <v>n</v>
      </c>
      <c r="K933" t="str">
        <f>IF(ISNUMBER(MATCH(mainsheet[sierra location code],mta_mapped_codes[code],0)),"y","n")</f>
        <v>y</v>
      </c>
    </row>
    <row r="934" spans="1:11" x14ac:dyDescent="0.25">
      <c r="A934" s="7" t="s">
        <v>1504</v>
      </c>
      <c r="B934" s="7" t="str">
        <f>INDEX(sierra[Sierra value],MATCH(mainsheet[sierra location code],sierra[location code value],0))</f>
        <v>Rare Book Collection Victorian Bindings Folio-2</v>
      </c>
      <c r="C934" s="7" t="s">
        <v>1307</v>
      </c>
      <c r="D934" s="7" t="str">
        <f>IF(ISBLANK(mainsheet[omission]),VLOOKUP(mainsheet[mapping synonym],synlookup[],2,FALSE),"")</f>
        <v>unc:uncrarn,unc:uncwil:uncwilrbc</v>
      </c>
      <c r="E934" s="7" t="s">
        <v>2603</v>
      </c>
      <c r="F934" s="7" t="s">
        <v>1505</v>
      </c>
      <c r="G934" s="7" t="str">
        <f>IF(ISBLANK(mainsheet[omission]),VLOOKUP(mainsheet[mapping synonym],synlookup[],3,FALSE),"")</f>
        <v>UNC Chapel Hill &gt; Rare Book Collection ;;; UNC Chapel Hill &gt; Wilson Library &gt; Rare Book Collection</v>
      </c>
      <c r="H934" s="7"/>
      <c r="I934" s="7"/>
      <c r="J934" t="str">
        <f>IF(mainsheet[TD loc_b display]=mainsheet[TD loc_n display],"y","n")</f>
        <v>n</v>
      </c>
      <c r="K934" t="str">
        <f>IF(ISNUMBER(MATCH(mainsheet[sierra location code],mta_mapped_codes[code],0)),"y","n")</f>
        <v>y</v>
      </c>
    </row>
    <row r="935" spans="1:11" x14ac:dyDescent="0.25">
      <c r="A935" s="7" t="s">
        <v>1506</v>
      </c>
      <c r="B935" s="7" t="str">
        <f>INDEX(sierra[Sierra value],MATCH(mainsheet[sierra location code],sierra[location code value],0))</f>
        <v>Rare Book Collection Wordsworth</v>
      </c>
      <c r="C935" s="7" t="s">
        <v>1307</v>
      </c>
      <c r="D935" s="7" t="str">
        <f>IF(ISBLANK(mainsheet[omission]),VLOOKUP(mainsheet[mapping synonym],synlookup[],2,FALSE),"")</f>
        <v>unc:uncrarn,unc:uncwil:uncwilrbc</v>
      </c>
      <c r="E935" s="7" t="s">
        <v>2603</v>
      </c>
      <c r="F935" s="7" t="s">
        <v>1507</v>
      </c>
      <c r="G935" s="7" t="str">
        <f>IF(ISBLANK(mainsheet[omission]),VLOOKUP(mainsheet[mapping synonym],synlookup[],3,FALSE),"")</f>
        <v>UNC Chapel Hill &gt; Rare Book Collection ;;; UNC Chapel Hill &gt; Wilson Library &gt; Rare Book Collection</v>
      </c>
      <c r="H935" s="7"/>
      <c r="I935" s="7"/>
      <c r="J935" t="str">
        <f>IF(mainsheet[TD loc_b display]=mainsheet[TD loc_n display],"y","n")</f>
        <v>n</v>
      </c>
      <c r="K935" t="str">
        <f>IF(ISNUMBER(MATCH(mainsheet[sierra location code],mta_mapped_codes[code],0)),"y","n")</f>
        <v>y</v>
      </c>
    </row>
    <row r="936" spans="1:11" x14ac:dyDescent="0.25">
      <c r="A936" s="7" t="s">
        <v>1508</v>
      </c>
      <c r="B936" s="7" t="str">
        <f>INDEX(sierra[Sierra value],MATCH(mainsheet[sierra location code],sierra[location code value],0))</f>
        <v>Rare Book Collection Wordsworth Folio</v>
      </c>
      <c r="C936" s="7" t="s">
        <v>1307</v>
      </c>
      <c r="D936" s="7" t="str">
        <f>IF(ISBLANK(mainsheet[omission]),VLOOKUP(mainsheet[mapping synonym],synlookup[],2,FALSE),"")</f>
        <v>unc:uncrarn,unc:uncwil:uncwilrbc</v>
      </c>
      <c r="E936" s="7" t="s">
        <v>2603</v>
      </c>
      <c r="F936" s="7" t="s">
        <v>1509</v>
      </c>
      <c r="G936" s="7" t="str">
        <f>IF(ISBLANK(mainsheet[omission]),VLOOKUP(mainsheet[mapping synonym],synlookup[],3,FALSE),"")</f>
        <v>UNC Chapel Hill &gt; Rare Book Collection ;;; UNC Chapel Hill &gt; Wilson Library &gt; Rare Book Collection</v>
      </c>
      <c r="H936" s="7"/>
      <c r="I936" s="7"/>
      <c r="J936" t="str">
        <f>IF(mainsheet[TD loc_b display]=mainsheet[TD loc_n display],"y","n")</f>
        <v>n</v>
      </c>
      <c r="K936" t="str">
        <f>IF(ISNUMBER(MATCH(mainsheet[sierra location code],mta_mapped_codes[code],0)),"y","n")</f>
        <v>y</v>
      </c>
    </row>
    <row r="937" spans="1:11" x14ac:dyDescent="0.25">
      <c r="A937" s="7" t="s">
        <v>1510</v>
      </c>
      <c r="B937" s="7" t="str">
        <f>INDEX(sierra[Sierra value],MATCH(mainsheet[sierra location code],sierra[location code value],0))</f>
        <v>Rare Book Collection Wordsworth Folio-2</v>
      </c>
      <c r="C937" s="7" t="s">
        <v>1307</v>
      </c>
      <c r="D937" s="7" t="str">
        <f>IF(ISBLANK(mainsheet[omission]),VLOOKUP(mainsheet[mapping synonym],synlookup[],2,FALSE),"")</f>
        <v>unc:uncrarn,unc:uncwil:uncwilrbc</v>
      </c>
      <c r="E937" s="7" t="s">
        <v>2603</v>
      </c>
      <c r="F937" s="7" t="s">
        <v>1511</v>
      </c>
      <c r="G937" s="7" t="str">
        <f>IF(ISBLANK(mainsheet[omission]),VLOOKUP(mainsheet[mapping synonym],synlookup[],3,FALSE),"")</f>
        <v>UNC Chapel Hill &gt; Rare Book Collection ;;; UNC Chapel Hill &gt; Wilson Library &gt; Rare Book Collection</v>
      </c>
      <c r="H937" s="7"/>
      <c r="I937" s="7"/>
      <c r="J937" t="str">
        <f>IF(mainsheet[TD loc_b display]=mainsheet[TD loc_n display],"y","n")</f>
        <v>n</v>
      </c>
      <c r="K937" t="str">
        <f>IF(ISNUMBER(MATCH(mainsheet[sierra location code],mta_mapped_codes[code],0)),"y","n")</f>
        <v>y</v>
      </c>
    </row>
    <row r="938" spans="1:11" x14ac:dyDescent="0.25">
      <c r="A938" s="7" t="s">
        <v>1512</v>
      </c>
      <c r="B938" s="7" t="str">
        <f>INDEX(sierra[Sierra value],MATCH(mainsheet[sierra location code],sierra[location code value],0))</f>
        <v>Rare Book Collection Yeats</v>
      </c>
      <c r="C938" s="7" t="s">
        <v>1307</v>
      </c>
      <c r="D938" s="7" t="str">
        <f>IF(ISBLANK(mainsheet[omission]),VLOOKUP(mainsheet[mapping synonym],synlookup[],2,FALSE),"")</f>
        <v>unc:uncrarn,unc:uncwil:uncwilrbc</v>
      </c>
      <c r="E938" s="7" t="s">
        <v>2603</v>
      </c>
      <c r="F938" s="7" t="s">
        <v>1513</v>
      </c>
      <c r="G938" s="7" t="str">
        <f>IF(ISBLANK(mainsheet[omission]),VLOOKUP(mainsheet[mapping synonym],synlookup[],3,FALSE),"")</f>
        <v>UNC Chapel Hill &gt; Rare Book Collection ;;; UNC Chapel Hill &gt; Wilson Library &gt; Rare Book Collection</v>
      </c>
      <c r="H938" s="7"/>
      <c r="I938" s="7"/>
      <c r="J938" t="str">
        <f>IF(mainsheet[TD loc_b display]=mainsheet[TD loc_n display],"y","n")</f>
        <v>n</v>
      </c>
      <c r="K938" t="str">
        <f>IF(ISNUMBER(MATCH(mainsheet[sierra location code],mta_mapped_codes[code],0)),"y","n")</f>
        <v>y</v>
      </c>
    </row>
    <row r="939" spans="1:11" x14ac:dyDescent="0.25">
      <c r="A939" s="7" t="s">
        <v>1514</v>
      </c>
      <c r="B939" s="7" t="str">
        <f>INDEX(sierra[Sierra value],MATCH(mainsheet[sierra location code],sierra[location code value],0))</f>
        <v>Rare Book Collection Yeats Folio</v>
      </c>
      <c r="C939" s="7" t="s">
        <v>1307</v>
      </c>
      <c r="D939" s="7" t="str">
        <f>IF(ISBLANK(mainsheet[omission]),VLOOKUP(mainsheet[mapping synonym],synlookup[],2,FALSE),"")</f>
        <v>unc:uncrarn,unc:uncwil:uncwilrbc</v>
      </c>
      <c r="E939" s="7" t="s">
        <v>2603</v>
      </c>
      <c r="F939" s="7" t="s">
        <v>1515</v>
      </c>
      <c r="G939" s="7" t="str">
        <f>IF(ISBLANK(mainsheet[omission]),VLOOKUP(mainsheet[mapping synonym],synlookup[],3,FALSE),"")</f>
        <v>UNC Chapel Hill &gt; Rare Book Collection ;;; UNC Chapel Hill &gt; Wilson Library &gt; Rare Book Collection</v>
      </c>
      <c r="H939" s="7"/>
      <c r="I939" s="7"/>
      <c r="J939" t="str">
        <f>IF(mainsheet[TD loc_b display]=mainsheet[TD loc_n display],"y","n")</f>
        <v>n</v>
      </c>
      <c r="K939" t="str">
        <f>IF(ISNUMBER(MATCH(mainsheet[sierra location code],mta_mapped_codes[code],0)),"y","n")</f>
        <v>y</v>
      </c>
    </row>
    <row r="940" spans="1:11" x14ac:dyDescent="0.25">
      <c r="A940" s="7" t="s">
        <v>1516</v>
      </c>
      <c r="B940" s="7" t="str">
        <f>INDEX(sierra[Sierra value],MATCH(mainsheet[sierra location code],sierra[location code value],0))</f>
        <v>Rare Book Collection Yeats Folio-2</v>
      </c>
      <c r="C940" s="7" t="s">
        <v>1307</v>
      </c>
      <c r="D940" s="7" t="str">
        <f>IF(ISBLANK(mainsheet[omission]),VLOOKUP(mainsheet[mapping synonym],synlookup[],2,FALSE),"")</f>
        <v>unc:uncrarn,unc:uncwil:uncwilrbc</v>
      </c>
      <c r="E940" s="7" t="s">
        <v>2603</v>
      </c>
      <c r="F940" s="7" t="s">
        <v>1517</v>
      </c>
      <c r="G940" s="7" t="str">
        <f>IF(ISBLANK(mainsheet[omission]),VLOOKUP(mainsheet[mapping synonym],synlookup[],3,FALSE),"")</f>
        <v>UNC Chapel Hill &gt; Rare Book Collection ;;; UNC Chapel Hill &gt; Wilson Library &gt; Rare Book Collection</v>
      </c>
      <c r="H940" s="7"/>
      <c r="I940" s="7"/>
      <c r="J940" t="str">
        <f>IF(mainsheet[TD loc_b display]=mainsheet[TD loc_n display],"y","n")</f>
        <v>n</v>
      </c>
      <c r="K940" t="str">
        <f>IF(ISNUMBER(MATCH(mainsheet[sierra location code],mta_mapped_codes[code],0)),"y","n")</f>
        <v>y</v>
      </c>
    </row>
    <row r="941" spans="1:11" x14ac:dyDescent="0.25">
      <c r="A941" t="s">
        <v>1518</v>
      </c>
      <c r="B941" t="str">
        <f>INDEX(sierra[Sierra value],MATCH(mainsheet[sierra location code],sierra[location code value],0))</f>
        <v>Rare Book Collection Non-Scoped</v>
      </c>
      <c r="D941" t="str">
        <f>IF(ISBLANK(mainsheet[omission]),VLOOKUP(mainsheet[mapping synonym],synlookup[],2,FALSE),"")</f>
        <v/>
      </c>
      <c r="H941" t="s">
        <v>1118</v>
      </c>
      <c r="J941" t="str">
        <f>IF(mainsheet[TD loc_b display]=mainsheet[TD loc_n display],"y","n")</f>
        <v>y</v>
      </c>
      <c r="K941" t="str">
        <f>IF(ISNUMBER(MATCH(mainsheet[sierra location code],mta_mapped_codes[code],0)),"y","n")</f>
        <v>n</v>
      </c>
    </row>
    <row r="942" spans="1:11" x14ac:dyDescent="0.25">
      <c r="A942" s="7" t="s">
        <v>1519</v>
      </c>
      <c r="B942" s="7" t="str">
        <f>INDEX(sierra[Sierra value],MATCH(mainsheet[sierra location code],sierra[location code value],0))</f>
        <v>Rare Book Collection Carco Folio</v>
      </c>
      <c r="C942" s="7" t="s">
        <v>1307</v>
      </c>
      <c r="D942" s="7" t="str">
        <f>IF(ISBLANK(mainsheet[omission]),VLOOKUP(mainsheet[mapping synonym],synlookup[],2,FALSE),"")</f>
        <v>unc:uncrarn,unc:uncwil:uncwilrbc</v>
      </c>
      <c r="E942" s="7" t="s">
        <v>2603</v>
      </c>
      <c r="F942" s="7" t="s">
        <v>1520</v>
      </c>
      <c r="G942" s="7" t="str">
        <f>IF(ISBLANK(mainsheet[omission]),VLOOKUP(mainsheet[mapping synonym],synlookup[],3,FALSE),"")</f>
        <v>UNC Chapel Hill &gt; Rare Book Collection ;;; UNC Chapel Hill &gt; Wilson Library &gt; Rare Book Collection</v>
      </c>
      <c r="H942" s="7"/>
      <c r="I942" s="7"/>
      <c r="J942" t="str">
        <f>IF(mainsheet[TD loc_b display]=mainsheet[TD loc_n display],"y","n")</f>
        <v>n</v>
      </c>
      <c r="K942" t="str">
        <f>IF(ISNUMBER(MATCH(mainsheet[sierra location code],mta_mapped_codes[code],0)),"y","n")</f>
        <v>y</v>
      </c>
    </row>
    <row r="943" spans="1:11" x14ac:dyDescent="0.25">
      <c r="A943" t="s">
        <v>1522</v>
      </c>
      <c r="B943" t="str">
        <f>INDEX(sierra[Sierra value],MATCH(mainsheet[sierra location code],sierra[location code value],0))</f>
        <v>Staff Use Only</v>
      </c>
      <c r="D943" t="str">
        <f>IF(ISBLANK(mainsheet[omission]),VLOOKUP(mainsheet[mapping synonym],synlookup[],2,FALSE),"")</f>
        <v/>
      </c>
      <c r="H943" t="s">
        <v>1649</v>
      </c>
      <c r="I943" t="s">
        <v>1649</v>
      </c>
      <c r="J943" t="str">
        <f>IF(mainsheet[TD loc_b display]=mainsheet[TD loc_n display],"y","n")</f>
        <v>y</v>
      </c>
      <c r="K943" t="str">
        <f>IF(ISNUMBER(MATCH(mainsheet[sierra location code],mta_mapped_codes[code],0)),"y","n")</f>
        <v>n</v>
      </c>
    </row>
    <row r="944" spans="1:11" x14ac:dyDescent="0.25">
      <c r="A944" t="s">
        <v>1521</v>
      </c>
      <c r="B944" t="str">
        <f>INDEX(sierra[Sierra value],MATCH(mainsheet[sierra location code],sierra[location code value],0))</f>
        <v>Not Yet Determined</v>
      </c>
      <c r="D944" t="str">
        <f>IF(ISBLANK(mainsheet[omission]),VLOOKUP(mainsheet[mapping synonym],synlookup[],2,FALSE),"")</f>
        <v/>
      </c>
      <c r="H944" t="s">
        <v>1649</v>
      </c>
      <c r="I944" t="s">
        <v>1649</v>
      </c>
      <c r="J944" t="str">
        <f>IF(mainsheet[TD loc_b display]=mainsheet[TD loc_n display],"y","n")</f>
        <v>y</v>
      </c>
      <c r="K944" t="str">
        <f>IF(ISNUMBER(MATCH(mainsheet[sierra location code],mta_mapped_codes[code],0)),"y","n")</f>
        <v>n</v>
      </c>
    </row>
    <row r="945" spans="1:11" x14ac:dyDescent="0.25">
      <c r="A945" s="7" t="s">
        <v>1523</v>
      </c>
      <c r="B945" s="7" t="str">
        <f>INDEX(sierra[Sierra value],MATCH(mainsheet[sierra location code],sierra[location code value],0))</f>
        <v>Marine Sciences Library</v>
      </c>
      <c r="C945" s="7" t="s">
        <v>1523</v>
      </c>
      <c r="D945" s="7" t="str">
        <f>IF(ISBLANK(mainsheet[omission]),VLOOKUP(mainsheet[mapping synonym],synlookup[],2,FALSE),"")</f>
        <v>unc:uncmary</v>
      </c>
      <c r="E945" s="7" t="s">
        <v>1524</v>
      </c>
      <c r="F945" s="7" t="s">
        <v>1524</v>
      </c>
      <c r="G945" s="7" t="str">
        <f>IF(ISBLANK(mainsheet[omission]),VLOOKUP(mainsheet[mapping synonym],synlookup[],3,FALSE),"")</f>
        <v>UNC Chapel Hill &gt; Marine Sciences Library</v>
      </c>
      <c r="H945" s="7"/>
      <c r="I945" s="7"/>
      <c r="J945" t="str">
        <f>IF(mainsheet[TD loc_b display]=mainsheet[TD loc_n display],"y","n")</f>
        <v>y</v>
      </c>
      <c r="K945" t="str">
        <f>IF(ISNUMBER(MATCH(mainsheet[sierra location code],mta_mapped_codes[code],0)),"y","n")</f>
        <v>y</v>
      </c>
    </row>
    <row r="946" spans="1:11" x14ac:dyDescent="0.25">
      <c r="A946" s="7" t="s">
        <v>1526</v>
      </c>
      <c r="B946" s="7" t="str">
        <f>INDEX(sierra[Sierra value],MATCH(mainsheet[sierra location code],sierra[location code value],0))</f>
        <v>Staff Use Only</v>
      </c>
      <c r="C946" s="7" t="s">
        <v>1523</v>
      </c>
      <c r="D946" s="7" t="str">
        <f>IF(ISBLANK(mainsheet[omission]),VLOOKUP(mainsheet[mapping synonym],synlookup[],2,FALSE),"")</f>
        <v>unc:uncmary</v>
      </c>
      <c r="E946" s="7" t="s">
        <v>1524</v>
      </c>
      <c r="F946" s="7" t="s">
        <v>5</v>
      </c>
      <c r="G946" s="7" t="str">
        <f>IF(ISBLANK(mainsheet[omission]),VLOOKUP(mainsheet[mapping synonym],synlookup[],3,FALSE),"")</f>
        <v>UNC Chapel Hill &gt; Marine Sciences Library</v>
      </c>
      <c r="H946" s="7"/>
      <c r="I946" s="7"/>
      <c r="J946" t="str">
        <f>IF(mainsheet[TD loc_b display]=mainsheet[TD loc_n display],"y","n")</f>
        <v>n</v>
      </c>
      <c r="K946" t="str">
        <f>IF(ISNUMBER(MATCH(mainsheet[sierra location code],mta_mapped_codes[code],0)),"y","n")</f>
        <v>y</v>
      </c>
    </row>
    <row r="947" spans="1:11" x14ac:dyDescent="0.25">
      <c r="A947" t="s">
        <v>1525</v>
      </c>
      <c r="B947" t="str">
        <f>INDEX(sierra[Sierra value],MATCH(mainsheet[sierra location code],sierra[location code value],0))</f>
        <v>Not Yet Determined</v>
      </c>
      <c r="D947" t="str">
        <f>IF(ISBLANK(mainsheet[omission]),VLOOKUP(mainsheet[mapping synonym],synlookup[],2,FALSE),"")</f>
        <v/>
      </c>
      <c r="H947" t="s">
        <v>2458</v>
      </c>
      <c r="J947" t="str">
        <f>IF(mainsheet[TD loc_b display]=mainsheet[TD loc_n display],"y","n")</f>
        <v>y</v>
      </c>
      <c r="K947" t="str">
        <f>IF(ISNUMBER(MATCH(mainsheet[sierra location code],mta_mapped_codes[code],0)),"y","n")</f>
        <v>n</v>
      </c>
    </row>
    <row r="948" spans="1:11" x14ac:dyDescent="0.25">
      <c r="A948" s="7" t="s">
        <v>1527</v>
      </c>
      <c r="B948" s="7" t="str">
        <f>INDEX(sierra[Sierra value],MATCH(mainsheet[sierra location code],sierra[location code value],0))</f>
        <v>Marine Sciences Library</v>
      </c>
      <c r="C948" s="7" t="s">
        <v>1523</v>
      </c>
      <c r="D948" s="7" t="str">
        <f>IF(ISBLANK(mainsheet[omission]),VLOOKUP(mainsheet[mapping synonym],synlookup[],2,FALSE),"")</f>
        <v>unc:uncmary</v>
      </c>
      <c r="E948" s="7" t="s">
        <v>1524</v>
      </c>
      <c r="F948" s="7" t="s">
        <v>1524</v>
      </c>
      <c r="G948" s="7" t="str">
        <f>IF(ISBLANK(mainsheet[omission]),VLOOKUP(mainsheet[mapping synonym],synlookup[],3,FALSE),"")</f>
        <v>UNC Chapel Hill &gt; Marine Sciences Library</v>
      </c>
      <c r="H948" s="7"/>
      <c r="I948" s="7"/>
      <c r="J948" t="str">
        <f>IF(mainsheet[TD loc_b display]=mainsheet[TD loc_n display],"y","n")</f>
        <v>y</v>
      </c>
      <c r="K948" t="str">
        <f>IF(ISNUMBER(MATCH(mainsheet[sierra location code],mta_mapped_codes[code],0)),"y","n")</f>
        <v>y</v>
      </c>
    </row>
    <row r="949" spans="1:11" x14ac:dyDescent="0.25">
      <c r="A949" s="7" t="s">
        <v>1528</v>
      </c>
      <c r="B949" s="7" t="str">
        <f>INDEX(sierra[Sierra value],MATCH(mainsheet[sierra location code],sierra[location code value],0))</f>
        <v>Marine Sciences Library Folio</v>
      </c>
      <c r="C949" s="7" t="s">
        <v>1523</v>
      </c>
      <c r="D949" s="7" t="str">
        <f>IF(ISBLANK(mainsheet[omission]),VLOOKUP(mainsheet[mapping synonym],synlookup[],2,FALSE),"")</f>
        <v>unc:uncmary</v>
      </c>
      <c r="E949" s="7" t="s">
        <v>1524</v>
      </c>
      <c r="F949" s="7" t="s">
        <v>92</v>
      </c>
      <c r="G949" s="7" t="str">
        <f>IF(ISBLANK(mainsheet[omission]),VLOOKUP(mainsheet[mapping synonym],synlookup[],3,FALSE),"")</f>
        <v>UNC Chapel Hill &gt; Marine Sciences Library</v>
      </c>
      <c r="H949" s="7"/>
      <c r="I949" s="7"/>
      <c r="J949" t="str">
        <f>IF(mainsheet[TD loc_b display]=mainsheet[TD loc_n display],"y","n")</f>
        <v>n</v>
      </c>
      <c r="K949" t="str">
        <f>IF(ISNUMBER(MATCH(mainsheet[sierra location code],mta_mapped_codes[code],0)),"y","n")</f>
        <v>y</v>
      </c>
    </row>
    <row r="950" spans="1:11" x14ac:dyDescent="0.25">
      <c r="A950" s="7" t="s">
        <v>1529</v>
      </c>
      <c r="B950" s="7" t="str">
        <f>INDEX(sierra[Sierra value],MATCH(mainsheet[sierra location code],sierra[location code value],0))</f>
        <v>Marine Sciences Library Folio-2</v>
      </c>
      <c r="C950" s="7" t="s">
        <v>1523</v>
      </c>
      <c r="D950" s="7" t="str">
        <f>IF(ISBLANK(mainsheet[omission]),VLOOKUP(mainsheet[mapping synonym],synlookup[],2,FALSE),"")</f>
        <v>unc:uncmary</v>
      </c>
      <c r="E950" s="7" t="s">
        <v>1524</v>
      </c>
      <c r="F950" s="7" t="s">
        <v>94</v>
      </c>
      <c r="G950" s="7" t="str">
        <f>IF(ISBLANK(mainsheet[omission]),VLOOKUP(mainsheet[mapping synonym],synlookup[],3,FALSE),"")</f>
        <v>UNC Chapel Hill &gt; Marine Sciences Library</v>
      </c>
      <c r="H950" s="7"/>
      <c r="I950" s="7"/>
      <c r="J950" t="str">
        <f>IF(mainsheet[TD loc_b display]=mainsheet[TD loc_n display],"y","n")</f>
        <v>n</v>
      </c>
      <c r="K950" t="str">
        <f>IF(ISNUMBER(MATCH(mainsheet[sierra location code],mta_mapped_codes[code],0)),"y","n")</f>
        <v>y</v>
      </c>
    </row>
    <row r="951" spans="1:11" x14ac:dyDescent="0.25">
      <c r="A951" s="7" t="s">
        <v>1530</v>
      </c>
      <c r="B951" s="7" t="str">
        <f>INDEX(sierra[Sierra value],MATCH(mainsheet[sierra location code],sierra[location code value],0))</f>
        <v>Marine Sciences Library Thesis</v>
      </c>
      <c r="C951" s="7" t="s">
        <v>1523</v>
      </c>
      <c r="D951" s="7" t="str">
        <f>IF(ISBLANK(mainsheet[omission]),VLOOKUP(mainsheet[mapping synonym],synlookup[],2,FALSE),"")</f>
        <v>unc:uncmary</v>
      </c>
      <c r="E951" s="7" t="s">
        <v>1524</v>
      </c>
      <c r="F951" s="7" t="s">
        <v>471</v>
      </c>
      <c r="G951" s="7" t="str">
        <f>IF(ISBLANK(mainsheet[omission]),VLOOKUP(mainsheet[mapping synonym],synlookup[],3,FALSE),"")</f>
        <v>UNC Chapel Hill &gt; Marine Sciences Library</v>
      </c>
      <c r="H951" s="7"/>
      <c r="I951" s="7"/>
      <c r="J951" t="str">
        <f>IF(mainsheet[TD loc_b display]=mainsheet[TD loc_n display],"y","n")</f>
        <v>n</v>
      </c>
      <c r="K951" t="str">
        <f>IF(ISNUMBER(MATCH(mainsheet[sierra location code],mta_mapped_codes[code],0)),"y","n")</f>
        <v>y</v>
      </c>
    </row>
    <row r="952" spans="1:11" x14ac:dyDescent="0.25">
      <c r="A952" s="7" t="s">
        <v>1531</v>
      </c>
      <c r="B952" s="7" t="str">
        <f>INDEX(sierra[Sierra value],MATCH(mainsheet[sierra location code],sierra[location code value],0))</f>
        <v>Marine Sciences Library Thesis Folio</v>
      </c>
      <c r="C952" s="7" t="s">
        <v>1523</v>
      </c>
      <c r="D952" s="7" t="str">
        <f>IF(ISBLANK(mainsheet[omission]),VLOOKUP(mainsheet[mapping synonym],synlookup[],2,FALSE),"")</f>
        <v>unc:uncmary</v>
      </c>
      <c r="E952" s="7" t="s">
        <v>1524</v>
      </c>
      <c r="F952" s="7" t="s">
        <v>474</v>
      </c>
      <c r="G952" s="7" t="str">
        <f>IF(ISBLANK(mainsheet[omission]),VLOOKUP(mainsheet[mapping synonym],synlookup[],3,FALSE),"")</f>
        <v>UNC Chapel Hill &gt; Marine Sciences Library</v>
      </c>
      <c r="H952" s="7"/>
      <c r="I952" s="7"/>
      <c r="J952" t="str">
        <f>IF(mainsheet[TD loc_b display]=mainsheet[TD loc_n display],"y","n")</f>
        <v>n</v>
      </c>
      <c r="K952" t="str">
        <f>IF(ISNUMBER(MATCH(mainsheet[sierra location code],mta_mapped_codes[code],0)),"y","n")</f>
        <v>y</v>
      </c>
    </row>
    <row r="953" spans="1:11" x14ac:dyDescent="0.25">
      <c r="A953" s="7" t="s">
        <v>1532</v>
      </c>
      <c r="B953" s="7" t="str">
        <f>INDEX(sierra[Sierra value],MATCH(mainsheet[sierra location code],sierra[location code value],0))</f>
        <v>Marine Sciences Library Thesis Folio-2</v>
      </c>
      <c r="C953" s="7" t="s">
        <v>1523</v>
      </c>
      <c r="D953" s="7" t="str">
        <f>IF(ISBLANK(mainsheet[omission]),VLOOKUP(mainsheet[mapping synonym],synlookup[],2,FALSE),"")</f>
        <v>unc:uncmary</v>
      </c>
      <c r="E953" s="7" t="s">
        <v>1524</v>
      </c>
      <c r="F953" s="7" t="s">
        <v>476</v>
      </c>
      <c r="G953" s="7" t="str">
        <f>IF(ISBLANK(mainsheet[omission]),VLOOKUP(mainsheet[mapping synonym],synlookup[],3,FALSE),"")</f>
        <v>UNC Chapel Hill &gt; Marine Sciences Library</v>
      </c>
      <c r="H953" s="7"/>
      <c r="I953" s="7"/>
      <c r="J953" t="str">
        <f>IF(mainsheet[TD loc_b display]=mainsheet[TD loc_n display],"y","n")</f>
        <v>n</v>
      </c>
      <c r="K953" t="str">
        <f>IF(ISNUMBER(MATCH(mainsheet[sierra location code],mta_mapped_codes[code],0)),"y","n")</f>
        <v>y</v>
      </c>
    </row>
    <row r="954" spans="1:11" x14ac:dyDescent="0.25">
      <c r="A954" t="s">
        <v>1533</v>
      </c>
      <c r="B954" t="str">
        <f>INDEX(sierra[Sierra value],MATCH(mainsheet[sierra location code],sierra[location code value],0))</f>
        <v>Marine Sciences Library Non-Scoped</v>
      </c>
      <c r="D954" t="str">
        <f>IF(ISBLANK(mainsheet[omission]),VLOOKUP(mainsheet[mapping synonym],synlookup[],2,FALSE),"")</f>
        <v/>
      </c>
      <c r="H954" t="s">
        <v>1118</v>
      </c>
      <c r="J954" t="str">
        <f>IF(mainsheet[TD loc_b display]=mainsheet[TD loc_n display],"y","n")</f>
        <v>y</v>
      </c>
      <c r="K954" t="str">
        <f>IF(ISNUMBER(MATCH(mainsheet[sierra location code],mta_mapped_codes[code],0)),"y","n")</f>
        <v>n</v>
      </c>
    </row>
    <row r="955" spans="1:11" x14ac:dyDescent="0.25">
      <c r="A955" s="7" t="s">
        <v>1534</v>
      </c>
      <c r="B955" s="7" t="str">
        <f>INDEX(sierra[Sierra value],MATCH(mainsheet[sierra location code],sierra[location code value],0))</f>
        <v>Odum Institute Library</v>
      </c>
      <c r="C955" s="7" t="s">
        <v>1534</v>
      </c>
      <c r="D955" s="7" t="str">
        <f>IF(ISBLANK(mainsheet[omission]),VLOOKUP(mainsheet[mapping synonym],synlookup[],2,FALSE),"")</f>
        <v>unc:uncodum</v>
      </c>
      <c r="E955" s="7" t="s">
        <v>1535</v>
      </c>
      <c r="F955" s="7" t="s">
        <v>1535</v>
      </c>
      <c r="G955" s="7" t="str">
        <f>IF(ISBLANK(mainsheet[omission]),VLOOKUP(mainsheet[mapping synonym],synlookup[],3,FALSE),"")</f>
        <v>UNC Chapel Hill &gt; Odum Institute Library</v>
      </c>
      <c r="H955" s="7"/>
      <c r="I955" s="7"/>
      <c r="J955" t="str">
        <f>IF(mainsheet[TD loc_b display]=mainsheet[TD loc_n display],"y","n")</f>
        <v>y</v>
      </c>
      <c r="K955" t="str">
        <f>IF(ISNUMBER(MATCH(mainsheet[sierra location code],mta_mapped_codes[code],0)),"y","n")</f>
        <v>y</v>
      </c>
    </row>
    <row r="956" spans="1:11" x14ac:dyDescent="0.25">
      <c r="A956" s="7" t="s">
        <v>1537</v>
      </c>
      <c r="B956" s="7" t="str">
        <f>INDEX(sierra[Sierra value],MATCH(mainsheet[sierra location code],sierra[location code value],0))</f>
        <v>Staff Use Only</v>
      </c>
      <c r="C956" s="7" t="s">
        <v>1534</v>
      </c>
      <c r="D956" s="7" t="str">
        <f>IF(ISBLANK(mainsheet[omission]),VLOOKUP(mainsheet[mapping synonym],synlookup[],2,FALSE),"")</f>
        <v>unc:uncodum</v>
      </c>
      <c r="E956" s="7" t="s">
        <v>1535</v>
      </c>
      <c r="F956" s="7" t="s">
        <v>5</v>
      </c>
      <c r="G956" s="7" t="str">
        <f>IF(ISBLANK(mainsheet[omission]),VLOOKUP(mainsheet[mapping synonym],synlookup[],3,FALSE),"")</f>
        <v>UNC Chapel Hill &gt; Odum Institute Library</v>
      </c>
      <c r="H956" s="7"/>
      <c r="I956" s="7"/>
      <c r="J956" t="str">
        <f>IF(mainsheet[TD loc_b display]=mainsheet[TD loc_n display],"y","n")</f>
        <v>n</v>
      </c>
      <c r="K956" t="str">
        <f>IF(ISNUMBER(MATCH(mainsheet[sierra location code],mta_mapped_codes[code],0)),"y","n")</f>
        <v>y</v>
      </c>
    </row>
    <row r="957" spans="1:11" x14ac:dyDescent="0.25">
      <c r="A957" t="s">
        <v>1536</v>
      </c>
      <c r="B957" t="str">
        <f>INDEX(sierra[Sierra value],MATCH(mainsheet[sierra location code],sierra[location code value],0))</f>
        <v>Not Yet Determined</v>
      </c>
      <c r="D957" t="str">
        <f>IF(ISBLANK(mainsheet[omission]),VLOOKUP(mainsheet[mapping synonym],synlookup[],2,FALSE),"")</f>
        <v/>
      </c>
      <c r="H957" t="s">
        <v>2458</v>
      </c>
      <c r="J957" t="str">
        <f>IF(mainsheet[TD loc_b display]=mainsheet[TD loc_n display],"y","n")</f>
        <v>y</v>
      </c>
      <c r="K957" t="str">
        <f>IF(ISNUMBER(MATCH(mainsheet[sierra location code],mta_mapped_codes[code],0)),"y","n")</f>
        <v>n</v>
      </c>
    </row>
    <row r="958" spans="1:11" x14ac:dyDescent="0.25">
      <c r="A958" s="7" t="s">
        <v>1538</v>
      </c>
      <c r="B958" s="7" t="str">
        <f>INDEX(sierra[Sierra value],MATCH(mainsheet[sierra location code],sierra[location code value],0))</f>
        <v>Odum Institute Library</v>
      </c>
      <c r="C958" s="7" t="s">
        <v>1534</v>
      </c>
      <c r="D958" s="7" t="str">
        <f>IF(ISBLANK(mainsheet[omission]),VLOOKUP(mainsheet[mapping synonym],synlookup[],2,FALSE),"")</f>
        <v>unc:uncodum</v>
      </c>
      <c r="E958" s="7" t="s">
        <v>1535</v>
      </c>
      <c r="F958" s="7" t="s">
        <v>1535</v>
      </c>
      <c r="G958" s="7" t="str">
        <f>IF(ISBLANK(mainsheet[omission]),VLOOKUP(mainsheet[mapping synonym],synlookup[],3,FALSE),"")</f>
        <v>UNC Chapel Hill &gt; Odum Institute Library</v>
      </c>
      <c r="H958" s="7"/>
      <c r="I958" s="7"/>
      <c r="J958" t="str">
        <f>IF(mainsheet[TD loc_b display]=mainsheet[TD loc_n display],"y","n")</f>
        <v>y</v>
      </c>
      <c r="K958" t="str">
        <f>IF(ISNUMBER(MATCH(mainsheet[sierra location code],mta_mapped_codes[code],0)),"y","n")</f>
        <v>y</v>
      </c>
    </row>
    <row r="959" spans="1:11" x14ac:dyDescent="0.25">
      <c r="A959" t="s">
        <v>1539</v>
      </c>
      <c r="B959" t="str">
        <f>INDEX(sierra[Sierra value],MATCH(mainsheet[sierra location code],sierra[location code value],0))</f>
        <v>Odum Institute Library Non-Scoped</v>
      </c>
      <c r="D959" t="str">
        <f>IF(ISBLANK(mainsheet[omission]),VLOOKUP(mainsheet[mapping synonym],synlookup[],2,FALSE),"")</f>
        <v/>
      </c>
      <c r="H959" t="s">
        <v>1118</v>
      </c>
      <c r="J959" t="str">
        <f>IF(mainsheet[TD loc_b display]=mainsheet[TD loc_n display],"y","n")</f>
        <v>y</v>
      </c>
      <c r="K959" t="str">
        <f>IF(ISNUMBER(MATCH(mainsheet[sierra location code],mta_mapped_codes[code],0)),"y","n")</f>
        <v>n</v>
      </c>
    </row>
    <row r="960" spans="1:11" x14ac:dyDescent="0.25">
      <c r="A960" s="7" t="s">
        <v>1540</v>
      </c>
      <c r="B960" s="7" t="str">
        <f>INDEX(sierra[Sierra value],MATCH(mainsheet[sierra location code],sierra[location code value],0))</f>
        <v>Carolina Population Center Library</v>
      </c>
      <c r="C960" s="7" t="s">
        <v>1540</v>
      </c>
      <c r="D960" s="7" t="str">
        <f>IF(ISBLANK(mainsheet[omission]),VLOOKUP(mainsheet[mapping synonym],synlookup[],2,FALSE),"")</f>
        <v>unc:unccarr</v>
      </c>
      <c r="E960" s="7" t="s">
        <v>1541</v>
      </c>
      <c r="F960" s="7" t="s">
        <v>1541</v>
      </c>
      <c r="G960" s="7" t="str">
        <f>IF(ISBLANK(mainsheet[omission]),VLOOKUP(mainsheet[mapping synonym],synlookup[],3,FALSE),"")</f>
        <v>UNC Chapel Hill &gt; Carolina Population Center Library</v>
      </c>
      <c r="H960" s="7"/>
      <c r="I960" s="7"/>
      <c r="J960" t="str">
        <f>IF(mainsheet[TD loc_b display]=mainsheet[TD loc_n display],"y","n")</f>
        <v>y</v>
      </c>
      <c r="K960" t="str">
        <f>IF(ISNUMBER(MATCH(mainsheet[sierra location code],mta_mapped_codes[code],0)),"y","n")</f>
        <v>y</v>
      </c>
    </row>
    <row r="961" spans="1:11" x14ac:dyDescent="0.25">
      <c r="A961" t="s">
        <v>1542</v>
      </c>
      <c r="B961" t="str">
        <f>INDEX(sierra[Sierra value],MATCH(mainsheet[sierra location code],sierra[location code value],0))</f>
        <v>Carolina Population Center Library Electronic Resources Internet CPC</v>
      </c>
      <c r="D961" t="str">
        <f>IF(ISBLANK(mainsheet[omission]),VLOOKUP(mainsheet[mapping synonym],synlookup[],2,FALSE),"")</f>
        <v/>
      </c>
      <c r="H961" t="s">
        <v>2454</v>
      </c>
      <c r="I961" t="s">
        <v>1650</v>
      </c>
      <c r="J961" t="str">
        <f>IF(mainsheet[TD loc_b display]=mainsheet[TD loc_n display],"y","n")</f>
        <v>y</v>
      </c>
      <c r="K961" t="str">
        <f>IF(ISNUMBER(MATCH(mainsheet[sierra location code],mta_mapped_codes[code],0)),"y","n")</f>
        <v>n</v>
      </c>
    </row>
    <row r="962" spans="1:11" x14ac:dyDescent="0.25">
      <c r="A962" t="s">
        <v>1543</v>
      </c>
      <c r="B962" t="str">
        <f>INDEX(sierra[Sierra value],MATCH(mainsheet[sierra location code],sierra[location code value],0))</f>
        <v>Carolina Population Center Library Electronic Resource</v>
      </c>
      <c r="D962" t="str">
        <f>IF(ISBLANK(mainsheet[omission]),VLOOKUP(mainsheet[mapping synonym],synlookup[],2,FALSE),"")</f>
        <v/>
      </c>
      <c r="H962" t="s">
        <v>2454</v>
      </c>
      <c r="I962" t="s">
        <v>1650</v>
      </c>
      <c r="J962" t="str">
        <f>IF(mainsheet[TD loc_b display]=mainsheet[TD loc_n display],"y","n")</f>
        <v>y</v>
      </c>
      <c r="K962" t="str">
        <f>IF(ISNUMBER(MATCH(mainsheet[sierra location code],mta_mapped_codes[code],0)),"y","n")</f>
        <v>n</v>
      </c>
    </row>
    <row r="963" spans="1:11" x14ac:dyDescent="0.25">
      <c r="A963" s="7" t="s">
        <v>1544</v>
      </c>
      <c r="B963" s="7" t="str">
        <f>INDEX(sierra[Sierra value],MATCH(mainsheet[sierra location code],sierra[location code value],0))</f>
        <v>Carolina Population Center Library Reference</v>
      </c>
      <c r="C963" s="7" t="s">
        <v>1540</v>
      </c>
      <c r="D963" s="7" t="str">
        <f>IF(ISBLANK(mainsheet[omission]),VLOOKUP(mainsheet[mapping synonym],synlookup[],2,FALSE),"")</f>
        <v>unc:unccarr</v>
      </c>
      <c r="E963" s="7" t="s">
        <v>1541</v>
      </c>
      <c r="F963" s="7" t="s">
        <v>10</v>
      </c>
      <c r="G963" s="7" t="str">
        <f>IF(ISBLANK(mainsheet[omission]),VLOOKUP(mainsheet[mapping synonym],synlookup[],3,FALSE),"")</f>
        <v>UNC Chapel Hill &gt; Carolina Population Center Library</v>
      </c>
      <c r="H963" s="7"/>
      <c r="I963" s="7"/>
      <c r="J963" t="str">
        <f>IF(mainsheet[TD loc_b display]=mainsheet[TD loc_n display],"y","n")</f>
        <v>n</v>
      </c>
      <c r="K963" t="str">
        <f>IF(ISNUMBER(MATCH(mainsheet[sierra location code],mta_mapped_codes[code],0)),"y","n")</f>
        <v>y</v>
      </c>
    </row>
    <row r="964" spans="1:11" x14ac:dyDescent="0.25">
      <c r="A964" s="7" t="s">
        <v>1545</v>
      </c>
      <c r="B964" s="7" t="str">
        <f>INDEX(sierra[Sierra value],MATCH(mainsheet[sierra location code],sierra[location code value],0))</f>
        <v>Carolina Population Center Library Reserve</v>
      </c>
      <c r="C964" s="7" t="s">
        <v>1540</v>
      </c>
      <c r="D964" s="7" t="str">
        <f>IF(ISBLANK(mainsheet[omission]),VLOOKUP(mainsheet[mapping synonym],synlookup[],2,FALSE),"")</f>
        <v>unc:unccarr</v>
      </c>
      <c r="E964" s="7" t="s">
        <v>1541</v>
      </c>
      <c r="F964" s="7" t="s">
        <v>7</v>
      </c>
      <c r="G964" s="7" t="str">
        <f>IF(ISBLANK(mainsheet[omission]),VLOOKUP(mainsheet[mapping synonym],synlookup[],3,FALSE),"")</f>
        <v>UNC Chapel Hill &gt; Carolina Population Center Library</v>
      </c>
      <c r="H964" s="7"/>
      <c r="I964" s="7"/>
      <c r="J964" t="str">
        <f>IF(mainsheet[TD loc_b display]=mainsheet[TD loc_n display],"y","n")</f>
        <v>n</v>
      </c>
      <c r="K964" t="str">
        <f>IF(ISNUMBER(MATCH(mainsheet[sierra location code],mta_mapped_codes[code],0)),"y","n")</f>
        <v>y</v>
      </c>
    </row>
    <row r="965" spans="1:11" x14ac:dyDescent="0.25">
      <c r="A965" s="7" t="s">
        <v>1546</v>
      </c>
      <c r="B965" s="7" t="str">
        <f>INDEX(sierra[Sierra value],MATCH(mainsheet[sierra location code],sierra[location code value],0))</f>
        <v>Carolina Population Center Library Main Stacks</v>
      </c>
      <c r="C965" s="7" t="s">
        <v>1540</v>
      </c>
      <c r="D965" s="7" t="str">
        <f>IF(ISBLANK(mainsheet[omission]),VLOOKUP(mainsheet[mapping synonym],synlookup[],2,FALSE),"")</f>
        <v>unc:unccarr</v>
      </c>
      <c r="E965" s="7" t="s">
        <v>1541</v>
      </c>
      <c r="F965" s="7" t="s">
        <v>618</v>
      </c>
      <c r="G965" s="7" t="str">
        <f>IF(ISBLANK(mainsheet[omission]),VLOOKUP(mainsheet[mapping synonym],synlookup[],3,FALSE),"")</f>
        <v>UNC Chapel Hill &gt; Carolina Population Center Library</v>
      </c>
      <c r="H965" s="7"/>
      <c r="I965" s="7"/>
      <c r="J965" t="str">
        <f>IF(mainsheet[TD loc_b display]=mainsheet[TD loc_n display],"y","n")</f>
        <v>n</v>
      </c>
      <c r="K965" t="str">
        <f>IF(ISNUMBER(MATCH(mainsheet[sierra location code],mta_mapped_codes[code],0)),"y","n")</f>
        <v>y</v>
      </c>
    </row>
    <row r="966" spans="1:11" x14ac:dyDescent="0.25">
      <c r="A966" s="7" t="s">
        <v>1547</v>
      </c>
      <c r="B966" s="7" t="str">
        <f>INDEX(sierra[Sierra value],MATCH(mainsheet[sierra location code],sierra[location code value],0))</f>
        <v>Carolina Population Center Library</v>
      </c>
      <c r="C966" s="7" t="s">
        <v>1540</v>
      </c>
      <c r="D966" s="7" t="str">
        <f>IF(ISBLANK(mainsheet[omission]),VLOOKUP(mainsheet[mapping synonym],synlookup[],2,FALSE),"")</f>
        <v>unc:unccarr</v>
      </c>
      <c r="E966" s="7" t="s">
        <v>1541</v>
      </c>
      <c r="F966" s="7" t="s">
        <v>1541</v>
      </c>
      <c r="G966" s="7" t="str">
        <f>IF(ISBLANK(mainsheet[omission]),VLOOKUP(mainsheet[mapping synonym],synlookup[],3,FALSE),"")</f>
        <v>UNC Chapel Hill &gt; Carolina Population Center Library</v>
      </c>
      <c r="H966" s="7"/>
      <c r="I966" s="7"/>
      <c r="J966" t="str">
        <f>IF(mainsheet[TD loc_b display]=mainsheet[TD loc_n display],"y","n")</f>
        <v>y</v>
      </c>
      <c r="K966" t="str">
        <f>IF(ISNUMBER(MATCH(mainsheet[sierra location code],mta_mapped_codes[code],0)),"y","n")</f>
        <v>y</v>
      </c>
    </row>
    <row r="967" spans="1:11" x14ac:dyDescent="0.25">
      <c r="A967" s="7" t="s">
        <v>1548</v>
      </c>
      <c r="B967" s="7" t="str">
        <f>INDEX(sierra[Sierra value],MATCH(mainsheet[sierra location code],sierra[location code value],0))</f>
        <v>Carolina Population Center Library Folio-2</v>
      </c>
      <c r="C967" s="7" t="s">
        <v>1540</v>
      </c>
      <c r="D967" s="7" t="str">
        <f>IF(ISBLANK(mainsheet[omission]),VLOOKUP(mainsheet[mapping synonym],synlookup[],2,FALSE),"")</f>
        <v>unc:unccarr</v>
      </c>
      <c r="E967" s="7" t="s">
        <v>1541</v>
      </c>
      <c r="F967" s="7" t="s">
        <v>94</v>
      </c>
      <c r="G967" s="7" t="str">
        <f>IF(ISBLANK(mainsheet[omission]),VLOOKUP(mainsheet[mapping synonym],synlookup[],3,FALSE),"")</f>
        <v>UNC Chapel Hill &gt; Carolina Population Center Library</v>
      </c>
      <c r="H967" s="7"/>
      <c r="I967" s="7"/>
      <c r="J967" t="str">
        <f>IF(mainsheet[TD loc_b display]=mainsheet[TD loc_n display],"y","n")</f>
        <v>n</v>
      </c>
      <c r="K967" t="str">
        <f>IF(ISNUMBER(MATCH(mainsheet[sierra location code],mta_mapped_codes[code],0)),"y","n")</f>
        <v>y</v>
      </c>
    </row>
    <row r="968" spans="1:11" x14ac:dyDescent="0.25">
      <c r="A968" s="7" t="s">
        <v>1549</v>
      </c>
      <c r="B968" s="7" t="str">
        <f>INDEX(sierra[Sierra value],MATCH(mainsheet[sierra location code],sierra[location code value],0))</f>
        <v>Carolina Population Center Library Reports, Offprints, Papers</v>
      </c>
      <c r="C968" s="7" t="s">
        <v>1540</v>
      </c>
      <c r="D968" s="7" t="str">
        <f>IF(ISBLANK(mainsheet[omission]),VLOOKUP(mainsheet[mapping synonym],synlookup[],2,FALSE),"")</f>
        <v>unc:unccarr</v>
      </c>
      <c r="E968" s="7" t="s">
        <v>1541</v>
      </c>
      <c r="F968" s="7" t="s">
        <v>1550</v>
      </c>
      <c r="G968" s="7" t="str">
        <f>IF(ISBLANK(mainsheet[omission]),VLOOKUP(mainsheet[mapping synonym],synlookup[],3,FALSE),"")</f>
        <v>UNC Chapel Hill &gt; Carolina Population Center Library</v>
      </c>
      <c r="H968" s="7"/>
      <c r="I968" s="7"/>
      <c r="J968" t="str">
        <f>IF(mainsheet[TD loc_b display]=mainsheet[TD loc_n display],"y","n")</f>
        <v>n</v>
      </c>
      <c r="K968" t="str">
        <f>IF(ISNUMBER(MATCH(mainsheet[sierra location code],mta_mapped_codes[code],0)),"y","n")</f>
        <v>y</v>
      </c>
    </row>
    <row r="969" spans="1:11" x14ac:dyDescent="0.25">
      <c r="A969" s="7" t="s">
        <v>1551</v>
      </c>
      <c r="B969" s="7" t="str">
        <f>INDEX(sierra[Sierra value],MATCH(mainsheet[sierra location code],sierra[location code value],0))</f>
        <v>Carolina Population Center Library Area Files Cabinets</v>
      </c>
      <c r="C969" s="7" t="s">
        <v>1540</v>
      </c>
      <c r="D969" s="7" t="str">
        <f>IF(ISBLANK(mainsheet[omission]),VLOOKUP(mainsheet[mapping synonym],synlookup[],2,FALSE),"")</f>
        <v>unc:unccarr</v>
      </c>
      <c r="E969" s="7" t="s">
        <v>1541</v>
      </c>
      <c r="F969" s="7" t="s">
        <v>1552</v>
      </c>
      <c r="G969" s="7" t="str">
        <f>IF(ISBLANK(mainsheet[omission]),VLOOKUP(mainsheet[mapping synonym],synlookup[],3,FALSE),"")</f>
        <v>UNC Chapel Hill &gt; Carolina Population Center Library</v>
      </c>
      <c r="H969" s="7"/>
      <c r="I969" s="7"/>
      <c r="J969" t="str">
        <f>IF(mainsheet[TD loc_b display]=mainsheet[TD loc_n display],"y","n")</f>
        <v>n</v>
      </c>
      <c r="K969" t="str">
        <f>IF(ISNUMBER(MATCH(mainsheet[sierra location code],mta_mapped_codes[code],0)),"y","n")</f>
        <v>y</v>
      </c>
    </row>
    <row r="970" spans="1:11" x14ac:dyDescent="0.25">
      <c r="A970" s="7" t="s">
        <v>1553</v>
      </c>
      <c r="B970" s="7" t="str">
        <f>INDEX(sierra[Sierra value],MATCH(mainsheet[sierra location code],sierra[location code value],0))</f>
        <v>Carolina Population Center Library Storage 1</v>
      </c>
      <c r="C970" s="7" t="s">
        <v>1540</v>
      </c>
      <c r="D970" s="7" t="str">
        <f>IF(ISBLANK(mainsheet[omission]),VLOOKUP(mainsheet[mapping synonym],synlookup[],2,FALSE),"")</f>
        <v>unc:unccarr</v>
      </c>
      <c r="E970" s="7" t="s">
        <v>1541</v>
      </c>
      <c r="F970" s="7" t="s">
        <v>1554</v>
      </c>
      <c r="G970" s="7" t="str">
        <f>IF(ISBLANK(mainsheet[omission]),VLOOKUP(mainsheet[mapping synonym],synlookup[],3,FALSE),"")</f>
        <v>UNC Chapel Hill &gt; Carolina Population Center Library</v>
      </c>
      <c r="H970" s="7"/>
      <c r="I970" s="7"/>
      <c r="J970" t="str">
        <f>IF(mainsheet[TD loc_b display]=mainsheet[TD loc_n display],"y","n")</f>
        <v>n</v>
      </c>
      <c r="K970" t="str">
        <f>IF(ISNUMBER(MATCH(mainsheet[sierra location code],mta_mapped_codes[code],0)),"y","n")</f>
        <v>y</v>
      </c>
    </row>
    <row r="971" spans="1:11" x14ac:dyDescent="0.25">
      <c r="A971" s="7" t="s">
        <v>1555</v>
      </c>
      <c r="B971" s="7" t="str">
        <f>INDEX(sierra[Sierra value],MATCH(mainsheet[sierra location code],sierra[location code value],0))</f>
        <v>Carolina Population Center Library Journal Stacks</v>
      </c>
      <c r="C971" s="7" t="s">
        <v>1540</v>
      </c>
      <c r="D971" s="7" t="str">
        <f>IF(ISBLANK(mainsheet[omission]),VLOOKUP(mainsheet[mapping synonym],synlookup[],2,FALSE),"")</f>
        <v>unc:unccarr</v>
      </c>
      <c r="E971" s="7" t="s">
        <v>1541</v>
      </c>
      <c r="F971" s="7" t="s">
        <v>625</v>
      </c>
      <c r="G971" s="7" t="str">
        <f>IF(ISBLANK(mainsheet[omission]),VLOOKUP(mainsheet[mapping synonym],synlookup[],3,FALSE),"")</f>
        <v>UNC Chapel Hill &gt; Carolina Population Center Library</v>
      </c>
      <c r="H971" s="7"/>
      <c r="I971" s="7"/>
      <c r="J971" t="str">
        <f>IF(mainsheet[TD loc_b display]=mainsheet[TD loc_n display],"y","n")</f>
        <v>n</v>
      </c>
      <c r="K971" t="str">
        <f>IF(ISNUMBER(MATCH(mainsheet[sierra location code],mta_mapped_codes[code],0)),"y","n")</f>
        <v>y</v>
      </c>
    </row>
    <row r="972" spans="1:11" x14ac:dyDescent="0.25">
      <c r="A972" t="s">
        <v>1556</v>
      </c>
      <c r="B972" t="str">
        <f>INDEX(sierra[Sierra value],MATCH(mainsheet[sierra location code],sierra[location code value],0))</f>
        <v>Carolina Population Center Non-scoped</v>
      </c>
      <c r="D972" t="str">
        <f>IF(ISBLANK(mainsheet[omission]),VLOOKUP(mainsheet[mapping synonym],synlookup[],2,FALSE),"")</f>
        <v/>
      </c>
      <c r="H972" t="s">
        <v>1118</v>
      </c>
      <c r="J972" t="str">
        <f>IF(mainsheet[TD loc_b display]=mainsheet[TD loc_n display],"y","n")</f>
        <v>y</v>
      </c>
      <c r="K972" t="str">
        <f>IF(ISNUMBER(MATCH(mainsheet[sierra location code],mta_mapped_codes[code],0)),"y","n")</f>
        <v>n</v>
      </c>
    </row>
    <row r="973" spans="1:11" x14ac:dyDescent="0.25">
      <c r="A973" t="s">
        <v>1557</v>
      </c>
      <c r="B973" t="str">
        <f>INDEX(sierra[Sierra value],MATCH(mainsheet[sierra location code],sierra[location code value],0))</f>
        <v>UNC Kenan-Flagler (McColl 4502)</v>
      </c>
      <c r="D973" t="str">
        <f>IF(ISBLANK(mainsheet[omission]),VLOOKUP(mainsheet[mapping synonym],synlookup[],2,FALSE),"")</f>
        <v/>
      </c>
      <c r="H973" t="s">
        <v>1649</v>
      </c>
      <c r="I973" t="s">
        <v>1649</v>
      </c>
      <c r="J973" t="str">
        <f>IF(mainsheet[TD loc_b display]=mainsheet[TD loc_n display],"y","n")</f>
        <v>y</v>
      </c>
      <c r="K973" t="str">
        <f>IF(ISNUMBER(MATCH(mainsheet[sierra location code],mta_mapped_codes[code],0)),"y","n")</f>
        <v>n</v>
      </c>
    </row>
    <row r="974" spans="1:11" x14ac:dyDescent="0.25">
      <c r="A974" t="s">
        <v>1558</v>
      </c>
      <c r="B974" t="str">
        <f>INDEX(sierra[Sierra value],MATCH(mainsheet[sierra location code],sierra[location code value],0))</f>
        <v>UNC Kenan-Flagler (McColl 4502)</v>
      </c>
      <c r="D974" t="str">
        <f>IF(ISBLANK(mainsheet[omission]),VLOOKUP(mainsheet[mapping synonym],synlookup[],2,FALSE),"")</f>
        <v/>
      </c>
      <c r="H974" t="s">
        <v>1649</v>
      </c>
      <c r="I974" t="s">
        <v>1649</v>
      </c>
      <c r="J974" t="str">
        <f>IF(mainsheet[TD loc_b display]=mainsheet[TD loc_n display],"y","n")</f>
        <v>y</v>
      </c>
      <c r="K974" t="str">
        <f>IF(ISNUMBER(MATCH(mainsheet[sierra location code],mta_mapped_codes[code],0)),"y","n")</f>
        <v>n</v>
      </c>
    </row>
    <row r="975" spans="1:11" x14ac:dyDescent="0.25">
      <c r="A975" t="s">
        <v>1559</v>
      </c>
      <c r="B975" t="str">
        <f>INDEX(sierra[Sierra value],MATCH(mainsheet[sierra location code],sierra[location code value],0))</f>
        <v>UNC Kenan-Flagler (McColl 4502)</v>
      </c>
      <c r="D975" t="str">
        <f>IF(ISBLANK(mainsheet[omission]),VLOOKUP(mainsheet[mapping synonym],synlookup[],2,FALSE),"")</f>
        <v/>
      </c>
      <c r="H975" t="s">
        <v>1649</v>
      </c>
      <c r="I975" t="s">
        <v>1649</v>
      </c>
      <c r="J975" t="str">
        <f>IF(mainsheet[TD loc_b display]=mainsheet[TD loc_n display],"y","n")</f>
        <v>y</v>
      </c>
      <c r="K975" t="str">
        <f>IF(ISNUMBER(MATCH(mainsheet[sierra location code],mta_mapped_codes[code],0)),"y","n")</f>
        <v>n</v>
      </c>
    </row>
    <row r="976" spans="1:11" x14ac:dyDescent="0.25">
      <c r="A976" s="7" t="s">
        <v>1560</v>
      </c>
      <c r="B976" s="7" t="str">
        <f>INDEX(sierra[Sierra value],MATCH(mainsheet[sierra location code],sierra[location code value],0))</f>
        <v>K-12 International Resource Library</v>
      </c>
      <c r="C976" s="7" t="s">
        <v>1560</v>
      </c>
      <c r="D976" s="7" t="str">
        <f>IF(ISBLANK(mainsheet[omission]),VLOOKUP(mainsheet[mapping synonym],synlookup[],2,FALSE),"")</f>
        <v>unc:uncgloy</v>
      </c>
      <c r="E976" s="7" t="s">
        <v>1561</v>
      </c>
      <c r="F976" s="7" t="s">
        <v>1561</v>
      </c>
      <c r="G976" s="7" t="str">
        <f>IF(ISBLANK(mainsheet[omission]),VLOOKUP(mainsheet[mapping synonym],synlookup[],3,FALSE),"")</f>
        <v>UNC Chapel Hill &gt; Global Initiatives K-12 Library</v>
      </c>
      <c r="H976" s="7"/>
      <c r="I976" s="7"/>
      <c r="J976" t="str">
        <f>IF(mainsheet[TD loc_b display]=mainsheet[TD loc_n display],"y","n")</f>
        <v>y</v>
      </c>
      <c r="K976" t="str">
        <f>IF(ISNUMBER(MATCH(mainsheet[sierra location code],mta_mapped_codes[code],0)),"y","n")</f>
        <v>y</v>
      </c>
    </row>
    <row r="977" spans="1:11" x14ac:dyDescent="0.25">
      <c r="A977" s="7" t="s">
        <v>1563</v>
      </c>
      <c r="B977" s="7" t="str">
        <f>INDEX(sierra[Sierra value],MATCH(mainsheet[sierra location code],sierra[location code value],0))</f>
        <v>K-12 International Resource Library Staff Use Only</v>
      </c>
      <c r="C977" s="7" t="s">
        <v>1560</v>
      </c>
      <c r="D977" s="7" t="str">
        <f>IF(ISBLANK(mainsheet[omission]),VLOOKUP(mainsheet[mapping synonym],synlookup[],2,FALSE),"")</f>
        <v>unc:uncgloy</v>
      </c>
      <c r="E977" s="7" t="s">
        <v>1561</v>
      </c>
      <c r="F977" s="7" t="s">
        <v>5</v>
      </c>
      <c r="G977" s="7" t="str">
        <f>IF(ISBLANK(mainsheet[omission]),VLOOKUP(mainsheet[mapping synonym],synlookup[],3,FALSE),"")</f>
        <v>UNC Chapel Hill &gt; Global Initiatives K-12 Library</v>
      </c>
      <c r="H977" s="7"/>
      <c r="I977" s="7"/>
      <c r="J977" t="str">
        <f>IF(mainsheet[TD loc_b display]=mainsheet[TD loc_n display],"y","n")</f>
        <v>n</v>
      </c>
      <c r="K977" t="str">
        <f>IF(ISNUMBER(MATCH(mainsheet[sierra location code],mta_mapped_codes[code],0)),"y","n")</f>
        <v>y</v>
      </c>
    </row>
    <row r="978" spans="1:11" x14ac:dyDescent="0.25">
      <c r="A978" t="s">
        <v>1562</v>
      </c>
      <c r="B978" t="str">
        <f>INDEX(sierra[Sierra value],MATCH(mainsheet[sierra location code],sierra[location code value],0))</f>
        <v>K-12 International Resource Library Not Yet Determined</v>
      </c>
      <c r="D978" t="str">
        <f>IF(ISBLANK(mainsheet[omission]),VLOOKUP(mainsheet[mapping synonym],synlookup[],2,FALSE),"")</f>
        <v/>
      </c>
      <c r="H978" t="s">
        <v>2458</v>
      </c>
      <c r="J978" t="str">
        <f>IF(mainsheet[TD loc_b display]=mainsheet[TD loc_n display],"y","n")</f>
        <v>y</v>
      </c>
      <c r="K978" t="str">
        <f>IF(ISNUMBER(MATCH(mainsheet[sierra location code],mta_mapped_codes[code],0)),"y","n")</f>
        <v>n</v>
      </c>
    </row>
    <row r="979" spans="1:11" x14ac:dyDescent="0.25">
      <c r="A979" s="7" t="s">
        <v>1564</v>
      </c>
      <c r="B979" s="7" t="str">
        <f>INDEX(sierra[Sierra value],MATCH(mainsheet[sierra location code],sierra[location code value],0))</f>
        <v>K-12 International Resource Library</v>
      </c>
      <c r="C979" s="7" t="s">
        <v>1560</v>
      </c>
      <c r="D979" s="7" t="str">
        <f>IF(ISBLANK(mainsheet[omission]),VLOOKUP(mainsheet[mapping synonym],synlookup[],2,FALSE),"")</f>
        <v>unc:uncgloy</v>
      </c>
      <c r="E979" s="7" t="s">
        <v>1561</v>
      </c>
      <c r="F979" s="7" t="s">
        <v>1561</v>
      </c>
      <c r="G979" s="7" t="str">
        <f>IF(ISBLANK(mainsheet[omission]),VLOOKUP(mainsheet[mapping synonym],synlookup[],3,FALSE),"")</f>
        <v>UNC Chapel Hill &gt; Global Initiatives K-12 Library</v>
      </c>
      <c r="H979" s="7"/>
      <c r="I979" s="7"/>
      <c r="J979" t="str">
        <f>IF(mainsheet[TD loc_b display]=mainsheet[TD loc_n display],"y","n")</f>
        <v>y</v>
      </c>
      <c r="K979" t="str">
        <f>IF(ISNUMBER(MATCH(mainsheet[sierra location code],mta_mapped_codes[code],0)),"y","n")</f>
        <v>y</v>
      </c>
    </row>
    <row r="980" spans="1:11" x14ac:dyDescent="0.25">
      <c r="A980" s="7" t="s">
        <v>1565</v>
      </c>
      <c r="B980" s="7" t="str">
        <f>INDEX(sierra[Sierra value],MATCH(mainsheet[sierra location code],sierra[location code value],0))</f>
        <v>K-12 International Resource Library Videocassettes</v>
      </c>
      <c r="C980" s="7" t="s">
        <v>1560</v>
      </c>
      <c r="D980" s="7" t="str">
        <f>IF(ISBLANK(mainsheet[omission]),VLOOKUP(mainsheet[mapping synonym],synlookup[],2,FALSE),"")</f>
        <v>unc:uncgloy</v>
      </c>
      <c r="E980" s="7" t="s">
        <v>1561</v>
      </c>
      <c r="F980" s="7" t="s">
        <v>1338</v>
      </c>
      <c r="G980" s="7" t="str">
        <f>IF(ISBLANK(mainsheet[omission]),VLOOKUP(mainsheet[mapping synonym],synlookup[],3,FALSE),"")</f>
        <v>UNC Chapel Hill &gt; Global Initiatives K-12 Library</v>
      </c>
      <c r="H980" s="7"/>
      <c r="I980" s="7"/>
      <c r="J980" t="str">
        <f>IF(mainsheet[TD loc_b display]=mainsheet[TD loc_n display],"y","n")</f>
        <v>n</v>
      </c>
      <c r="K980" t="str">
        <f>IF(ISNUMBER(MATCH(mainsheet[sierra location code],mta_mapped_codes[code],0)),"y","n")</f>
        <v>y</v>
      </c>
    </row>
    <row r="981" spans="1:11" x14ac:dyDescent="0.25">
      <c r="A981" t="s">
        <v>1566</v>
      </c>
      <c r="B981" t="str">
        <f>INDEX(sierra[Sierra value],MATCH(mainsheet[sierra location code],sierra[location code value],0))</f>
        <v>Global Initiatives K-12 Library Non-Scoped</v>
      </c>
      <c r="D981" t="str">
        <f>IF(ISBLANK(mainsheet[omission]),VLOOKUP(mainsheet[mapping synonym],synlookup[],2,FALSE),"")</f>
        <v/>
      </c>
      <c r="H981" t="s">
        <v>1118</v>
      </c>
      <c r="J981" t="str">
        <f>IF(mainsheet[TD loc_b display]=mainsheet[TD loc_n display],"y","n")</f>
        <v>y</v>
      </c>
      <c r="K981" t="str">
        <f>IF(ISNUMBER(MATCH(mainsheet[sierra location code],mta_mapped_codes[code],0)),"y","n")</f>
        <v>n</v>
      </c>
    </row>
    <row r="982" spans="1:11" x14ac:dyDescent="0.25">
      <c r="A982" s="7" t="s">
        <v>1567</v>
      </c>
      <c r="B982" s="7" t="str">
        <f>INDEX(sierra[Sierra value],MATCH(mainsheet[sierra location code],sierra[location code value],0))</f>
        <v>Office of Research Development</v>
      </c>
      <c r="C982" s="7" t="s">
        <v>1567</v>
      </c>
      <c r="D982" s="7" t="str">
        <f>IF(ISBLANK(mainsheet[omission]),VLOOKUP(mainsheet[mapping synonym],synlookup[],2,FALSE),"")</f>
        <v>unc:uncofft</v>
      </c>
      <c r="E982" s="7" t="s">
        <v>1568</v>
      </c>
      <c r="F982" s="7" t="s">
        <v>1568</v>
      </c>
      <c r="G982" s="7" t="str">
        <f>IF(ISBLANK(mainsheet[omission]),VLOOKUP(mainsheet[mapping synonym],synlookup[],3,FALSE),"")</f>
        <v>UNC Chapel Hill &gt; Office of Research Development</v>
      </c>
      <c r="H982" s="7"/>
      <c r="I982" s="7"/>
      <c r="J982" t="str">
        <f>IF(mainsheet[TD loc_b display]=mainsheet[TD loc_n display],"y","n")</f>
        <v>y</v>
      </c>
      <c r="K982" t="str">
        <f>IF(ISNUMBER(MATCH(mainsheet[sierra location code],mta_mapped_codes[code],0)),"y","n")</f>
        <v>y</v>
      </c>
    </row>
    <row r="983" spans="1:11" x14ac:dyDescent="0.25">
      <c r="A983" s="7" t="s">
        <v>1570</v>
      </c>
      <c r="B983" s="7" t="str">
        <f>INDEX(sierra[Sierra value],MATCH(mainsheet[sierra location code],sierra[location code value],0))</f>
        <v>Staff Use Only</v>
      </c>
      <c r="C983" s="7" t="s">
        <v>1567</v>
      </c>
      <c r="D983" s="7" t="str">
        <f>IF(ISBLANK(mainsheet[omission]),VLOOKUP(mainsheet[mapping synonym],synlookup[],2,FALSE),"")</f>
        <v>unc:uncofft</v>
      </c>
      <c r="E983" s="7" t="s">
        <v>1568</v>
      </c>
      <c r="F983" s="7" t="s">
        <v>5</v>
      </c>
      <c r="G983" s="7" t="str">
        <f>IF(ISBLANK(mainsheet[omission]),VLOOKUP(mainsheet[mapping synonym],synlookup[],3,FALSE),"")</f>
        <v>UNC Chapel Hill &gt; Office of Research Development</v>
      </c>
      <c r="H983" s="7"/>
      <c r="I983" s="7"/>
      <c r="J983" t="str">
        <f>IF(mainsheet[TD loc_b display]=mainsheet[TD loc_n display],"y","n")</f>
        <v>n</v>
      </c>
      <c r="K983" t="str">
        <f>IF(ISNUMBER(MATCH(mainsheet[sierra location code],mta_mapped_codes[code],0)),"y","n")</f>
        <v>y</v>
      </c>
    </row>
    <row r="984" spans="1:11" x14ac:dyDescent="0.25">
      <c r="A984" t="s">
        <v>1569</v>
      </c>
      <c r="B984" t="str">
        <f>INDEX(sierra[Sierra value],MATCH(mainsheet[sierra location code],sierra[location code value],0))</f>
        <v>Not Yet Determined</v>
      </c>
      <c r="D984" t="str">
        <f>IF(ISBLANK(mainsheet[omission]),VLOOKUP(mainsheet[mapping synonym],synlookup[],2,FALSE),"")</f>
        <v/>
      </c>
      <c r="H984" t="s">
        <v>2458</v>
      </c>
      <c r="J984" t="str">
        <f>IF(mainsheet[TD loc_b display]=mainsheet[TD loc_n display],"y","n")</f>
        <v>y</v>
      </c>
      <c r="K984" t="str">
        <f>IF(ISNUMBER(MATCH(mainsheet[sierra location code],mta_mapped_codes[code],0)),"y","n")</f>
        <v>n</v>
      </c>
    </row>
    <row r="985" spans="1:11" x14ac:dyDescent="0.25">
      <c r="A985" s="7" t="s">
        <v>1571</v>
      </c>
      <c r="B985" s="7" t="str">
        <f>INDEX(sierra[Sierra value],MATCH(mainsheet[sierra location code],sierra[location code value],0))</f>
        <v>Office of Research Development</v>
      </c>
      <c r="C985" s="7" t="s">
        <v>1567</v>
      </c>
      <c r="D985" s="7" t="str">
        <f>IF(ISBLANK(mainsheet[omission]),VLOOKUP(mainsheet[mapping synonym],synlookup[],2,FALSE),"")</f>
        <v>unc:uncofft</v>
      </c>
      <c r="E985" s="7" t="s">
        <v>1568</v>
      </c>
      <c r="F985" s="7" t="s">
        <v>1568</v>
      </c>
      <c r="G985" s="7" t="str">
        <f>IF(ISBLANK(mainsheet[omission]),VLOOKUP(mainsheet[mapping synonym],synlookup[],3,FALSE),"")</f>
        <v>UNC Chapel Hill &gt; Office of Research Development</v>
      </c>
      <c r="H985" s="7"/>
      <c r="I985" s="7"/>
      <c r="J985" t="str">
        <f>IF(mainsheet[TD loc_b display]=mainsheet[TD loc_n display],"y","n")</f>
        <v>y</v>
      </c>
      <c r="K985" t="str">
        <f>IF(ISNUMBER(MATCH(mainsheet[sierra location code],mta_mapped_codes[code],0)),"y","n")</f>
        <v>y</v>
      </c>
    </row>
    <row r="986" spans="1:11" x14ac:dyDescent="0.25">
      <c r="A986" t="s">
        <v>1572</v>
      </c>
      <c r="B986" t="str">
        <f>INDEX(sierra[Sierra value],MATCH(mainsheet[sierra location code],sierra[location code value],0))</f>
        <v>Office of Research Development Non-Scoped</v>
      </c>
      <c r="D986" t="str">
        <f>IF(ISBLANK(mainsheet[omission]),VLOOKUP(mainsheet[mapping synonym],synlookup[],2,FALSE),"")</f>
        <v/>
      </c>
      <c r="H986" t="s">
        <v>1118</v>
      </c>
      <c r="J986" t="str">
        <f>IF(mainsheet[TD loc_b display]=mainsheet[TD loc_n display],"y","n")</f>
        <v>y</v>
      </c>
      <c r="K986" t="str">
        <f>IF(ISNUMBER(MATCH(mainsheet[sierra location code],mta_mapped_codes[code],0)),"y","n")</f>
        <v>n</v>
      </c>
    </row>
    <row r="987" spans="1:11" x14ac:dyDescent="0.25">
      <c r="A987" s="7" t="s">
        <v>1573</v>
      </c>
      <c r="B987" s="7" t="str">
        <f>INDEX(sierra[Sierra value],MATCH(mainsheet[sierra location code],sierra[location code value],0))</f>
        <v>Graduate Funding Information Center</v>
      </c>
      <c r="C987" s="7"/>
      <c r="D987" s="7" t="str">
        <f>IF(ISBLANK(mainsheet[omission]),VLOOKUP(mainsheet[mapping synonym],synlookup[],2,FALSE),"")</f>
        <v/>
      </c>
      <c r="E987" s="7"/>
      <c r="F987" s="7"/>
      <c r="G987" s="7"/>
      <c r="H987" s="7" t="s">
        <v>2465</v>
      </c>
      <c r="I987" s="7" t="s">
        <v>2569</v>
      </c>
      <c r="J987" t="str">
        <f>IF(mainsheet[TD loc_b display]=mainsheet[TD loc_n display],"y","n")</f>
        <v>y</v>
      </c>
      <c r="K987" t="str">
        <f>IF(ISNUMBER(MATCH(mainsheet[sierra location code],mta_mapped_codes[code],0)),"y","n")</f>
        <v>n</v>
      </c>
    </row>
    <row r="988" spans="1:11" x14ac:dyDescent="0.25">
      <c r="A988" s="7" t="s">
        <v>1576</v>
      </c>
      <c r="B988" s="7" t="str">
        <f>INDEX(sierra[Sierra value],MATCH(mainsheet[sierra location code],sierra[location code value],0))</f>
        <v>Staff Use Only</v>
      </c>
      <c r="C988" s="7"/>
      <c r="D988" s="7" t="str">
        <f>IF(ISBLANK(mainsheet[omission]),VLOOKUP(mainsheet[mapping synonym],synlookup[],2,FALSE),"")</f>
        <v/>
      </c>
      <c r="E988" s="7"/>
      <c r="F988" s="7"/>
      <c r="G988" s="7"/>
      <c r="H988" s="7" t="s">
        <v>2465</v>
      </c>
      <c r="I988" s="7" t="s">
        <v>2569</v>
      </c>
      <c r="J988" t="str">
        <f>IF(mainsheet[TD loc_b display]=mainsheet[TD loc_n display],"y","n")</f>
        <v>y</v>
      </c>
      <c r="K988" t="str">
        <f>IF(ISNUMBER(MATCH(mainsheet[sierra location code],mta_mapped_codes[code],0)),"y","n")</f>
        <v>n</v>
      </c>
    </row>
    <row r="989" spans="1:11" x14ac:dyDescent="0.25">
      <c r="A989" t="s">
        <v>1575</v>
      </c>
      <c r="B989" t="str">
        <f>INDEX(sierra[Sierra value],MATCH(mainsheet[sierra location code],sierra[location code value],0))</f>
        <v>Not Yet Determined</v>
      </c>
      <c r="D989" t="str">
        <f>IF(ISBLANK(mainsheet[omission]),VLOOKUP(mainsheet[mapping synonym],synlookup[],2,FALSE),"")</f>
        <v/>
      </c>
      <c r="H989" t="s">
        <v>2458</v>
      </c>
      <c r="J989" t="str">
        <f>IF(mainsheet[TD loc_b display]=mainsheet[TD loc_n display],"y","n")</f>
        <v>y</v>
      </c>
      <c r="K989" t="str">
        <f>IF(ISNUMBER(MATCH(mainsheet[sierra location code],mta_mapped_codes[code],0)),"y","n")</f>
        <v>n</v>
      </c>
    </row>
    <row r="990" spans="1:11" x14ac:dyDescent="0.25">
      <c r="A990" s="7" t="s">
        <v>1577</v>
      </c>
      <c r="B990" s="7" t="str">
        <f>INDEX(sierra[Sierra value],MATCH(mainsheet[sierra location code],sierra[location code value],0))</f>
        <v>Graduate Funding Information Center Reference</v>
      </c>
      <c r="C990" s="7"/>
      <c r="D990" s="7" t="str">
        <f>IF(ISBLANK(mainsheet[omission]),VLOOKUP(mainsheet[mapping synonym],synlookup[],2,FALSE),"")</f>
        <v/>
      </c>
      <c r="E990" s="7"/>
      <c r="F990" s="7"/>
      <c r="G990" s="7"/>
      <c r="H990" s="7" t="s">
        <v>2465</v>
      </c>
      <c r="I990" s="7" t="s">
        <v>2569</v>
      </c>
      <c r="J990" t="str">
        <f>IF(mainsheet[TD loc_b display]=mainsheet[TD loc_n display],"y","n")</f>
        <v>y</v>
      </c>
      <c r="K990" t="str">
        <f>IF(ISNUMBER(MATCH(mainsheet[sierra location code],mta_mapped_codes[code],0)),"y","n")</f>
        <v>n</v>
      </c>
    </row>
    <row r="991" spans="1:11" x14ac:dyDescent="0.25">
      <c r="A991" s="7" t="s">
        <v>1578</v>
      </c>
      <c r="B991" s="7" t="str">
        <f>INDEX(sierra[Sierra value],MATCH(mainsheet[sierra location code],sierra[location code value],0))</f>
        <v>Graduate Funding Information Center Reference CD-ROM</v>
      </c>
      <c r="C991" s="7"/>
      <c r="D991" s="7" t="str">
        <f>IF(ISBLANK(mainsheet[omission]),VLOOKUP(mainsheet[mapping synonym],synlookup[],2,FALSE),"")</f>
        <v/>
      </c>
      <c r="E991" s="7"/>
      <c r="F991" s="7"/>
      <c r="G991" s="7"/>
      <c r="H991" s="7" t="s">
        <v>2465</v>
      </c>
      <c r="I991" s="7" t="s">
        <v>2569</v>
      </c>
      <c r="J991" t="str">
        <f>IF(mainsheet[TD loc_b display]=mainsheet[TD loc_n display],"y","n")</f>
        <v>y</v>
      </c>
      <c r="K991" t="str">
        <f>IF(ISNUMBER(MATCH(mainsheet[sierra location code],mta_mapped_codes[code],0)),"y","n")</f>
        <v>n</v>
      </c>
    </row>
    <row r="992" spans="1:11" x14ac:dyDescent="0.25">
      <c r="A992" s="7" t="s">
        <v>1579</v>
      </c>
      <c r="B992" s="7" t="str">
        <f>INDEX(sierra[Sierra value],MATCH(mainsheet[sierra location code],sierra[location code value],0))</f>
        <v>Graduate Funding Information Center Reference Cassette</v>
      </c>
      <c r="C992" s="7"/>
      <c r="D992" s="7" t="str">
        <f>IF(ISBLANK(mainsheet[omission]),VLOOKUP(mainsheet[mapping synonym],synlookup[],2,FALSE),"")</f>
        <v/>
      </c>
      <c r="E992" s="7"/>
      <c r="F992" s="7"/>
      <c r="G992" s="7"/>
      <c r="H992" s="7" t="s">
        <v>2465</v>
      </c>
      <c r="I992" s="7" t="s">
        <v>2569</v>
      </c>
      <c r="J992" t="str">
        <f>IF(mainsheet[TD loc_b display]=mainsheet[TD loc_n display],"y","n")</f>
        <v>y</v>
      </c>
      <c r="K992" t="str">
        <f>IF(ISNUMBER(MATCH(mainsheet[sierra location code],mta_mapped_codes[code],0)),"y","n")</f>
        <v>n</v>
      </c>
    </row>
    <row r="993" spans="1:11" x14ac:dyDescent="0.25">
      <c r="A993" s="7" t="s">
        <v>1580</v>
      </c>
      <c r="B993" s="7" t="str">
        <f>INDEX(sierra[Sierra value],MATCH(mainsheet[sierra location code],sierra[location code value],0))</f>
        <v>Graduate Funding Information Center Reference Kit</v>
      </c>
      <c r="C993" s="7"/>
      <c r="D993" s="7" t="str">
        <f>IF(ISBLANK(mainsheet[omission]),VLOOKUP(mainsheet[mapping synonym],synlookup[],2,FALSE),"")</f>
        <v/>
      </c>
      <c r="E993" s="7"/>
      <c r="F993" s="7"/>
      <c r="G993" s="7"/>
      <c r="H993" s="7" t="s">
        <v>2465</v>
      </c>
      <c r="I993" s="7" t="s">
        <v>2569</v>
      </c>
      <c r="J993" t="str">
        <f>IF(mainsheet[TD loc_b display]=mainsheet[TD loc_n display],"y","n")</f>
        <v>y</v>
      </c>
      <c r="K993" t="str">
        <f>IF(ISNUMBER(MATCH(mainsheet[sierra location code],mta_mapped_codes[code],0)),"y","n")</f>
        <v>n</v>
      </c>
    </row>
    <row r="994" spans="1:11" x14ac:dyDescent="0.25">
      <c r="A994" s="7" t="s">
        <v>1581</v>
      </c>
      <c r="B994" s="7" t="str">
        <f>INDEX(sierra[Sierra value],MATCH(mainsheet[sierra location code],sierra[location code value],0))</f>
        <v>Graduate Funding Information Center Reference Video</v>
      </c>
      <c r="C994" s="7"/>
      <c r="D994" s="7" t="str">
        <f>IF(ISBLANK(mainsheet[omission]),VLOOKUP(mainsheet[mapping synonym],synlookup[],2,FALSE),"")</f>
        <v/>
      </c>
      <c r="E994" s="7"/>
      <c r="F994" s="7"/>
      <c r="G994" s="7"/>
      <c r="H994" s="7" t="s">
        <v>2465</v>
      </c>
      <c r="I994" s="7" t="s">
        <v>2569</v>
      </c>
      <c r="J994" t="str">
        <f>IF(mainsheet[TD loc_b display]=mainsheet[TD loc_n display],"y","n")</f>
        <v>y</v>
      </c>
      <c r="K994" t="str">
        <f>IF(ISNUMBER(MATCH(mainsheet[sierra location code],mta_mapped_codes[code],0)),"y","n")</f>
        <v>n</v>
      </c>
    </row>
    <row r="995" spans="1:11" x14ac:dyDescent="0.25">
      <c r="A995" s="7" t="s">
        <v>1582</v>
      </c>
      <c r="B995" s="7" t="str">
        <f>INDEX(sierra[Sierra value],MATCH(mainsheet[sierra location code],sierra[location code value],0))</f>
        <v>Graduate Funding Information Center Reference Videocassette</v>
      </c>
      <c r="C995" s="7"/>
      <c r="D995" s="7" t="str">
        <f>IF(ISBLANK(mainsheet[omission]),VLOOKUP(mainsheet[mapping synonym],synlookup[],2,FALSE),"")</f>
        <v/>
      </c>
      <c r="E995" s="7"/>
      <c r="F995" s="7"/>
      <c r="G995" s="7"/>
      <c r="H995" s="7" t="s">
        <v>2465</v>
      </c>
      <c r="I995" s="7" t="s">
        <v>2569</v>
      </c>
      <c r="J995" t="str">
        <f>IF(mainsheet[TD loc_b display]=mainsheet[TD loc_n display],"y","n")</f>
        <v>y</v>
      </c>
      <c r="K995" t="str">
        <f>IF(ISNUMBER(MATCH(mainsheet[sierra location code],mta_mapped_codes[code],0)),"y","n")</f>
        <v>n</v>
      </c>
    </row>
    <row r="996" spans="1:11" x14ac:dyDescent="0.25">
      <c r="A996" s="7" t="s">
        <v>1583</v>
      </c>
      <c r="B996" s="7" t="str">
        <f>INDEX(sierra[Sierra value],MATCH(mainsheet[sierra location code],sierra[location code value],0))</f>
        <v>Graduate Funding Information Center Reference DVD</v>
      </c>
      <c r="C996" s="7"/>
      <c r="D996" s="7" t="str">
        <f>IF(ISBLANK(mainsheet[omission]),VLOOKUP(mainsheet[mapping synonym],synlookup[],2,FALSE),"")</f>
        <v/>
      </c>
      <c r="E996" s="7"/>
      <c r="F996" s="7"/>
      <c r="G996" s="7"/>
      <c r="H996" s="7" t="s">
        <v>2465</v>
      </c>
      <c r="I996" s="7" t="s">
        <v>2569</v>
      </c>
      <c r="J996" t="str">
        <f>IF(mainsheet[TD loc_b display]=mainsheet[TD loc_n display],"y","n")</f>
        <v>y</v>
      </c>
      <c r="K996" t="str">
        <f>IF(ISNUMBER(MATCH(mainsheet[sierra location code],mta_mapped_codes[code],0)),"y","n")</f>
        <v>n</v>
      </c>
    </row>
    <row r="997" spans="1:11" x14ac:dyDescent="0.25">
      <c r="A997" s="7" t="s">
        <v>1584</v>
      </c>
      <c r="B997" s="7" t="str">
        <f>INDEX(sierra[Sierra value],MATCH(mainsheet[sierra location code],sierra[location code value],0))</f>
        <v>Graduate Funding Information Center Reference Non-Music CD</v>
      </c>
      <c r="C997" s="7"/>
      <c r="D997" s="7" t="str">
        <f>IF(ISBLANK(mainsheet[omission]),VLOOKUP(mainsheet[mapping synonym],synlookup[],2,FALSE),"")</f>
        <v/>
      </c>
      <c r="E997" s="7"/>
      <c r="F997" s="7"/>
      <c r="G997" s="7"/>
      <c r="H997" s="7" t="s">
        <v>2465</v>
      </c>
      <c r="I997" s="7" t="s">
        <v>2569</v>
      </c>
      <c r="J997" t="str">
        <f>IF(mainsheet[TD loc_b display]=mainsheet[TD loc_n display],"y","n")</f>
        <v>y</v>
      </c>
      <c r="K997" t="str">
        <f>IF(ISNUMBER(MATCH(mainsheet[sierra location code],mta_mapped_codes[code],0)),"y","n")</f>
        <v>n</v>
      </c>
    </row>
    <row r="998" spans="1:11" x14ac:dyDescent="0.25">
      <c r="A998" s="7" t="s">
        <v>1585</v>
      </c>
      <c r="B998" s="7" t="str">
        <f>INDEX(sierra[Sierra value],MATCH(mainsheet[sierra location code],sierra[location code value],0))</f>
        <v>Graduate Funding Information Center</v>
      </c>
      <c r="C998" s="7"/>
      <c r="D998" s="7" t="str">
        <f>IF(ISBLANK(mainsheet[omission]),VLOOKUP(mainsheet[mapping synonym],synlookup[],2,FALSE),"")</f>
        <v/>
      </c>
      <c r="E998" s="7"/>
      <c r="F998" s="7"/>
      <c r="G998" s="7"/>
      <c r="H998" s="7" t="s">
        <v>2465</v>
      </c>
      <c r="I998" s="7" t="s">
        <v>2464</v>
      </c>
      <c r="J998" t="str">
        <f>IF(mainsheet[TD loc_b display]=mainsheet[TD loc_n display],"y","n")</f>
        <v>y</v>
      </c>
      <c r="K998" t="str">
        <f>IF(ISNUMBER(MATCH(mainsheet[sierra location code],mta_mapped_codes[code],0)),"y","n")</f>
        <v>n</v>
      </c>
    </row>
    <row r="999" spans="1:11" x14ac:dyDescent="0.25">
      <c r="A999" s="7" t="s">
        <v>1586</v>
      </c>
      <c r="B999" s="7" t="str">
        <f>INDEX(sierra[Sierra value],MATCH(mainsheet[sierra location code],sierra[location code value],0))</f>
        <v>Graduate Funding Information Center Cassette</v>
      </c>
      <c r="C999" s="7"/>
      <c r="D999" s="7" t="str">
        <f>IF(ISBLANK(mainsheet[omission]),VLOOKUP(mainsheet[mapping synonym],synlookup[],2,FALSE),"")</f>
        <v/>
      </c>
      <c r="E999" s="7"/>
      <c r="F999" s="7"/>
      <c r="G999" s="7"/>
      <c r="H999" s="7" t="s">
        <v>2465</v>
      </c>
      <c r="I999" s="7" t="s">
        <v>2569</v>
      </c>
      <c r="J999" t="str">
        <f>IF(mainsheet[TD loc_b display]=mainsheet[TD loc_n display],"y","n")</f>
        <v>y</v>
      </c>
      <c r="K999" t="str">
        <f>IF(ISNUMBER(MATCH(mainsheet[sierra location code],mta_mapped_codes[code],0)),"y","n")</f>
        <v>n</v>
      </c>
    </row>
    <row r="1000" spans="1:11" x14ac:dyDescent="0.25">
      <c r="A1000" s="7" t="s">
        <v>1587</v>
      </c>
      <c r="B1000" s="7" t="str">
        <f>INDEX(sierra[Sierra value],MATCH(mainsheet[sierra location code],sierra[location code value],0))</f>
        <v>Graduate Funding Information Center Kit</v>
      </c>
      <c r="C1000" s="7"/>
      <c r="D1000" s="7" t="str">
        <f>IF(ISBLANK(mainsheet[omission]),VLOOKUP(mainsheet[mapping synonym],synlookup[],2,FALSE),"")</f>
        <v/>
      </c>
      <c r="E1000" s="7"/>
      <c r="F1000" s="7"/>
      <c r="G1000" s="7"/>
      <c r="H1000" s="7" t="s">
        <v>2465</v>
      </c>
      <c r="I1000" s="7" t="s">
        <v>2569</v>
      </c>
      <c r="J1000" t="str">
        <f>IF(mainsheet[TD loc_b display]=mainsheet[TD loc_n display],"y","n")</f>
        <v>y</v>
      </c>
      <c r="K1000" t="str">
        <f>IF(ISNUMBER(MATCH(mainsheet[sierra location code],mta_mapped_codes[code],0)),"y","n")</f>
        <v>n</v>
      </c>
    </row>
    <row r="1001" spans="1:11" x14ac:dyDescent="0.25">
      <c r="A1001" s="7" t="s">
        <v>1588</v>
      </c>
      <c r="B1001" s="7" t="str">
        <f>INDEX(sierra[Sierra value],MATCH(mainsheet[sierra location code],sierra[location code value],0))</f>
        <v>Graduate Funding Information Center Video</v>
      </c>
      <c r="C1001" s="7"/>
      <c r="D1001" s="7" t="str">
        <f>IF(ISBLANK(mainsheet[omission]),VLOOKUP(mainsheet[mapping synonym],synlookup[],2,FALSE),"")</f>
        <v/>
      </c>
      <c r="E1001" s="7"/>
      <c r="F1001" s="7"/>
      <c r="G1001" s="7"/>
      <c r="H1001" s="7" t="s">
        <v>2465</v>
      </c>
      <c r="I1001" s="7" t="s">
        <v>2569</v>
      </c>
      <c r="J1001" t="str">
        <f>IF(mainsheet[TD loc_b display]=mainsheet[TD loc_n display],"y","n")</f>
        <v>y</v>
      </c>
      <c r="K1001" t="str">
        <f>IF(ISNUMBER(MATCH(mainsheet[sierra location code],mta_mapped_codes[code],0)),"y","n")</f>
        <v>n</v>
      </c>
    </row>
    <row r="1002" spans="1:11" x14ac:dyDescent="0.25">
      <c r="A1002" s="7" t="s">
        <v>1589</v>
      </c>
      <c r="B1002" s="7" t="str">
        <f>INDEX(sierra[Sierra value],MATCH(mainsheet[sierra location code],sierra[location code value],0))</f>
        <v>Graduate Funding Information Center Videocassette</v>
      </c>
      <c r="C1002" s="7"/>
      <c r="D1002" s="7" t="str">
        <f>IF(ISBLANK(mainsheet[omission]),VLOOKUP(mainsheet[mapping synonym],synlookup[],2,FALSE),"")</f>
        <v/>
      </c>
      <c r="E1002" s="7"/>
      <c r="F1002" s="7"/>
      <c r="G1002" s="7"/>
      <c r="H1002" s="7" t="s">
        <v>2465</v>
      </c>
      <c r="I1002" s="7" t="s">
        <v>2569</v>
      </c>
      <c r="J1002" t="str">
        <f>IF(mainsheet[TD loc_b display]=mainsheet[TD loc_n display],"y","n")</f>
        <v>y</v>
      </c>
      <c r="K1002" t="str">
        <f>IF(ISNUMBER(MATCH(mainsheet[sierra location code],mta_mapped_codes[code],0)),"y","n")</f>
        <v>n</v>
      </c>
    </row>
    <row r="1003" spans="1:11" x14ac:dyDescent="0.25">
      <c r="A1003" s="7" t="s">
        <v>1590</v>
      </c>
      <c r="B1003" s="7" t="str">
        <f>INDEX(sierra[Sierra value],MATCH(mainsheet[sierra location code],sierra[location code value],0))</f>
        <v>Graduate Funding Information Center Library CD-Rom</v>
      </c>
      <c r="C1003" s="7"/>
      <c r="D1003" s="7" t="str">
        <f>IF(ISBLANK(mainsheet[omission]),VLOOKUP(mainsheet[mapping synonym],synlookup[],2,FALSE),"")</f>
        <v/>
      </c>
      <c r="E1003" s="7"/>
      <c r="F1003" s="7"/>
      <c r="G1003" s="7"/>
      <c r="H1003" s="7" t="s">
        <v>2465</v>
      </c>
      <c r="I1003" s="7" t="s">
        <v>2569</v>
      </c>
      <c r="J1003" t="str">
        <f>IF(mainsheet[TD loc_b display]=mainsheet[TD loc_n display],"y","n")</f>
        <v>y</v>
      </c>
      <c r="K1003" t="str">
        <f>IF(ISNUMBER(MATCH(mainsheet[sierra location code],mta_mapped_codes[code],0)),"y","n")</f>
        <v>n</v>
      </c>
    </row>
    <row r="1004" spans="1:11" x14ac:dyDescent="0.25">
      <c r="A1004" s="7" t="s">
        <v>1591</v>
      </c>
      <c r="B1004" s="7" t="str">
        <f>INDEX(sierra[Sierra value],MATCH(mainsheet[sierra location code],sierra[location code value],0))</f>
        <v>Graduate Funding Information Center Library DVD</v>
      </c>
      <c r="C1004" s="7"/>
      <c r="D1004" s="7" t="str">
        <f>IF(ISBLANK(mainsheet[omission]),VLOOKUP(mainsheet[mapping synonym],synlookup[],2,FALSE),"")</f>
        <v/>
      </c>
      <c r="E1004" s="7"/>
      <c r="F1004" s="7"/>
      <c r="G1004" s="7"/>
      <c r="H1004" s="7" t="s">
        <v>2465</v>
      </c>
      <c r="I1004" s="7" t="s">
        <v>2569</v>
      </c>
      <c r="J1004" t="str">
        <f>IF(mainsheet[TD loc_b display]=mainsheet[TD loc_n display],"y","n")</f>
        <v>y</v>
      </c>
      <c r="K1004" t="str">
        <f>IF(ISNUMBER(MATCH(mainsheet[sierra location code],mta_mapped_codes[code],0)),"y","n")</f>
        <v>n</v>
      </c>
    </row>
    <row r="1005" spans="1:11" x14ac:dyDescent="0.25">
      <c r="A1005" s="7" t="s">
        <v>1592</v>
      </c>
      <c r="B1005" s="7" t="str">
        <f>INDEX(sierra[Sierra value],MATCH(mainsheet[sierra location code],sierra[location code value],0))</f>
        <v>Graduate Funding Information Center Non-Music CD</v>
      </c>
      <c r="C1005" s="7"/>
      <c r="D1005" s="7" t="str">
        <f>IF(ISBLANK(mainsheet[omission]),VLOOKUP(mainsheet[mapping synonym],synlookup[],2,FALSE),"")</f>
        <v/>
      </c>
      <c r="E1005" s="7"/>
      <c r="F1005" s="7"/>
      <c r="G1005" s="7"/>
      <c r="H1005" s="7" t="s">
        <v>2465</v>
      </c>
      <c r="I1005" s="7" t="s">
        <v>2569</v>
      </c>
      <c r="J1005" t="str">
        <f>IF(mainsheet[TD loc_b display]=mainsheet[TD loc_n display],"y","n")</f>
        <v>y</v>
      </c>
      <c r="K1005" t="str">
        <f>IF(ISNUMBER(MATCH(mainsheet[sierra location code],mta_mapped_codes[code],0)),"y","n")</f>
        <v>n</v>
      </c>
    </row>
    <row r="1006" spans="1:11" x14ac:dyDescent="0.25">
      <c r="A1006" t="s">
        <v>1593</v>
      </c>
      <c r="B1006" t="str">
        <f>INDEX(sierra[Sierra value],MATCH(mainsheet[sierra location code],sierra[location code value],0))</f>
        <v>Graduate Funding Information Center Non-Scoped</v>
      </c>
      <c r="D1006" t="str">
        <f>IF(ISBLANK(mainsheet[omission]),VLOOKUP(mainsheet[mapping synonym],synlookup[],2,FALSE),"")</f>
        <v/>
      </c>
      <c r="H1006" t="s">
        <v>1118</v>
      </c>
      <c r="J1006" t="str">
        <f>IF(mainsheet[TD loc_b display]=mainsheet[TD loc_n display],"y","n")</f>
        <v>y</v>
      </c>
      <c r="K1006" t="str">
        <f>IF(ISNUMBER(MATCH(mainsheet[sierra location code],mta_mapped_codes[code],0)),"y","n")</f>
        <v>n</v>
      </c>
    </row>
    <row r="1007" spans="1:11" x14ac:dyDescent="0.25">
      <c r="A1007" s="7" t="s">
        <v>1594</v>
      </c>
      <c r="B1007" s="7" t="str">
        <f>INDEX(sierra[Sierra value],MATCH(mainsheet[sierra location code],sierra[location code value],0))</f>
        <v>Park Library (School of Media &amp; Journalism)</v>
      </c>
      <c r="C1007" s="7" t="s">
        <v>1594</v>
      </c>
      <c r="D1007" s="7" t="str">
        <f>IF(ISBLANK(mainsheet[omission]),VLOOKUP(mainsheet[mapping synonym],synlookup[],2,FALSE),"")</f>
        <v>unc:uncpark</v>
      </c>
      <c r="E1007" s="7" t="s">
        <v>1595</v>
      </c>
      <c r="F1007" s="7" t="s">
        <v>1595</v>
      </c>
      <c r="G1007" s="7" t="str">
        <f>IF(ISBLANK(mainsheet[omission]),VLOOKUP(mainsheet[mapping synonym],synlookup[],3,FALSE),"")</f>
        <v>UNC Chapel Hill &gt; Park Library (School of Media &amp; Journalism)</v>
      </c>
      <c r="H1007" s="7"/>
      <c r="I1007" s="7"/>
      <c r="J1007" t="str">
        <f>IF(mainsheet[TD loc_b display]=mainsheet[TD loc_n display],"y","n")</f>
        <v>y</v>
      </c>
      <c r="K1007" t="str">
        <f>IF(ISNUMBER(MATCH(mainsheet[sierra location code],mta_mapped_codes[code],0)),"y","n")</f>
        <v>y</v>
      </c>
    </row>
    <row r="1008" spans="1:11" x14ac:dyDescent="0.25">
      <c r="A1008" s="7" t="s">
        <v>1597</v>
      </c>
      <c r="B1008" s="7" t="str">
        <f>INDEX(sierra[Sierra value],MATCH(mainsheet[sierra location code],sierra[location code value],0))</f>
        <v>Staff Use Only</v>
      </c>
      <c r="C1008" s="7" t="s">
        <v>1594</v>
      </c>
      <c r="D1008" s="7" t="str">
        <f>IF(ISBLANK(mainsheet[omission]),VLOOKUP(mainsheet[mapping synonym],synlookup[],2,FALSE),"")</f>
        <v>unc:uncpark</v>
      </c>
      <c r="E1008" s="7" t="s">
        <v>1595</v>
      </c>
      <c r="F1008" s="7" t="s">
        <v>5</v>
      </c>
      <c r="G1008" s="7" t="str">
        <f>IF(ISBLANK(mainsheet[omission]),VLOOKUP(mainsheet[mapping synonym],synlookup[],3,FALSE),"")</f>
        <v>UNC Chapel Hill &gt; Park Library (School of Media &amp; Journalism)</v>
      </c>
      <c r="H1008" s="7"/>
      <c r="I1008" s="7"/>
      <c r="J1008" t="str">
        <f>IF(mainsheet[TD loc_b display]=mainsheet[TD loc_n display],"y","n")</f>
        <v>n</v>
      </c>
      <c r="K1008" t="str">
        <f>IF(ISNUMBER(MATCH(mainsheet[sierra location code],mta_mapped_codes[code],0)),"y","n")</f>
        <v>y</v>
      </c>
    </row>
    <row r="1009" spans="1:11" x14ac:dyDescent="0.25">
      <c r="A1009" t="s">
        <v>1596</v>
      </c>
      <c r="B1009" t="str">
        <f>INDEX(sierra[Sierra value],MATCH(mainsheet[sierra location code],sierra[location code value],0))</f>
        <v>Not Yet Determined</v>
      </c>
      <c r="D1009" t="str">
        <f>IF(ISBLANK(mainsheet[omission]),VLOOKUP(mainsheet[mapping synonym],synlookup[],2,FALSE),"")</f>
        <v/>
      </c>
      <c r="H1009" t="s">
        <v>2458</v>
      </c>
      <c r="J1009" t="str">
        <f>IF(mainsheet[TD loc_b display]=mainsheet[TD loc_n display],"y","n")</f>
        <v>y</v>
      </c>
      <c r="K1009" t="str">
        <f>IF(ISNUMBER(MATCH(mainsheet[sierra location code],mta_mapped_codes[code],0)),"y","n")</f>
        <v>n</v>
      </c>
    </row>
    <row r="1010" spans="1:11" x14ac:dyDescent="0.25">
      <c r="A1010" s="7" t="s">
        <v>1598</v>
      </c>
      <c r="B1010" s="7" t="str">
        <f>INDEX(sierra[Sierra value],MATCH(mainsheet[sierra location code],sierra[location code value],0))</f>
        <v>Park Library (School of Media &amp; Journalism) Reserve</v>
      </c>
      <c r="C1010" s="7" t="s">
        <v>1594</v>
      </c>
      <c r="D1010" s="7" t="str">
        <f>IF(ISBLANK(mainsheet[omission]),VLOOKUP(mainsheet[mapping synonym],synlookup[],2,FALSE),"")</f>
        <v>unc:uncpark</v>
      </c>
      <c r="E1010" s="7" t="s">
        <v>1595</v>
      </c>
      <c r="F1010" s="7" t="s">
        <v>7</v>
      </c>
      <c r="G1010" s="7" t="str">
        <f>IF(ISBLANK(mainsheet[omission]),VLOOKUP(mainsheet[mapping synonym],synlookup[],3,FALSE),"")</f>
        <v>UNC Chapel Hill &gt; Park Library (School of Media &amp; Journalism)</v>
      </c>
      <c r="H1010" s="7"/>
      <c r="I1010" s="7"/>
      <c r="J1010" t="str">
        <f>IF(mainsheet[TD loc_b display]=mainsheet[TD loc_n display],"y","n")</f>
        <v>n</v>
      </c>
      <c r="K1010" t="str">
        <f>IF(ISNUMBER(MATCH(mainsheet[sierra location code],mta_mapped_codes[code],0)),"y","n")</f>
        <v>y</v>
      </c>
    </row>
    <row r="1011" spans="1:11" x14ac:dyDescent="0.25">
      <c r="A1011" s="7" t="s">
        <v>1599</v>
      </c>
      <c r="B1011" s="7" t="str">
        <f>INDEX(sierra[Sierra value],MATCH(mainsheet[sierra location code],sierra[location code value],0))</f>
        <v>Park Library (School of Media &amp; Journalism) Reserve</v>
      </c>
      <c r="C1011" s="7" t="s">
        <v>1594</v>
      </c>
      <c r="D1011" s="7" t="str">
        <f>IF(ISBLANK(mainsheet[omission]),VLOOKUP(mainsheet[mapping synonym],synlookup[],2,FALSE),"")</f>
        <v>unc:uncpark</v>
      </c>
      <c r="E1011" s="7" t="s">
        <v>1595</v>
      </c>
      <c r="F1011" s="7" t="s">
        <v>7</v>
      </c>
      <c r="G1011" s="7" t="str">
        <f>IF(ISBLANK(mainsheet[omission]),VLOOKUP(mainsheet[mapping synonym],synlookup[],3,FALSE),"")</f>
        <v>UNC Chapel Hill &gt; Park Library (School of Media &amp; Journalism)</v>
      </c>
      <c r="H1011" s="7"/>
      <c r="I1011" s="7"/>
      <c r="J1011" t="str">
        <f>IF(mainsheet[TD loc_b display]=mainsheet[TD loc_n display],"y","n")</f>
        <v>n</v>
      </c>
      <c r="K1011" t="str">
        <f>IF(ISNUMBER(MATCH(mainsheet[sierra location code],mta_mapped_codes[code],0)),"y","n")</f>
        <v>y</v>
      </c>
    </row>
    <row r="1012" spans="1:11" x14ac:dyDescent="0.25">
      <c r="A1012" s="7" t="s">
        <v>1600</v>
      </c>
      <c r="B1012" s="7" t="str">
        <f>INDEX(sierra[Sierra value],MATCH(mainsheet[sierra location code],sierra[location code value],0))</f>
        <v>Park Library (School of Media &amp; Journalism) Reference</v>
      </c>
      <c r="C1012" s="7" t="s">
        <v>1594</v>
      </c>
      <c r="D1012" s="7" t="str">
        <f>IF(ISBLANK(mainsheet[omission]),VLOOKUP(mainsheet[mapping synonym],synlookup[],2,FALSE),"")</f>
        <v>unc:uncpark</v>
      </c>
      <c r="E1012" s="7" t="s">
        <v>1595</v>
      </c>
      <c r="F1012" s="7" t="s">
        <v>10</v>
      </c>
      <c r="G1012" s="7" t="str">
        <f>IF(ISBLANK(mainsheet[omission]),VLOOKUP(mainsheet[mapping synonym],synlookup[],3,FALSE),"")</f>
        <v>UNC Chapel Hill &gt; Park Library (School of Media &amp; Journalism)</v>
      </c>
      <c r="H1012" s="7"/>
      <c r="I1012" s="7"/>
      <c r="J1012" t="str">
        <f>IF(mainsheet[TD loc_b display]=mainsheet[TD loc_n display],"y","n")</f>
        <v>n</v>
      </c>
      <c r="K1012" t="str">
        <f>IF(ISNUMBER(MATCH(mainsheet[sierra location code],mta_mapped_codes[code],0)),"y","n")</f>
        <v>y</v>
      </c>
    </row>
    <row r="1013" spans="1:11" x14ac:dyDescent="0.25">
      <c r="A1013" s="7" t="s">
        <v>1601</v>
      </c>
      <c r="B1013" s="7" t="str">
        <f>INDEX(sierra[Sierra value],MATCH(mainsheet[sierra location code],sierra[location code value],0))</f>
        <v>Park Library (School of Media &amp; Journalism) Maps</v>
      </c>
      <c r="C1013" s="7" t="s">
        <v>1594</v>
      </c>
      <c r="D1013" s="7" t="str">
        <f>IF(ISBLANK(mainsheet[omission]),VLOOKUP(mainsheet[mapping synonym],synlookup[],2,FALSE),"")</f>
        <v>unc:uncpark</v>
      </c>
      <c r="E1013" s="7" t="s">
        <v>1595</v>
      </c>
      <c r="F1013" s="7" t="s">
        <v>390</v>
      </c>
      <c r="G1013" s="7" t="str">
        <f>IF(ISBLANK(mainsheet[omission]),VLOOKUP(mainsheet[mapping synonym],synlookup[],3,FALSE),"")</f>
        <v>UNC Chapel Hill &gt; Park Library (School of Media &amp; Journalism)</v>
      </c>
      <c r="H1013" s="7"/>
      <c r="I1013" s="7"/>
      <c r="J1013" t="str">
        <f>IF(mainsheet[TD loc_b display]=mainsheet[TD loc_n display],"y","n")</f>
        <v>n</v>
      </c>
      <c r="K1013" t="str">
        <f>IF(ISNUMBER(MATCH(mainsheet[sierra location code],mta_mapped_codes[code],0)),"y","n")</f>
        <v>y</v>
      </c>
    </row>
    <row r="1014" spans="1:11" x14ac:dyDescent="0.25">
      <c r="A1014" s="7" t="s">
        <v>1602</v>
      </c>
      <c r="B1014" s="7" t="str">
        <f>INDEX(sierra[Sierra value],MATCH(mainsheet[sierra location code],sierra[location code value],0))</f>
        <v>Park Library (School of Media &amp; Journalism)</v>
      </c>
      <c r="C1014" s="7" t="s">
        <v>1594</v>
      </c>
      <c r="D1014" s="7" t="str">
        <f>IF(ISBLANK(mainsheet[omission]),VLOOKUP(mainsheet[mapping synonym],synlookup[],2,FALSE),"")</f>
        <v>unc:uncpark</v>
      </c>
      <c r="E1014" s="7" t="s">
        <v>1595</v>
      </c>
      <c r="F1014" s="7" t="s">
        <v>1595</v>
      </c>
      <c r="G1014" s="7" t="str">
        <f>IF(ISBLANK(mainsheet[omission]),VLOOKUP(mainsheet[mapping synonym],synlookup[],3,FALSE),"")</f>
        <v>UNC Chapel Hill &gt; Park Library (School of Media &amp; Journalism)</v>
      </c>
      <c r="H1014" s="7"/>
      <c r="I1014" s="7"/>
      <c r="J1014" t="str">
        <f>IF(mainsheet[TD loc_b display]=mainsheet[TD loc_n display],"y","n")</f>
        <v>y</v>
      </c>
      <c r="K1014" t="str">
        <f>IF(ISNUMBER(MATCH(mainsheet[sierra location code],mta_mapped_codes[code],0)),"y","n")</f>
        <v>y</v>
      </c>
    </row>
    <row r="1015" spans="1:11" x14ac:dyDescent="0.25">
      <c r="A1015" s="7" t="s">
        <v>1603</v>
      </c>
      <c r="B1015" s="7" t="str">
        <f>INDEX(sierra[Sierra value],MATCH(mainsheet[sierra location code],sierra[location code value],0))</f>
        <v>Park Library (School of Media &amp; Journalism) Case (ask at Circ Desk)</v>
      </c>
      <c r="C1015" s="7" t="s">
        <v>1594</v>
      </c>
      <c r="D1015" s="7" t="str">
        <f>IF(ISBLANK(mainsheet[omission]),VLOOKUP(mainsheet[mapping synonym],synlookup[],2,FALSE),"")</f>
        <v>unc:uncpark</v>
      </c>
      <c r="E1015" s="7" t="s">
        <v>1595</v>
      </c>
      <c r="F1015" s="7" t="s">
        <v>1604</v>
      </c>
      <c r="G1015" s="7" t="str">
        <f>IF(ISBLANK(mainsheet[omission]),VLOOKUP(mainsheet[mapping synonym],synlookup[],3,FALSE),"")</f>
        <v>UNC Chapel Hill &gt; Park Library (School of Media &amp; Journalism)</v>
      </c>
      <c r="H1015" s="7"/>
      <c r="I1015" s="7"/>
      <c r="J1015" t="str">
        <f>IF(mainsheet[TD loc_b display]=mainsheet[TD loc_n display],"y","n")</f>
        <v>n</v>
      </c>
      <c r="K1015" t="str">
        <f>IF(ISNUMBER(MATCH(mainsheet[sierra location code],mta_mapped_codes[code],0)),"y","n")</f>
        <v>y</v>
      </c>
    </row>
    <row r="1016" spans="1:11" x14ac:dyDescent="0.25">
      <c r="A1016" s="7" t="s">
        <v>1605</v>
      </c>
      <c r="B1016" s="7" t="str">
        <f>INDEX(sierra[Sierra value],MATCH(mainsheet[sierra location code],sierra[location code value],0))</f>
        <v>Park Library (School of Media &amp; Journalism) Folio</v>
      </c>
      <c r="C1016" s="7" t="s">
        <v>1594</v>
      </c>
      <c r="D1016" s="7" t="str">
        <f>IF(ISBLANK(mainsheet[omission]),VLOOKUP(mainsheet[mapping synonym],synlookup[],2,FALSE),"")</f>
        <v>unc:uncpark</v>
      </c>
      <c r="E1016" s="7" t="s">
        <v>1595</v>
      </c>
      <c r="F1016" s="7" t="s">
        <v>92</v>
      </c>
      <c r="G1016" s="7" t="str">
        <f>IF(ISBLANK(mainsheet[omission]),VLOOKUP(mainsheet[mapping synonym],synlookup[],3,FALSE),"")</f>
        <v>UNC Chapel Hill &gt; Park Library (School of Media &amp; Journalism)</v>
      </c>
      <c r="H1016" s="7"/>
      <c r="I1016" s="7"/>
      <c r="J1016" t="str">
        <f>IF(mainsheet[TD loc_b display]=mainsheet[TD loc_n display],"y","n")</f>
        <v>n</v>
      </c>
      <c r="K1016" t="str">
        <f>IF(ISNUMBER(MATCH(mainsheet[sierra location code],mta_mapped_codes[code],0)),"y","n")</f>
        <v>y</v>
      </c>
    </row>
    <row r="1017" spans="1:11" x14ac:dyDescent="0.25">
      <c r="A1017" s="7" t="s">
        <v>1606</v>
      </c>
      <c r="B1017" s="7" t="str">
        <f>INDEX(sierra[Sierra value],MATCH(mainsheet[sierra location code],sierra[location code value],0))</f>
        <v>Park Library (School of Media &amp; Journalism) Serials</v>
      </c>
      <c r="C1017" s="7" t="s">
        <v>1594</v>
      </c>
      <c r="D1017" s="7" t="str">
        <f>IF(ISBLANK(mainsheet[omission]),VLOOKUP(mainsheet[mapping synonym],synlookup[],2,FALSE),"")</f>
        <v>unc:uncpark</v>
      </c>
      <c r="E1017" s="7" t="s">
        <v>1595</v>
      </c>
      <c r="F1017" s="7" t="s">
        <v>111</v>
      </c>
      <c r="G1017" s="7" t="str">
        <f>IF(ISBLANK(mainsheet[omission]),VLOOKUP(mainsheet[mapping synonym],synlookup[],3,FALSE),"")</f>
        <v>UNC Chapel Hill &gt; Park Library (School of Media &amp; Journalism)</v>
      </c>
      <c r="H1017" s="7"/>
      <c r="I1017" s="7"/>
      <c r="J1017" t="str">
        <f>IF(mainsheet[TD loc_b display]=mainsheet[TD loc_n display],"y","n")</f>
        <v>n</v>
      </c>
      <c r="K1017" t="str">
        <f>IF(ISNUMBER(MATCH(mainsheet[sierra location code],mta_mapped_codes[code],0)),"y","n")</f>
        <v>y</v>
      </c>
    </row>
    <row r="1018" spans="1:11" x14ac:dyDescent="0.25">
      <c r="A1018" s="7" t="s">
        <v>1607</v>
      </c>
      <c r="B1018" s="7" t="str">
        <f>INDEX(sierra[Sierra value],MATCH(mainsheet[sierra location code],sierra[location code value],0))</f>
        <v>Park Library (School of Media &amp; Journalism) Posters</v>
      </c>
      <c r="C1018" s="7" t="s">
        <v>1594</v>
      </c>
      <c r="D1018" s="7" t="str">
        <f>IF(ISBLANK(mainsheet[omission]),VLOOKUP(mainsheet[mapping synonym],synlookup[],2,FALSE),"")</f>
        <v>unc:uncpark</v>
      </c>
      <c r="E1018" s="7" t="s">
        <v>1595</v>
      </c>
      <c r="F1018" s="7" t="s">
        <v>1608</v>
      </c>
      <c r="G1018" s="7" t="str">
        <f>IF(ISBLANK(mainsheet[omission]),VLOOKUP(mainsheet[mapping synonym],synlookup[],3,FALSE),"")</f>
        <v>UNC Chapel Hill &gt; Park Library (School of Media &amp; Journalism)</v>
      </c>
      <c r="H1018" s="7"/>
      <c r="I1018" s="7"/>
      <c r="J1018" t="str">
        <f>IF(mainsheet[TD loc_b display]=mainsheet[TD loc_n display],"y","n")</f>
        <v>n</v>
      </c>
      <c r="K1018" t="str">
        <f>IF(ISNUMBER(MATCH(mainsheet[sierra location code],mta_mapped_codes[code],0)),"y","n")</f>
        <v>y</v>
      </c>
    </row>
    <row r="1019" spans="1:11" x14ac:dyDescent="0.25">
      <c r="A1019" s="7" t="s">
        <v>1609</v>
      </c>
      <c r="B1019" s="7" t="str">
        <f>INDEX(sierra[Sierra value],MATCH(mainsheet[sierra location code],sierra[location code value],0))</f>
        <v>Park Library (School of Media &amp; Journalism) Multimedia</v>
      </c>
      <c r="C1019" s="7" t="s">
        <v>1594</v>
      </c>
      <c r="D1019" s="7" t="str">
        <f>IF(ISBLANK(mainsheet[omission]),VLOOKUP(mainsheet[mapping synonym],synlookup[],2,FALSE),"")</f>
        <v>unc:uncpark</v>
      </c>
      <c r="E1019" s="7" t="s">
        <v>1595</v>
      </c>
      <c r="F1019" s="7" t="s">
        <v>1610</v>
      </c>
      <c r="G1019" s="7" t="str">
        <f>IF(ISBLANK(mainsheet[omission]),VLOOKUP(mainsheet[mapping synonym],synlookup[],3,FALSE),"")</f>
        <v>UNC Chapel Hill &gt; Park Library (School of Media &amp; Journalism)</v>
      </c>
      <c r="H1019" s="7"/>
      <c r="I1019" s="7"/>
      <c r="J1019" t="str">
        <f>IF(mainsheet[TD loc_b display]=mainsheet[TD loc_n display],"y","n")</f>
        <v>n</v>
      </c>
      <c r="K1019" t="str">
        <f>IF(ISNUMBER(MATCH(mainsheet[sierra location code],mta_mapped_codes[code],0)),"y","n")</f>
        <v>y</v>
      </c>
    </row>
    <row r="1020" spans="1:11" x14ac:dyDescent="0.25">
      <c r="A1020" s="7" t="s">
        <v>1611</v>
      </c>
      <c r="B1020" s="7" t="str">
        <f>INDEX(sierra[Sierra value],MATCH(mainsheet[sierra location code],sierra[location code value],0))</f>
        <v>Park Library (School of Media &amp; Journalism) Spearman Collection</v>
      </c>
      <c r="C1020" s="7" t="s">
        <v>1594</v>
      </c>
      <c r="D1020" s="7" t="str">
        <f>IF(ISBLANK(mainsheet[omission]),VLOOKUP(mainsheet[mapping synonym],synlookup[],2,FALSE),"")</f>
        <v>unc:uncpark</v>
      </c>
      <c r="E1020" s="7" t="s">
        <v>1595</v>
      </c>
      <c r="F1020" s="7" t="s">
        <v>1612</v>
      </c>
      <c r="G1020" s="7" t="str">
        <f>IF(ISBLANK(mainsheet[omission]),VLOOKUP(mainsheet[mapping synonym],synlookup[],3,FALSE),"")</f>
        <v>UNC Chapel Hill &gt; Park Library (School of Media &amp; Journalism)</v>
      </c>
      <c r="H1020" s="7"/>
      <c r="I1020" s="7"/>
      <c r="J1020" t="str">
        <f>IF(mainsheet[TD loc_b display]=mainsheet[TD loc_n display],"y","n")</f>
        <v>n</v>
      </c>
      <c r="K1020" t="str">
        <f>IF(ISNUMBER(MATCH(mainsheet[sierra location code],mta_mapped_codes[code],0)),"y","n")</f>
        <v>y</v>
      </c>
    </row>
    <row r="1021" spans="1:11" x14ac:dyDescent="0.25">
      <c r="A1021" s="7" t="s">
        <v>1613</v>
      </c>
      <c r="B1021" s="7" t="str">
        <f>INDEX(sierra[Sierra value],MATCH(mainsheet[sierra location code],sierra[location code value],0))</f>
        <v>Park Library (School of Media &amp; Journalism) Historical Collection</v>
      </c>
      <c r="C1021" s="7" t="s">
        <v>1594</v>
      </c>
      <c r="D1021" s="7" t="str">
        <f>IF(ISBLANK(mainsheet[omission]),VLOOKUP(mainsheet[mapping synonym],synlookup[],2,FALSE),"")</f>
        <v>unc:uncpark</v>
      </c>
      <c r="E1021" s="7" t="s">
        <v>1595</v>
      </c>
      <c r="F1021" s="7" t="s">
        <v>1614</v>
      </c>
      <c r="G1021" s="7" t="str">
        <f>IF(ISBLANK(mainsheet[omission]),VLOOKUP(mainsheet[mapping synonym],synlookup[],3,FALSE),"")</f>
        <v>UNC Chapel Hill &gt; Park Library (School of Media &amp; Journalism)</v>
      </c>
      <c r="H1021" s="7"/>
      <c r="I1021" s="7"/>
      <c r="J1021" t="str">
        <f>IF(mainsheet[TD loc_b display]=mainsheet[TD loc_n display],"y","n")</f>
        <v>n</v>
      </c>
      <c r="K1021" t="str">
        <f>IF(ISNUMBER(MATCH(mainsheet[sierra location code],mta_mapped_codes[code],0)),"y","n")</f>
        <v>y</v>
      </c>
    </row>
    <row r="1022" spans="1:11" x14ac:dyDescent="0.25">
      <c r="A1022" s="7" t="s">
        <v>1615</v>
      </c>
      <c r="B1022" s="7" t="str">
        <f>INDEX(sierra[Sierra value],MATCH(mainsheet[sierra location code],sierra[location code value],0))</f>
        <v>Park Library (School of Media &amp; Journalism) Student Papers</v>
      </c>
      <c r="C1022" s="7" t="s">
        <v>1594</v>
      </c>
      <c r="D1022" s="7" t="str">
        <f>IF(ISBLANK(mainsheet[omission]),VLOOKUP(mainsheet[mapping synonym],synlookup[],2,FALSE),"")</f>
        <v>unc:uncpark</v>
      </c>
      <c r="E1022" s="7" t="s">
        <v>1595</v>
      </c>
      <c r="F1022" s="7" t="s">
        <v>1616</v>
      </c>
      <c r="G1022" s="7" t="str">
        <f>IF(ISBLANK(mainsheet[omission]),VLOOKUP(mainsheet[mapping synonym],synlookup[],3,FALSE),"")</f>
        <v>UNC Chapel Hill &gt; Park Library (School of Media &amp; Journalism)</v>
      </c>
      <c r="H1022" s="7"/>
      <c r="I1022" s="7"/>
      <c r="J1022" t="str">
        <f>IF(mainsheet[TD loc_b display]=mainsheet[TD loc_n display],"y","n")</f>
        <v>n</v>
      </c>
      <c r="K1022" t="str">
        <f>IF(ISNUMBER(MATCH(mainsheet[sierra location code],mta_mapped_codes[code],0)),"y","n")</f>
        <v>y</v>
      </c>
    </row>
    <row r="1023" spans="1:11" x14ac:dyDescent="0.25">
      <c r="A1023" t="s">
        <v>1617</v>
      </c>
      <c r="B1023" t="str">
        <f>INDEX(sierra[Sierra value],MATCH(mainsheet[sierra location code],sierra[location code value],0))</f>
        <v>Park Library (School of Media &amp; Journalism) Electronic Resource</v>
      </c>
      <c r="D1023" t="str">
        <f>IF(ISBLANK(mainsheet[omission]),VLOOKUP(mainsheet[mapping synonym],synlookup[],2,FALSE),"")</f>
        <v/>
      </c>
      <c r="H1023" t="s">
        <v>2454</v>
      </c>
      <c r="I1023" t="s">
        <v>1650</v>
      </c>
      <c r="J1023" t="str">
        <f>IF(mainsheet[TD loc_b display]=mainsheet[TD loc_n display],"y","n")</f>
        <v>y</v>
      </c>
      <c r="K1023" t="str">
        <f>IF(ISNUMBER(MATCH(mainsheet[sierra location code],mta_mapped_codes[code],0)),"y","n")</f>
        <v>n</v>
      </c>
    </row>
    <row r="1024" spans="1:11" x14ac:dyDescent="0.25">
      <c r="A1024" s="7" t="s">
        <v>1618</v>
      </c>
      <c r="B1024" s="7" t="str">
        <f>INDEX(sierra[Sierra value],MATCH(mainsheet[sierra location code],sierra[location code value],0))</f>
        <v>Park Library (School of Media &amp; Journalism) Equipment</v>
      </c>
      <c r="C1024" s="7" t="s">
        <v>1594</v>
      </c>
      <c r="D1024" s="7" t="str">
        <f>IF(ISBLANK(mainsheet[omission]),VLOOKUP(mainsheet[mapping synonym],synlookup[],2,FALSE),"")</f>
        <v>unc:uncpark</v>
      </c>
      <c r="E1024" s="7" t="s">
        <v>1595</v>
      </c>
      <c r="F1024" s="7" t="s">
        <v>554</v>
      </c>
      <c r="G1024" s="7" t="str">
        <f>IF(ISBLANK(mainsheet[omission]),VLOOKUP(mainsheet[mapping synonym],synlookup[],3,FALSE),"")</f>
        <v>UNC Chapel Hill &gt; Park Library (School of Media &amp; Journalism)</v>
      </c>
      <c r="H1024" s="7"/>
      <c r="I1024" s="7"/>
      <c r="J1024" t="str">
        <f>IF(mainsheet[TD loc_b display]=mainsheet[TD loc_n display],"y","n")</f>
        <v>n</v>
      </c>
      <c r="K1024" t="str">
        <f>IF(ISNUMBER(MATCH(mainsheet[sierra location code],mta_mapped_codes[code],0)),"y","n")</f>
        <v>y</v>
      </c>
    </row>
    <row r="1025" spans="1:11" x14ac:dyDescent="0.25">
      <c r="A1025" t="s">
        <v>1619</v>
      </c>
      <c r="B1025" t="str">
        <f>INDEX(sierra[Sierra value],MATCH(mainsheet[sierra location code],sierra[location code value],0))</f>
        <v>Park Library (School of Media &amp; Journalism)Non-Scoped</v>
      </c>
      <c r="D1025" t="str">
        <f>IF(ISBLANK(mainsheet[omission]),VLOOKUP(mainsheet[mapping synonym],synlookup[],2,FALSE),"")</f>
        <v/>
      </c>
      <c r="H1025" t="s">
        <v>1118</v>
      </c>
      <c r="J1025" t="str">
        <f>IF(mainsheet[TD loc_b display]=mainsheet[TD loc_n display],"y","n")</f>
        <v>y</v>
      </c>
      <c r="K1025" t="str">
        <f>IF(ISNUMBER(MATCH(mainsheet[sierra location code],mta_mapped_codes[code],0)),"y","n")</f>
        <v>n</v>
      </c>
    </row>
    <row r="1026" spans="1:11" x14ac:dyDescent="0.25">
      <c r="A1026" s="7" t="s">
        <v>1620</v>
      </c>
      <c r="B1026" s="7" t="str">
        <f>INDEX(sierra[Sierra value],MATCH(mainsheet[sierra location code],sierra[location code value],0))</f>
        <v>Scholarship Resource Center Library</v>
      </c>
      <c r="C1026" s="7"/>
      <c r="D1026" s="7" t="str">
        <f>IF(ISBLANK(mainsheet[omission]),VLOOKUP(mainsheet[mapping synonym],synlookup[],2,FALSE),"")</f>
        <v/>
      </c>
      <c r="E1026" s="7"/>
      <c r="F1026" s="7"/>
      <c r="G1026" s="7"/>
      <c r="H1026" s="7" t="s">
        <v>2465</v>
      </c>
      <c r="I1026" s="7" t="s">
        <v>2569</v>
      </c>
      <c r="J1026" t="str">
        <f>IF(mainsheet[TD loc_b display]=mainsheet[TD loc_n display],"y","n")</f>
        <v>y</v>
      </c>
      <c r="K1026" t="str">
        <f>IF(ISNUMBER(MATCH(mainsheet[sierra location code],mta_mapped_codes[code],0)),"y","n")</f>
        <v>n</v>
      </c>
    </row>
    <row r="1027" spans="1:11" x14ac:dyDescent="0.25">
      <c r="A1027" s="7" t="s">
        <v>1623</v>
      </c>
      <c r="B1027" s="7" t="str">
        <f>INDEX(sierra[Sierra value],MATCH(mainsheet[sierra location code],sierra[location code value],0))</f>
        <v>Staff Use Only</v>
      </c>
      <c r="C1027" s="7"/>
      <c r="D1027" s="7" t="str">
        <f>IF(ISBLANK(mainsheet[omission]),VLOOKUP(mainsheet[mapping synonym],synlookup[],2,FALSE),"")</f>
        <v/>
      </c>
      <c r="E1027" s="7"/>
      <c r="F1027" s="7"/>
      <c r="G1027" s="7"/>
      <c r="H1027" s="7" t="s">
        <v>2465</v>
      </c>
      <c r="I1027" s="7" t="s">
        <v>2569</v>
      </c>
      <c r="J1027" t="str">
        <f>IF(mainsheet[TD loc_b display]=mainsheet[TD loc_n display],"y","n")</f>
        <v>y</v>
      </c>
      <c r="K1027" t="str">
        <f>IF(ISNUMBER(MATCH(mainsheet[sierra location code],mta_mapped_codes[code],0)),"y","n")</f>
        <v>n</v>
      </c>
    </row>
    <row r="1028" spans="1:11" x14ac:dyDescent="0.25">
      <c r="A1028" t="s">
        <v>1622</v>
      </c>
      <c r="B1028" t="str">
        <f>INDEX(sierra[Sierra value],MATCH(mainsheet[sierra location code],sierra[location code value],0))</f>
        <v>Not Yet Determined</v>
      </c>
      <c r="D1028" t="str">
        <f>IF(ISBLANK(mainsheet[omission]),VLOOKUP(mainsheet[mapping synonym],synlookup[],2,FALSE),"")</f>
        <v/>
      </c>
      <c r="H1028" s="7" t="s">
        <v>2465</v>
      </c>
      <c r="I1028" s="7" t="s">
        <v>2569</v>
      </c>
      <c r="J1028" t="str">
        <f>IF(mainsheet[TD loc_b display]=mainsheet[TD loc_n display],"y","n")</f>
        <v>y</v>
      </c>
      <c r="K1028" t="str">
        <f>IF(ISNUMBER(MATCH(mainsheet[sierra location code],mta_mapped_codes[code],0)),"y","n")</f>
        <v>n</v>
      </c>
    </row>
    <row r="1029" spans="1:11" x14ac:dyDescent="0.25">
      <c r="A1029" s="7" t="s">
        <v>1624</v>
      </c>
      <c r="B1029" s="7" t="str">
        <f>INDEX(sierra[Sierra value],MATCH(mainsheet[sierra location code],sierra[location code value],0))</f>
        <v>Scholarship Resource Center Library</v>
      </c>
      <c r="C1029" s="7"/>
      <c r="D1029" s="7" t="str">
        <f>IF(ISBLANK(mainsheet[omission]),VLOOKUP(mainsheet[mapping synonym],synlookup[],2,FALSE),"")</f>
        <v/>
      </c>
      <c r="E1029" s="7"/>
      <c r="F1029" s="7"/>
      <c r="G1029" s="7"/>
      <c r="H1029" s="7" t="s">
        <v>2465</v>
      </c>
      <c r="I1029" s="7" t="s">
        <v>2569</v>
      </c>
      <c r="J1029" t="str">
        <f>IF(mainsheet[TD loc_b display]=mainsheet[TD loc_n display],"y","n")</f>
        <v>y</v>
      </c>
      <c r="K1029" t="str">
        <f>IF(ISNUMBER(MATCH(mainsheet[sierra location code],mta_mapped_codes[code],0)),"y","n")</f>
        <v>n</v>
      </c>
    </row>
    <row r="1030" spans="1:11" x14ac:dyDescent="0.25">
      <c r="A1030" t="s">
        <v>1625</v>
      </c>
      <c r="B1030" t="str">
        <f>INDEX(sierra[Sierra value],MATCH(mainsheet[sierra location code],sierra[location code value],0))</f>
        <v>Scholarship Resource Center Library Non-Scoped</v>
      </c>
      <c r="D1030" t="str">
        <f>IF(ISBLANK(mainsheet[omission]),VLOOKUP(mainsheet[mapping synonym],synlookup[],2,FALSE),"")</f>
        <v/>
      </c>
      <c r="H1030" s="7" t="s">
        <v>2465</v>
      </c>
      <c r="I1030" s="7" t="s">
        <v>2569</v>
      </c>
      <c r="J1030" t="str">
        <f>IF(mainsheet[TD loc_b display]=mainsheet[TD loc_n display],"y","n")</f>
        <v>y</v>
      </c>
      <c r="K1030" t="str">
        <f>IF(ISNUMBER(MATCH(mainsheet[sierra location code],mta_mapped_codes[code],0)),"y","n")</f>
        <v>n</v>
      </c>
    </row>
    <row r="1031" spans="1:11" x14ac:dyDescent="0.25">
      <c r="A1031" t="s">
        <v>1626</v>
      </c>
      <c r="B1031" t="str">
        <f>INDEX(sierra[Sierra value],MATCH(mainsheet[sierra location code],sierra[location code value],0))</f>
        <v>Campus Box Delivery</v>
      </c>
      <c r="D1031" t="str">
        <f>IF(ISBLANK(mainsheet[omission]),VLOOKUP(mainsheet[mapping synonym],synlookup[],2,FALSE),"")</f>
        <v/>
      </c>
      <c r="H1031" t="s">
        <v>1649</v>
      </c>
      <c r="I1031" t="s">
        <v>1649</v>
      </c>
      <c r="J1031" t="str">
        <f>IF(mainsheet[TD loc_b display]=mainsheet[TD loc_n display],"y","n")</f>
        <v>y</v>
      </c>
      <c r="K1031" t="str">
        <f>IF(ISNUMBER(MATCH(mainsheet[sierra location code],mta_mapped_codes[code],0)),"y","n")</f>
        <v>n</v>
      </c>
    </row>
    <row r="1032" spans="1:11" x14ac:dyDescent="0.25">
      <c r="A1032" s="7" t="s">
        <v>1627</v>
      </c>
      <c r="B1032" s="7" t="str">
        <f>INDEX(sierra[Sierra value],MATCH(mainsheet[sierra location code],sierra[location code value],0))</f>
        <v>North Carolina Botanical Gardens Library</v>
      </c>
      <c r="C1032" s="7" t="s">
        <v>1627</v>
      </c>
      <c r="D1032" s="7" t="str">
        <f>IF(ISBLANK(mainsheet[omission]),VLOOKUP(mainsheet[mapping synonym],synlookup[],2,FALSE),"")</f>
        <v>unc:uncnory</v>
      </c>
      <c r="E1032" s="7" t="s">
        <v>1628</v>
      </c>
      <c r="F1032" s="7" t="s">
        <v>1628</v>
      </c>
      <c r="G1032" s="7" t="str">
        <f>IF(ISBLANK(mainsheet[omission]),VLOOKUP(mainsheet[mapping synonym],synlookup[],3,FALSE),"")</f>
        <v>UNC Chapel Hill &gt; North Carolina Botanical Garden Library</v>
      </c>
      <c r="H1032" s="7"/>
      <c r="I1032" s="7" t="s">
        <v>2429</v>
      </c>
      <c r="J1032" t="str">
        <f>IF(mainsheet[TD loc_b display]=mainsheet[TD loc_n display],"y","n")</f>
        <v>y</v>
      </c>
      <c r="K1032" t="str">
        <f>IF(ISNUMBER(MATCH(mainsheet[sierra location code],mta_mapped_codes[code],0)),"y","n")</f>
        <v>y</v>
      </c>
    </row>
    <row r="1033" spans="1:11" x14ac:dyDescent="0.25">
      <c r="A1033" s="7" t="s">
        <v>1629</v>
      </c>
      <c r="B1033" s="7" t="str">
        <f>INDEX(sierra[Sierra value],MATCH(mainsheet[sierra location code],sierra[location code value],0))</f>
        <v>North Carolina Botanical Garden Library</v>
      </c>
      <c r="C1033" s="7" t="s">
        <v>1627</v>
      </c>
      <c r="D1033" s="7" t="str">
        <f>IF(ISBLANK(mainsheet[omission]),VLOOKUP(mainsheet[mapping synonym],synlookup[],2,FALSE),"")</f>
        <v>unc:uncnory</v>
      </c>
      <c r="E1033" s="7" t="s">
        <v>1628</v>
      </c>
      <c r="F1033" s="7" t="s">
        <v>1628</v>
      </c>
      <c r="G1033" s="7" t="str">
        <f>IF(ISBLANK(mainsheet[omission]),VLOOKUP(mainsheet[mapping synonym],synlookup[],3,FALSE),"")</f>
        <v>UNC Chapel Hill &gt; North Carolina Botanical Garden Library</v>
      </c>
      <c r="H1033" s="7"/>
      <c r="I1033" s="7"/>
      <c r="J1033" t="str">
        <f>IF(mainsheet[TD loc_b display]=mainsheet[TD loc_n display],"y","n")</f>
        <v>y</v>
      </c>
      <c r="K1033" t="str">
        <f>IF(ISNUMBER(MATCH(mainsheet[sierra location code],mta_mapped_codes[code],0)),"y","n")</f>
        <v>y</v>
      </c>
    </row>
    <row r="1034" spans="1:11" x14ac:dyDescent="0.25">
      <c r="A1034" s="7" t="s">
        <v>1630</v>
      </c>
      <c r="B1034" s="7" t="str">
        <f>INDEX(sierra[Sierra value],MATCH(mainsheet[sierra location code],sierra[location code value],0))</f>
        <v>North Carolina Botanical Garden Reference</v>
      </c>
      <c r="C1034" s="7" t="s">
        <v>1627</v>
      </c>
      <c r="D1034" s="7" t="str">
        <f>IF(ISBLANK(mainsheet[omission]),VLOOKUP(mainsheet[mapping synonym],synlookup[],2,FALSE),"")</f>
        <v>unc:uncnory</v>
      </c>
      <c r="E1034" s="7" t="s">
        <v>1628</v>
      </c>
      <c r="F1034" s="7" t="s">
        <v>10</v>
      </c>
      <c r="G1034" s="7" t="str">
        <f>IF(ISBLANK(mainsheet[omission]),VLOOKUP(mainsheet[mapping synonym],synlookup[],3,FALSE),"")</f>
        <v>UNC Chapel Hill &gt; North Carolina Botanical Garden Library</v>
      </c>
      <c r="H1034" s="7"/>
      <c r="I1034" s="7"/>
      <c r="J1034" t="str">
        <f>IF(mainsheet[TD loc_b display]=mainsheet[TD loc_n display],"y","n")</f>
        <v>n</v>
      </c>
      <c r="K1034" t="str">
        <f>IF(ISNUMBER(MATCH(mainsheet[sierra location code],mta_mapped_codes[code],0)),"y","n")</f>
        <v>y</v>
      </c>
    </row>
    <row r="1035" spans="1:11" x14ac:dyDescent="0.25">
      <c r="A1035" s="7" t="s">
        <v>1631</v>
      </c>
      <c r="B1035" s="7" t="str">
        <f>INDEX(sierra[Sierra value],MATCH(mainsheet[sierra location code],sierra[location code value],0))</f>
        <v>North Carolina Botanical Garden Juvenile</v>
      </c>
      <c r="C1035" s="7" t="s">
        <v>1627</v>
      </c>
      <c r="D1035" s="7" t="str">
        <f>IF(ISBLANK(mainsheet[omission]),VLOOKUP(mainsheet[mapping synonym],synlookup[],2,FALSE),"")</f>
        <v>unc:uncnory</v>
      </c>
      <c r="E1035" s="7" t="s">
        <v>1628</v>
      </c>
      <c r="F1035" s="7" t="s">
        <v>881</v>
      </c>
      <c r="G1035" s="7" t="str">
        <f>IF(ISBLANK(mainsheet[omission]),VLOOKUP(mainsheet[mapping synonym],synlookup[],3,FALSE),"")</f>
        <v>UNC Chapel Hill &gt; North Carolina Botanical Garden Library</v>
      </c>
      <c r="H1035" s="7"/>
      <c r="I1035" s="7"/>
      <c r="J1035" t="str">
        <f>IF(mainsheet[TD loc_b display]=mainsheet[TD loc_n display],"y","n")</f>
        <v>n</v>
      </c>
      <c r="K1035" t="str">
        <f>IF(ISNUMBER(MATCH(mainsheet[sierra location code],mta_mapped_codes[code],0)),"y","n")</f>
        <v>y</v>
      </c>
    </row>
    <row r="1036" spans="1:11" x14ac:dyDescent="0.25">
      <c r="A1036" s="7" t="s">
        <v>1632</v>
      </c>
      <c r="B1036" s="7" t="str">
        <f>INDEX(sierra[Sierra value],MATCH(mainsheet[sierra location code],sierra[location code value],0))</f>
        <v>North Carolina Botanical Garden Archives</v>
      </c>
      <c r="C1036" s="7" t="s">
        <v>1627</v>
      </c>
      <c r="D1036" s="7" t="str">
        <f>IF(ISBLANK(mainsheet[omission]),VLOOKUP(mainsheet[mapping synonym],synlookup[],2,FALSE),"")</f>
        <v>unc:uncnory</v>
      </c>
      <c r="E1036" s="7" t="s">
        <v>1628</v>
      </c>
      <c r="F1036" s="7" t="s">
        <v>636</v>
      </c>
      <c r="G1036" s="7" t="str">
        <f>IF(ISBLANK(mainsheet[omission]),VLOOKUP(mainsheet[mapping synonym],synlookup[],3,FALSE),"")</f>
        <v>UNC Chapel Hill &gt; North Carolina Botanical Garden Library</v>
      </c>
      <c r="H1036" s="7"/>
      <c r="I1036" s="7"/>
      <c r="J1036" t="str">
        <f>IF(mainsheet[TD loc_b display]=mainsheet[TD loc_n display],"y","n")</f>
        <v>n</v>
      </c>
      <c r="K1036" t="str">
        <f>IF(ISNUMBER(MATCH(mainsheet[sierra location code],mta_mapped_codes[code],0)),"y","n")</f>
        <v>y</v>
      </c>
    </row>
    <row r="1037" spans="1:11" x14ac:dyDescent="0.25">
      <c r="A1037" s="7" t="s">
        <v>1633</v>
      </c>
      <c r="B1037" s="7" t="str">
        <f>INDEX(sierra[Sierra value],MATCH(mainsheet[sierra location code],sierra[location code value],0))</f>
        <v>North Carolina Botanical Garden Rare Books</v>
      </c>
      <c r="C1037" s="7" t="s">
        <v>1627</v>
      </c>
      <c r="D1037" s="7" t="str">
        <f>IF(ISBLANK(mainsheet[omission]),VLOOKUP(mainsheet[mapping synonym],synlookup[],2,FALSE),"")</f>
        <v>unc:uncnory</v>
      </c>
      <c r="E1037" s="7" t="s">
        <v>1628</v>
      </c>
      <c r="F1037" s="7" t="s">
        <v>116</v>
      </c>
      <c r="G1037" s="7" t="str">
        <f>IF(ISBLANK(mainsheet[omission]),VLOOKUP(mainsheet[mapping synonym],synlookup[],3,FALSE),"")</f>
        <v>UNC Chapel Hill &gt; North Carolina Botanical Garden Library</v>
      </c>
      <c r="H1037" s="7"/>
      <c r="I1037" s="7"/>
      <c r="J1037" t="str">
        <f>IF(mainsheet[TD loc_b display]=mainsheet[TD loc_n display],"y","n")</f>
        <v>n</v>
      </c>
      <c r="K1037" t="str">
        <f>IF(ISNUMBER(MATCH(mainsheet[sierra location code],mta_mapped_codes[code],0)),"y","n")</f>
        <v>y</v>
      </c>
    </row>
    <row r="1038" spans="1:11" x14ac:dyDescent="0.25">
      <c r="A1038" s="7" t="s">
        <v>1634</v>
      </c>
      <c r="B1038" s="7" t="str">
        <f>INDEX(sierra[Sierra value],MATCH(mainsheet[sierra location code],sierra[location code value],0))</f>
        <v>North Carolina Botanical Garden Storage</v>
      </c>
      <c r="C1038" s="7" t="s">
        <v>1627</v>
      </c>
      <c r="D1038" s="7" t="str">
        <f>IF(ISBLANK(mainsheet[omission]),VLOOKUP(mainsheet[mapping synonym],synlookup[],2,FALSE),"")</f>
        <v>unc:uncnory</v>
      </c>
      <c r="E1038" s="7" t="s">
        <v>1628</v>
      </c>
      <c r="F1038" s="7" t="s">
        <v>479</v>
      </c>
      <c r="G1038" s="7" t="str">
        <f>IF(ISBLANK(mainsheet[omission]),VLOOKUP(mainsheet[mapping synonym],synlookup[],3,FALSE),"")</f>
        <v>UNC Chapel Hill &gt; North Carolina Botanical Garden Library</v>
      </c>
      <c r="H1038" s="7"/>
      <c r="I1038" s="7"/>
      <c r="J1038" t="str">
        <f>IF(mainsheet[TD loc_b display]=mainsheet[TD loc_n display],"y","n")</f>
        <v>n</v>
      </c>
      <c r="K1038" t="str">
        <f>IF(ISNUMBER(MATCH(mainsheet[sierra location code],mta_mapped_codes[code],0)),"y","n")</f>
        <v>y</v>
      </c>
    </row>
    <row r="1039" spans="1:11" x14ac:dyDescent="0.25">
      <c r="A1039" s="7" t="s">
        <v>1635</v>
      </c>
      <c r="B1039" s="7" t="str">
        <f>INDEX(sierra[Sierra value],MATCH(mainsheet[sierra location code],sierra[location code value],0))</f>
        <v>UNC Herbarium</v>
      </c>
      <c r="C1039" s="7" t="s">
        <v>1635</v>
      </c>
      <c r="D1039" s="7" t="str">
        <f>IF(ISBLANK(mainsheet[omission]),VLOOKUP(mainsheet[mapping synonym],synlookup[],2,FALSE),"")</f>
        <v>unc:uncherb</v>
      </c>
      <c r="E1039" s="7" t="s">
        <v>1636</v>
      </c>
      <c r="F1039" s="7" t="s">
        <v>1636</v>
      </c>
      <c r="G1039" s="7" t="str">
        <f>IF(ISBLANK(mainsheet[omission]),VLOOKUP(mainsheet[mapping synonym],synlookup[],3,FALSE),"")</f>
        <v>UNC Chapel Hill &gt; Herbarium</v>
      </c>
      <c r="H1039" s="7"/>
      <c r="I1039" s="7"/>
      <c r="J1039" t="str">
        <f>IF(mainsheet[TD loc_b display]=mainsheet[TD loc_n display],"y","n")</f>
        <v>y</v>
      </c>
      <c r="K1039" t="str">
        <f>IF(ISNUMBER(MATCH(mainsheet[sierra location code],mta_mapped_codes[code],0)),"y","n")</f>
        <v>y</v>
      </c>
    </row>
    <row r="1040" spans="1:11" x14ac:dyDescent="0.25">
      <c r="A1040" s="7" t="s">
        <v>1637</v>
      </c>
      <c r="B1040" s="7" t="str">
        <f>INDEX(sierra[Sierra value],MATCH(mainsheet[sierra location code],sierra[location code value],0))</f>
        <v>North Carolina Botanical Garden Serials</v>
      </c>
      <c r="C1040" s="7" t="s">
        <v>1627</v>
      </c>
      <c r="D1040" s="7" t="str">
        <f>IF(ISBLANK(mainsheet[omission]),VLOOKUP(mainsheet[mapping synonym],synlookup[],2,FALSE),"")</f>
        <v>unc:uncnory</v>
      </c>
      <c r="E1040" s="7" t="s">
        <v>1628</v>
      </c>
      <c r="F1040" s="7" t="s">
        <v>111</v>
      </c>
      <c r="G1040" s="7" t="str">
        <f>IF(ISBLANK(mainsheet[omission]),VLOOKUP(mainsheet[mapping synonym],synlookup[],3,FALSE),"")</f>
        <v>UNC Chapel Hill &gt; North Carolina Botanical Garden Library</v>
      </c>
      <c r="H1040" s="7"/>
      <c r="I1040" s="7"/>
      <c r="J1040" t="str">
        <f>IF(mainsheet[TD loc_b display]=mainsheet[TD loc_n display],"y","n")</f>
        <v>n</v>
      </c>
      <c r="K1040" t="str">
        <f>IF(ISNUMBER(MATCH(mainsheet[sierra location code],mta_mapped_codes[code],0)),"y","n")</f>
        <v>y</v>
      </c>
    </row>
    <row r="1041" spans="1:12" x14ac:dyDescent="0.25">
      <c r="A1041" t="s">
        <v>1638</v>
      </c>
      <c r="B1041" t="str">
        <f>INDEX(sierra[Sierra value],MATCH(mainsheet[sierra location code],sierra[location code value],0))</f>
        <v>North Carolina Botanical Garden Non-Scoped</v>
      </c>
      <c r="D1041" t="str">
        <f>IF(ISBLANK(mainsheet[omission]),VLOOKUP(mainsheet[mapping synonym],synlookup[],2,FALSE),"")</f>
        <v/>
      </c>
      <c r="H1041" t="s">
        <v>1118</v>
      </c>
      <c r="J1041" t="str">
        <f>IF(mainsheet[TD loc_b display]=mainsheet[TD loc_n display],"y","n")</f>
        <v>y</v>
      </c>
      <c r="K1041" t="str">
        <f>IF(ISNUMBER(MATCH(mainsheet[sierra location code],mta_mapped_codes[code],0)),"y","n")</f>
        <v>n</v>
      </c>
    </row>
    <row r="1042" spans="1:12" x14ac:dyDescent="0.25">
      <c r="A1042" s="7" t="s">
        <v>1639</v>
      </c>
      <c r="B1042" s="7" t="str">
        <f>INDEX(sierra[Sierra value],MATCH(mainsheet[sierra location code],sierra[location code value],0))</f>
        <v>Latin American Film Library</v>
      </c>
      <c r="C1042" s="7" t="s">
        <v>1639</v>
      </c>
      <c r="D1042" s="7" t="str">
        <f>IF(ISBLANK(mainsheet[omission]),VLOOKUP(mainsheet[mapping synonym],synlookup[],2,FALSE),"")</f>
        <v>unc:unclaty</v>
      </c>
      <c r="E1042" s="7" t="s">
        <v>1640</v>
      </c>
      <c r="F1042" s="7" t="s">
        <v>1640</v>
      </c>
      <c r="G1042" s="7" t="str">
        <f>IF(ISBLANK(mainsheet[omission]),VLOOKUP(mainsheet[mapping synonym],synlookup[],3,FALSE),"")</f>
        <v>UNC Chapel Hill &gt; Latin American Film Library</v>
      </c>
      <c r="H1042" s="7"/>
      <c r="I1042" s="7"/>
      <c r="J1042" t="str">
        <f>IF(mainsheet[TD loc_b display]=mainsheet[TD loc_n display],"y","n")</f>
        <v>y</v>
      </c>
      <c r="K1042" t="str">
        <f>IF(ISNUMBER(MATCH(mainsheet[sierra location code],mta_mapped_codes[code],0)),"y","n")</f>
        <v>y</v>
      </c>
    </row>
    <row r="1043" spans="1:12" x14ac:dyDescent="0.25">
      <c r="A1043" s="7" t="s">
        <v>1641</v>
      </c>
      <c r="B1043" s="7" t="str">
        <f>INDEX(sierra[Sierra value],MATCH(mainsheet[sierra location code],sierra[location code value],0))</f>
        <v>Latin American Film Library</v>
      </c>
      <c r="C1043" s="7" t="s">
        <v>1639</v>
      </c>
      <c r="D1043" s="7" t="str">
        <f>IF(ISBLANK(mainsheet[omission]),VLOOKUP(mainsheet[mapping synonym],synlookup[],2,FALSE),"")</f>
        <v>unc:unclaty</v>
      </c>
      <c r="E1043" s="7" t="s">
        <v>1640</v>
      </c>
      <c r="F1043" s="7" t="s">
        <v>1640</v>
      </c>
      <c r="G1043" s="7" t="str">
        <f>IF(ISBLANK(mainsheet[omission]),VLOOKUP(mainsheet[mapping synonym],synlookup[],3,FALSE),"")</f>
        <v>UNC Chapel Hill &gt; Latin American Film Library</v>
      </c>
      <c r="H1043" s="7"/>
      <c r="I1043" s="7"/>
      <c r="J1043" t="str">
        <f>IF(mainsheet[TD loc_b display]=mainsheet[TD loc_n display],"y","n")</f>
        <v>y</v>
      </c>
      <c r="K1043" t="str">
        <f>IF(ISNUMBER(MATCH(mainsheet[sierra location code],mta_mapped_codes[code],0)),"y","n")</f>
        <v>y</v>
      </c>
    </row>
    <row r="1044" spans="1:12" x14ac:dyDescent="0.25">
      <c r="A1044" s="7" t="s">
        <v>1642</v>
      </c>
      <c r="B1044" s="7" t="str">
        <f>INDEX(sierra[Sierra value],MATCH(mainsheet[sierra location code],sierra[location code value],0))</f>
        <v>Latin American Film Library Reference</v>
      </c>
      <c r="C1044" s="7" t="s">
        <v>1639</v>
      </c>
      <c r="D1044" s="7" t="str">
        <f>IF(ISBLANK(mainsheet[omission]),VLOOKUP(mainsheet[mapping synonym],synlookup[],2,FALSE),"")</f>
        <v>unc:unclaty</v>
      </c>
      <c r="E1044" s="7" t="s">
        <v>1640</v>
      </c>
      <c r="F1044" s="7" t="s">
        <v>10</v>
      </c>
      <c r="G1044" s="7" t="str">
        <f>IF(ISBLANK(mainsheet[omission]),VLOOKUP(mainsheet[mapping synonym],synlookup[],3,FALSE),"")</f>
        <v>UNC Chapel Hill &gt; Latin American Film Library</v>
      </c>
      <c r="H1044" s="7"/>
      <c r="I1044" s="7"/>
      <c r="J1044" t="str">
        <f>IF(mainsheet[TD loc_b display]=mainsheet[TD loc_n display],"y","n")</f>
        <v>n</v>
      </c>
      <c r="K1044" t="str">
        <f>IF(ISNUMBER(MATCH(mainsheet[sierra location code],mta_mapped_codes[code],0)),"y","n")</f>
        <v>y</v>
      </c>
    </row>
    <row r="1045" spans="1:12" x14ac:dyDescent="0.25">
      <c r="A1045" s="7" t="s">
        <v>1643</v>
      </c>
      <c r="B1045" s="7" t="str">
        <f>INDEX(sierra[Sierra value],MATCH(mainsheet[sierra location code],sierra[location code value],0))</f>
        <v>Latin American Film Library nonscoped</v>
      </c>
      <c r="C1045" s="7"/>
      <c r="D1045" s="7" t="str">
        <f>IF(ISBLANK(mainsheet[omission]),VLOOKUP(mainsheet[mapping synonym],synlookup[],2,FALSE),"")</f>
        <v/>
      </c>
      <c r="E1045" s="7"/>
      <c r="F1045" s="7"/>
      <c r="G1045" s="7"/>
      <c r="H1045" s="7" t="s">
        <v>1118</v>
      </c>
      <c r="I1045" s="7"/>
      <c r="J1045" t="str">
        <f>IF(mainsheet[TD loc_b display]=mainsheet[TD loc_n display],"y","n")</f>
        <v>y</v>
      </c>
      <c r="K1045" t="str">
        <f>IF(ISNUMBER(MATCH(mainsheet[sierra location code],mta_mapped_codes[code],0)),"y","n")</f>
        <v>n</v>
      </c>
    </row>
    <row r="1046" spans="1:12" x14ac:dyDescent="0.25">
      <c r="A1046" t="s">
        <v>1644</v>
      </c>
      <c r="B1046" t="str">
        <f>INDEX(sierra[Sierra value],MATCH(mainsheet[sierra location code],sierra[location code value],0))</f>
        <v>Highlighting not enabled</v>
      </c>
      <c r="D1046" t="str">
        <f>IF(ISBLANK(mainsheet[omission]),VLOOKUP(mainsheet[mapping synonym],synlookup[],2,FALSE),"")</f>
        <v/>
      </c>
      <c r="H1046" t="s">
        <v>1649</v>
      </c>
      <c r="I1046" t="s">
        <v>1649</v>
      </c>
      <c r="J1046" t="str">
        <f>IF(mainsheet[TD loc_b display]=mainsheet[TD loc_n display],"y","n")</f>
        <v>y</v>
      </c>
      <c r="K1046" t="str">
        <f>IF(ISNUMBER(MATCH(mainsheet[sierra location code],mta_mapped_codes[code],0)),"y","n")</f>
        <v>n</v>
      </c>
    </row>
    <row r="1047" spans="1:12" x14ac:dyDescent="0.25">
      <c r="A1047" t="s">
        <v>1645</v>
      </c>
      <c r="B1047" t="str">
        <f>INDEX(sierra[Sierra value],MATCH(mainsheet[sierra location code],sierra[location code value],0))</f>
        <v>Library (Ask at Circ Desk)</v>
      </c>
      <c r="D1047" t="str">
        <f>IF(ISBLANK(mainsheet[omission]),VLOOKUP(mainsheet[mapping synonym],synlookup[],2,FALSE),"")</f>
        <v/>
      </c>
      <c r="H1047" t="s">
        <v>1649</v>
      </c>
      <c r="I1047" t="s">
        <v>1649</v>
      </c>
      <c r="J1047" t="str">
        <f>IF(mainsheet[TD loc_b display]=mainsheet[TD loc_n display],"y","n")</f>
        <v>y</v>
      </c>
      <c r="K1047" t="str">
        <f>IF(ISNUMBER(MATCH(mainsheet[sierra location code],mta_mapped_codes[code],0)),"y","n")</f>
        <v>n</v>
      </c>
    </row>
    <row r="1048" spans="1:12" x14ac:dyDescent="0.25">
      <c r="A1048" t="s">
        <v>1646</v>
      </c>
      <c r="B1048" t="str">
        <f>INDEX(sierra[Sierra value],MATCH(mainsheet[sierra location code],sierra[location code value],0))</f>
        <v>90 Day Loan Period</v>
      </c>
      <c r="D1048" t="str">
        <f>IF(ISBLANK(mainsheet[omission]),VLOOKUP(mainsheet[mapping synonym],synlookup[],2,FALSE),"")</f>
        <v/>
      </c>
      <c r="H1048" t="s">
        <v>1649</v>
      </c>
      <c r="I1048" t="s">
        <v>1649</v>
      </c>
      <c r="J1048" t="str">
        <f>IF(mainsheet[TD loc_b display]=mainsheet[TD loc_n display],"y","n")</f>
        <v>y</v>
      </c>
      <c r="K1048" t="str">
        <f>IF(ISNUMBER(MATCH(mainsheet[sierra location code],mta_mapped_codes[code],0)),"y","n")</f>
        <v>n</v>
      </c>
    </row>
    <row r="1049" spans="1:12" x14ac:dyDescent="0.25">
      <c r="A1049" t="s">
        <v>1647</v>
      </c>
      <c r="B1049" t="str">
        <f>INDEX(sierra[Sierra value],MATCH(mainsheet[sierra location code],sierra[location code value],0))</f>
        <v>Error</v>
      </c>
      <c r="D1049" t="str">
        <f>IF(ISBLANK(mainsheet[omission]),VLOOKUP(mainsheet[mapping synonym],synlookup[],2,FALSE),"")</f>
        <v/>
      </c>
      <c r="H1049" t="s">
        <v>1649</v>
      </c>
      <c r="I1049" t="s">
        <v>1649</v>
      </c>
      <c r="J1049" t="str">
        <f>IF(mainsheet[TD loc_b display]=mainsheet[TD loc_n display],"y","n")</f>
        <v>y</v>
      </c>
      <c r="K1049" t="str">
        <f>IF(ISNUMBER(MATCH(mainsheet[sierra location code],mta_mapped_codes[code],0)),"y","n")</f>
        <v>n</v>
      </c>
    </row>
    <row r="1050" spans="1:12" x14ac:dyDescent="0.25">
      <c r="F1050" s="6"/>
      <c r="L1050" s="6"/>
    </row>
  </sheetData>
  <conditionalFormatting sqref="C1033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workbookViewId="0">
      <selection activeCell="B19" sqref="B19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2577</v>
      </c>
      <c r="B1" t="s">
        <v>2639</v>
      </c>
      <c r="C1" t="s">
        <v>2640</v>
      </c>
    </row>
    <row r="2" spans="1:3" x14ac:dyDescent="0.25">
      <c r="A2" t="s">
        <v>1225</v>
      </c>
      <c r="B2" t="str">
        <f>IF(ISNUMBER(MATCH(mta_mapped_codes[code],mainsheet[sierra location code],0)),"y","n")</f>
        <v>y</v>
      </c>
      <c r="C2" t="str">
        <f>INDEX(mainsheet[TD facet value code(s)],MATCH(mta_mapped_codes[code],mainsheet[sierra location code],0))</f>
        <v>unc:uncarchives,unc:uncwil:uncwilar</v>
      </c>
    </row>
    <row r="3" spans="1:3" x14ac:dyDescent="0.25">
      <c r="A3" t="s">
        <v>0</v>
      </c>
      <c r="B3" t="str">
        <f>IF(ISNUMBER(MATCH(mta_mapped_codes[code],mainsheet[sierra location code],0)),"y","n")</f>
        <v>y</v>
      </c>
      <c r="C3" t="str">
        <f>INDEX(mainsheet[TD facet value code(s)],MATCH(mta_mapped_codes[code],mainsheet[sierra location code],0))</f>
        <v>unc:uncarty</v>
      </c>
    </row>
    <row r="4" spans="1:3" x14ac:dyDescent="0.25">
      <c r="A4" t="s">
        <v>4</v>
      </c>
      <c r="B4" t="str">
        <f>IF(ISNUMBER(MATCH(mta_mapped_codes[code],mainsheet[sierra location code],0)),"y","n")</f>
        <v>y</v>
      </c>
      <c r="C4" t="str">
        <f>INDEX(mainsheet[TD facet value code(s)],MATCH(mta_mapped_codes[code],mainsheet[sierra location code],0))</f>
        <v>unc:uncarty</v>
      </c>
    </row>
    <row r="5" spans="1:3" x14ac:dyDescent="0.25">
      <c r="A5" t="s">
        <v>6</v>
      </c>
      <c r="B5" t="str">
        <f>IF(ISNUMBER(MATCH(mta_mapped_codes[code],mainsheet[sierra location code],0)),"y","n")</f>
        <v>y</v>
      </c>
      <c r="C5" t="str">
        <f>INDEX(mainsheet[TD facet value code(s)],MATCH(mta_mapped_codes[code],mainsheet[sierra location code],0))</f>
        <v>unc:uncarty</v>
      </c>
    </row>
    <row r="6" spans="1:3" x14ac:dyDescent="0.25">
      <c r="A6" t="s">
        <v>8</v>
      </c>
      <c r="B6" t="str">
        <f>IF(ISNUMBER(MATCH(mta_mapped_codes[code],mainsheet[sierra location code],0)),"y","n")</f>
        <v>y</v>
      </c>
      <c r="C6" t="str">
        <f>INDEX(mainsheet[TD facet value code(s)],MATCH(mta_mapped_codes[code],mainsheet[sierra location code],0))</f>
        <v>unc:uncarty</v>
      </c>
    </row>
    <row r="7" spans="1:3" x14ac:dyDescent="0.25">
      <c r="A7" t="s">
        <v>9</v>
      </c>
      <c r="B7" t="str">
        <f>IF(ISNUMBER(MATCH(mta_mapped_codes[code],mainsheet[sierra location code],0)),"y","n")</f>
        <v>y</v>
      </c>
      <c r="C7" t="str">
        <f>INDEX(mainsheet[TD facet value code(s)],MATCH(mta_mapped_codes[code],mainsheet[sierra location code],0))</f>
        <v>unc:uncarty</v>
      </c>
    </row>
    <row r="8" spans="1:3" x14ac:dyDescent="0.25">
      <c r="A8" t="s">
        <v>11</v>
      </c>
      <c r="B8" t="str">
        <f>IF(ISNUMBER(MATCH(mta_mapped_codes[code],mainsheet[sierra location code],0)),"y","n")</f>
        <v>y</v>
      </c>
      <c r="C8" t="str">
        <f>INDEX(mainsheet[TD facet value code(s)],MATCH(mta_mapped_codes[code],mainsheet[sierra location code],0))</f>
        <v>unc:uncarty</v>
      </c>
    </row>
    <row r="9" spans="1:3" x14ac:dyDescent="0.25">
      <c r="A9" t="s">
        <v>13</v>
      </c>
      <c r="B9" t="str">
        <f>IF(ISNUMBER(MATCH(mta_mapped_codes[code],mainsheet[sierra location code],0)),"y","n")</f>
        <v>y</v>
      </c>
      <c r="C9" t="str">
        <f>INDEX(mainsheet[TD facet value code(s)],MATCH(mta_mapped_codes[code],mainsheet[sierra location code],0))</f>
        <v>unc:uncarty</v>
      </c>
    </row>
    <row r="10" spans="1:3" x14ac:dyDescent="0.25">
      <c r="A10" t="s">
        <v>14</v>
      </c>
      <c r="B10" t="str">
        <f>IF(ISNUMBER(MATCH(mta_mapped_codes[code],mainsheet[sierra location code],0)),"y","n")</f>
        <v>y</v>
      </c>
      <c r="C10" t="str">
        <f>INDEX(mainsheet[TD facet value code(s)],MATCH(mta_mapped_codes[code],mainsheet[sierra location code],0))</f>
        <v>unc:uncarty</v>
      </c>
    </row>
    <row r="11" spans="1:3" x14ac:dyDescent="0.25">
      <c r="A11" t="s">
        <v>16</v>
      </c>
      <c r="B11" t="str">
        <f>IF(ISNUMBER(MATCH(mta_mapped_codes[code],mainsheet[sierra location code],0)),"y","n")</f>
        <v>y</v>
      </c>
      <c r="C11" t="str">
        <f>INDEX(mainsheet[TD facet value code(s)],MATCH(mta_mapped_codes[code],mainsheet[sierra location code],0))</f>
        <v>unc:uncarty</v>
      </c>
    </row>
    <row r="12" spans="1:3" x14ac:dyDescent="0.25">
      <c r="A12" t="s">
        <v>18</v>
      </c>
      <c r="B12" t="str">
        <f>IF(ISNUMBER(MATCH(mta_mapped_codes[code],mainsheet[sierra location code],0)),"y","n")</f>
        <v>y</v>
      </c>
      <c r="C12" t="str">
        <f>INDEX(mainsheet[TD facet value code(s)],MATCH(mta_mapped_codes[code],mainsheet[sierra location code],0))</f>
        <v>unc:uncarty</v>
      </c>
    </row>
    <row r="13" spans="1:3" x14ac:dyDescent="0.25">
      <c r="A13" t="s">
        <v>20</v>
      </c>
      <c r="B13" t="str">
        <f>IF(ISNUMBER(MATCH(mta_mapped_codes[code],mainsheet[sierra location code],0)),"y","n")</f>
        <v>y</v>
      </c>
      <c r="C13" t="str">
        <f>INDEX(mainsheet[TD facet value code(s)],MATCH(mta_mapped_codes[code],mainsheet[sierra location code],0))</f>
        <v>unc:uncarty</v>
      </c>
    </row>
    <row r="14" spans="1:3" x14ac:dyDescent="0.25">
      <c r="A14" t="s">
        <v>22</v>
      </c>
      <c r="B14" t="str">
        <f>IF(ISNUMBER(MATCH(mta_mapped_codes[code],mainsheet[sierra location code],0)),"y","n")</f>
        <v>y</v>
      </c>
      <c r="C14" t="str">
        <f>INDEX(mainsheet[TD facet value code(s)],MATCH(mta_mapped_codes[code],mainsheet[sierra location code],0))</f>
        <v>unc:uncarty</v>
      </c>
    </row>
    <row r="15" spans="1:3" x14ac:dyDescent="0.25">
      <c r="A15" t="s">
        <v>24</v>
      </c>
      <c r="B15" t="str">
        <f>IF(ISNUMBER(MATCH(mta_mapped_codes[code],mainsheet[sierra location code],0)),"y","n")</f>
        <v>y</v>
      </c>
      <c r="C15" t="str">
        <f>INDEX(mainsheet[TD facet value code(s)],MATCH(mta_mapped_codes[code],mainsheet[sierra location code],0))</f>
        <v>unc:uncarty</v>
      </c>
    </row>
    <row r="16" spans="1:3" x14ac:dyDescent="0.25">
      <c r="A16" t="s">
        <v>26</v>
      </c>
      <c r="B16" t="str">
        <f>IF(ISNUMBER(MATCH(mta_mapped_codes[code],mainsheet[sierra location code],0)),"y","n")</f>
        <v>y</v>
      </c>
      <c r="C16" t="str">
        <f>INDEX(mainsheet[TD facet value code(s)],MATCH(mta_mapped_codes[code],mainsheet[sierra location code],0))</f>
        <v>unc:uncarty</v>
      </c>
    </row>
    <row r="17" spans="1:3" x14ac:dyDescent="0.25">
      <c r="A17" t="s">
        <v>28</v>
      </c>
      <c r="B17" t="str">
        <f>IF(ISNUMBER(MATCH(mta_mapped_codes[code],mainsheet[sierra location code],0)),"y","n")</f>
        <v>y</v>
      </c>
      <c r="C17" t="str">
        <f>INDEX(mainsheet[TD facet value code(s)],MATCH(mta_mapped_codes[code],mainsheet[sierra location code],0))</f>
        <v>unc:uncarty</v>
      </c>
    </row>
    <row r="18" spans="1:3" x14ac:dyDescent="0.25">
      <c r="A18" t="s">
        <v>30</v>
      </c>
      <c r="B18" t="str">
        <f>IF(ISNUMBER(MATCH(mta_mapped_codes[code],mainsheet[sierra location code],0)),"y","n")</f>
        <v>y</v>
      </c>
      <c r="C18" t="str">
        <f>INDEX(mainsheet[TD facet value code(s)],MATCH(mta_mapped_codes[code],mainsheet[sierra location code],0))</f>
        <v>unc:uncarty</v>
      </c>
    </row>
    <row r="19" spans="1:3" x14ac:dyDescent="0.25">
      <c r="A19" t="s">
        <v>32</v>
      </c>
      <c r="B19" t="str">
        <f>IF(ISNUMBER(MATCH(mta_mapped_codes[code],mainsheet[sierra location code],0)),"y","n")</f>
        <v>y</v>
      </c>
      <c r="C19" t="str">
        <f>INDEX(mainsheet[TD facet value code(s)],MATCH(mta_mapped_codes[code],mainsheet[sierra location code],0))</f>
        <v>unc:uncarty</v>
      </c>
    </row>
    <row r="20" spans="1:3" x14ac:dyDescent="0.25">
      <c r="A20" t="s">
        <v>34</v>
      </c>
      <c r="B20" t="str">
        <f>IF(ISNUMBER(MATCH(mta_mapped_codes[code],mainsheet[sierra location code],0)),"y","n")</f>
        <v>y</v>
      </c>
      <c r="C20" t="str">
        <f>INDEX(mainsheet[TD facet value code(s)],MATCH(mta_mapped_codes[code],mainsheet[sierra location code],0))</f>
        <v>unc:uncarty</v>
      </c>
    </row>
    <row r="21" spans="1:3" x14ac:dyDescent="0.25">
      <c r="A21" t="s">
        <v>36</v>
      </c>
      <c r="B21" t="str">
        <f>IF(ISNUMBER(MATCH(mta_mapped_codes[code],mainsheet[sierra location code],0)),"y","n")</f>
        <v>y</v>
      </c>
      <c r="C21" t="str">
        <f>INDEX(mainsheet[TD facet value code(s)],MATCH(mta_mapped_codes[code],mainsheet[sierra location code],0))</f>
        <v>unc:uncarty</v>
      </c>
    </row>
    <row r="22" spans="1:3" x14ac:dyDescent="0.25">
      <c r="A22" t="s">
        <v>38</v>
      </c>
      <c r="B22" t="str">
        <f>IF(ISNUMBER(MATCH(mta_mapped_codes[code],mainsheet[sierra location code],0)),"y","n")</f>
        <v>y</v>
      </c>
      <c r="C22" t="str">
        <f>INDEX(mainsheet[TD facet value code(s)],MATCH(mta_mapped_codes[code],mainsheet[sierra location code],0))</f>
        <v>unc:uncarty</v>
      </c>
    </row>
    <row r="23" spans="1:3" x14ac:dyDescent="0.25">
      <c r="A23" t="s">
        <v>40</v>
      </c>
      <c r="B23" t="str">
        <f>IF(ISNUMBER(MATCH(mta_mapped_codes[code],mainsheet[sierra location code],0)),"y","n")</f>
        <v>y</v>
      </c>
      <c r="C23" t="str">
        <f>INDEX(mainsheet[TD facet value code(s)],MATCH(mta_mapped_codes[code],mainsheet[sierra location code],0))</f>
        <v>unc:uncarty</v>
      </c>
    </row>
    <row r="24" spans="1:3" x14ac:dyDescent="0.25">
      <c r="A24" t="s">
        <v>42</v>
      </c>
      <c r="B24" t="str">
        <f>IF(ISNUMBER(MATCH(mta_mapped_codes[code],mainsheet[sierra location code],0)),"y","n")</f>
        <v>y</v>
      </c>
      <c r="C24" t="str">
        <f>INDEX(mainsheet[TD facet value code(s)],MATCH(mta_mapped_codes[code],mainsheet[sierra location code],0))</f>
        <v>unc:uncarty</v>
      </c>
    </row>
    <row r="25" spans="1:3" x14ac:dyDescent="0.25">
      <c r="A25" t="s">
        <v>44</v>
      </c>
      <c r="B25" t="str">
        <f>IF(ISNUMBER(MATCH(mta_mapped_codes[code],mainsheet[sierra location code],0)),"y","n")</f>
        <v>y</v>
      </c>
      <c r="C25" t="str">
        <f>INDEX(mainsheet[TD facet value code(s)],MATCH(mta_mapped_codes[code],mainsheet[sierra location code],0))</f>
        <v>unc:uncarty</v>
      </c>
    </row>
    <row r="26" spans="1:3" x14ac:dyDescent="0.25">
      <c r="A26" t="s">
        <v>46</v>
      </c>
      <c r="B26" t="str">
        <f>IF(ISNUMBER(MATCH(mta_mapped_codes[code],mainsheet[sierra location code],0)),"y","n")</f>
        <v>y</v>
      </c>
      <c r="C26" t="str">
        <f>INDEX(mainsheet[TD facet value code(s)],MATCH(mta_mapped_codes[code],mainsheet[sierra location code],0))</f>
        <v>unc:uncarty</v>
      </c>
    </row>
    <row r="27" spans="1:3" x14ac:dyDescent="0.25">
      <c r="A27" t="s">
        <v>48</v>
      </c>
      <c r="B27" t="str">
        <f>IF(ISNUMBER(MATCH(mta_mapped_codes[code],mainsheet[sierra location code],0)),"y","n")</f>
        <v>y</v>
      </c>
      <c r="C27" t="str">
        <f>INDEX(mainsheet[TD facet value code(s)],MATCH(mta_mapped_codes[code],mainsheet[sierra location code],0))</f>
        <v>unc:uncarty</v>
      </c>
    </row>
    <row r="28" spans="1:3" x14ac:dyDescent="0.25">
      <c r="A28" t="s">
        <v>50</v>
      </c>
      <c r="B28" t="str">
        <f>IF(ISNUMBER(MATCH(mta_mapped_codes[code],mainsheet[sierra location code],0)),"y","n")</f>
        <v>y</v>
      </c>
      <c r="C28" t="str">
        <f>INDEX(mainsheet[TD facet value code(s)],MATCH(mta_mapped_codes[code],mainsheet[sierra location code],0))</f>
        <v>unc:uncarty</v>
      </c>
    </row>
    <row r="29" spans="1:3" x14ac:dyDescent="0.25">
      <c r="A29" t="s">
        <v>52</v>
      </c>
      <c r="B29" t="str">
        <f>IF(ISNUMBER(MATCH(mta_mapped_codes[code],mainsheet[sierra location code],0)),"y","n")</f>
        <v>y</v>
      </c>
      <c r="C29" t="str">
        <f>INDEX(mainsheet[TD facet value code(s)],MATCH(mta_mapped_codes[code],mainsheet[sierra location code],0))</f>
        <v>unc:uncarty</v>
      </c>
    </row>
    <row r="30" spans="1:3" x14ac:dyDescent="0.25">
      <c r="A30" t="s">
        <v>54</v>
      </c>
      <c r="B30" t="str">
        <f>IF(ISNUMBER(MATCH(mta_mapped_codes[code],mainsheet[sierra location code],0)),"y","n")</f>
        <v>y</v>
      </c>
      <c r="C30" t="str">
        <f>INDEX(mainsheet[TD facet value code(s)],MATCH(mta_mapped_codes[code],mainsheet[sierra location code],0))</f>
        <v>unc:uncarty</v>
      </c>
    </row>
    <row r="31" spans="1:3" x14ac:dyDescent="0.25">
      <c r="A31" t="s">
        <v>56</v>
      </c>
      <c r="B31" t="str">
        <f>IF(ISNUMBER(MATCH(mta_mapped_codes[code],mainsheet[sierra location code],0)),"y","n")</f>
        <v>y</v>
      </c>
      <c r="C31" t="str">
        <f>INDEX(mainsheet[TD facet value code(s)],MATCH(mta_mapped_codes[code],mainsheet[sierra location code],0))</f>
        <v>unc:uncarty</v>
      </c>
    </row>
    <row r="32" spans="1:3" x14ac:dyDescent="0.25">
      <c r="A32" t="s">
        <v>58</v>
      </c>
      <c r="B32" t="str">
        <f>IF(ISNUMBER(MATCH(mta_mapped_codes[code],mainsheet[sierra location code],0)),"y","n")</f>
        <v>y</v>
      </c>
      <c r="C32" t="str">
        <f>INDEX(mainsheet[TD facet value code(s)],MATCH(mta_mapped_codes[code],mainsheet[sierra location code],0))</f>
        <v>unc:uncarty</v>
      </c>
    </row>
    <row r="33" spans="1:3" x14ac:dyDescent="0.25">
      <c r="A33" t="s">
        <v>60</v>
      </c>
      <c r="B33" t="str">
        <f>IF(ISNUMBER(MATCH(mta_mapped_codes[code],mainsheet[sierra location code],0)),"y","n")</f>
        <v>y</v>
      </c>
      <c r="C33" t="str">
        <f>INDEX(mainsheet[TD facet value code(s)],MATCH(mta_mapped_codes[code],mainsheet[sierra location code],0))</f>
        <v>unc:uncarty</v>
      </c>
    </row>
    <row r="34" spans="1:3" x14ac:dyDescent="0.25">
      <c r="A34" t="s">
        <v>62</v>
      </c>
      <c r="B34" t="str">
        <f>IF(ISNUMBER(MATCH(mta_mapped_codes[code],mainsheet[sierra location code],0)),"y","n")</f>
        <v>y</v>
      </c>
      <c r="C34" t="str">
        <f>INDEX(mainsheet[TD facet value code(s)],MATCH(mta_mapped_codes[code],mainsheet[sierra location code],0))</f>
        <v>unc:uncarty</v>
      </c>
    </row>
    <row r="35" spans="1:3" x14ac:dyDescent="0.25">
      <c r="A35" t="s">
        <v>64</v>
      </c>
      <c r="B35" t="str">
        <f>IF(ISNUMBER(MATCH(mta_mapped_codes[code],mainsheet[sierra location code],0)),"y","n")</f>
        <v>y</v>
      </c>
      <c r="C35" t="str">
        <f>INDEX(mainsheet[TD facet value code(s)],MATCH(mta_mapped_codes[code],mainsheet[sierra location code],0))</f>
        <v>unc:uncarty</v>
      </c>
    </row>
    <row r="36" spans="1:3" x14ac:dyDescent="0.25">
      <c r="A36" t="s">
        <v>1064</v>
      </c>
      <c r="B36" t="str">
        <f>IF(ISNUMBER(MATCH(mta_mapped_codes[code],mainsheet[sierra location code],0)),"y","n")</f>
        <v>y</v>
      </c>
      <c r="C36" t="str">
        <f>INDEX(mainsheet[TD facet value code(s)],MATCH(mta_mapped_codes[code],mainsheet[sierra location code],0))</f>
        <v>unc:uncarty</v>
      </c>
    </row>
    <row r="37" spans="1:3" x14ac:dyDescent="0.25">
      <c r="A37" t="s">
        <v>1026</v>
      </c>
      <c r="B37" t="str">
        <f>IF(ISNUMBER(MATCH(mta_mapped_codes[code],mainsheet[sierra location code],0)),"y","n")</f>
        <v>y</v>
      </c>
      <c r="C37" t="str">
        <f>INDEX(mainsheet[TD facet value code(s)],MATCH(mta_mapped_codes[code],mainsheet[sierra location code],0))</f>
        <v>unc:unccarn</v>
      </c>
    </row>
    <row r="38" spans="1:3" x14ac:dyDescent="0.25">
      <c r="A38" t="s">
        <v>1028</v>
      </c>
      <c r="B38" t="str">
        <f>IF(ISNUMBER(MATCH(mta_mapped_codes[code],mainsheet[sierra location code],0)),"y","n")</f>
        <v>y</v>
      </c>
      <c r="C38" t="str">
        <f>INDEX(mainsheet[TD facet value code(s)],MATCH(mta_mapped_codes[code],mainsheet[sierra location code],0))</f>
        <v>unc:unccarn</v>
      </c>
    </row>
    <row r="39" spans="1:3" x14ac:dyDescent="0.25">
      <c r="A39" t="s">
        <v>1029</v>
      </c>
      <c r="B39" t="str">
        <f>IF(ISNUMBER(MATCH(mta_mapped_codes[code],mainsheet[sierra location code],0)),"y","n")</f>
        <v>y</v>
      </c>
      <c r="C39" t="str">
        <f>INDEX(mainsheet[TD facet value code(s)],MATCH(mta_mapped_codes[code],mainsheet[sierra location code],0))</f>
        <v>unc:unccarn</v>
      </c>
    </row>
    <row r="40" spans="1:3" x14ac:dyDescent="0.25">
      <c r="A40" t="s">
        <v>1540</v>
      </c>
      <c r="B40" t="str">
        <f>IF(ISNUMBER(MATCH(mta_mapped_codes[code],mainsheet[sierra location code],0)),"y","n")</f>
        <v>y</v>
      </c>
      <c r="C40" t="str">
        <f>INDEX(mainsheet[TD facet value code(s)],MATCH(mta_mapped_codes[code],mainsheet[sierra location code],0))</f>
        <v>unc:unccarr</v>
      </c>
    </row>
    <row r="41" spans="1:3" x14ac:dyDescent="0.25">
      <c r="A41" t="s">
        <v>1544</v>
      </c>
      <c r="B41" t="str">
        <f>IF(ISNUMBER(MATCH(mta_mapped_codes[code],mainsheet[sierra location code],0)),"y","n")</f>
        <v>y</v>
      </c>
      <c r="C41" t="str">
        <f>INDEX(mainsheet[TD facet value code(s)],MATCH(mta_mapped_codes[code],mainsheet[sierra location code],0))</f>
        <v>unc:unccarr</v>
      </c>
    </row>
    <row r="42" spans="1:3" x14ac:dyDescent="0.25">
      <c r="A42" t="s">
        <v>1545</v>
      </c>
      <c r="B42" t="str">
        <f>IF(ISNUMBER(MATCH(mta_mapped_codes[code],mainsheet[sierra location code],0)),"y","n")</f>
        <v>y</v>
      </c>
      <c r="C42" t="str">
        <f>INDEX(mainsheet[TD facet value code(s)],MATCH(mta_mapped_codes[code],mainsheet[sierra location code],0))</f>
        <v>unc:unccarr</v>
      </c>
    </row>
    <row r="43" spans="1:3" x14ac:dyDescent="0.25">
      <c r="A43" t="s">
        <v>1546</v>
      </c>
      <c r="B43" t="str">
        <f>IF(ISNUMBER(MATCH(mta_mapped_codes[code],mainsheet[sierra location code],0)),"y","n")</f>
        <v>y</v>
      </c>
      <c r="C43" t="str">
        <f>INDEX(mainsheet[TD facet value code(s)],MATCH(mta_mapped_codes[code],mainsheet[sierra location code],0))</f>
        <v>unc:unccarr</v>
      </c>
    </row>
    <row r="44" spans="1:3" x14ac:dyDescent="0.25">
      <c r="A44" t="s">
        <v>1547</v>
      </c>
      <c r="B44" t="str">
        <f>IF(ISNUMBER(MATCH(mta_mapped_codes[code],mainsheet[sierra location code],0)),"y","n")</f>
        <v>y</v>
      </c>
      <c r="C44" t="str">
        <f>INDEX(mainsheet[TD facet value code(s)],MATCH(mta_mapped_codes[code],mainsheet[sierra location code],0))</f>
        <v>unc:unccarr</v>
      </c>
    </row>
    <row r="45" spans="1:3" x14ac:dyDescent="0.25">
      <c r="A45" t="s">
        <v>1548</v>
      </c>
      <c r="B45" t="str">
        <f>IF(ISNUMBER(MATCH(mta_mapped_codes[code],mainsheet[sierra location code],0)),"y","n")</f>
        <v>y</v>
      </c>
      <c r="C45" t="str">
        <f>INDEX(mainsheet[TD facet value code(s)],MATCH(mta_mapped_codes[code],mainsheet[sierra location code],0))</f>
        <v>unc:unccarr</v>
      </c>
    </row>
    <row r="46" spans="1:3" x14ac:dyDescent="0.25">
      <c r="A46" t="s">
        <v>1549</v>
      </c>
      <c r="B46" t="str">
        <f>IF(ISNUMBER(MATCH(mta_mapped_codes[code],mainsheet[sierra location code],0)),"y","n")</f>
        <v>y</v>
      </c>
      <c r="C46" t="str">
        <f>INDEX(mainsheet[TD facet value code(s)],MATCH(mta_mapped_codes[code],mainsheet[sierra location code],0))</f>
        <v>unc:unccarr</v>
      </c>
    </row>
    <row r="47" spans="1:3" x14ac:dyDescent="0.25">
      <c r="A47" t="s">
        <v>1551</v>
      </c>
      <c r="B47" t="str">
        <f>IF(ISNUMBER(MATCH(mta_mapped_codes[code],mainsheet[sierra location code],0)),"y","n")</f>
        <v>y</v>
      </c>
      <c r="C47" t="str">
        <f>INDEX(mainsheet[TD facet value code(s)],MATCH(mta_mapped_codes[code],mainsheet[sierra location code],0))</f>
        <v>unc:unccarr</v>
      </c>
    </row>
    <row r="48" spans="1:3" x14ac:dyDescent="0.25">
      <c r="A48" t="s">
        <v>1553</v>
      </c>
      <c r="B48" t="str">
        <f>IF(ISNUMBER(MATCH(mta_mapped_codes[code],mainsheet[sierra location code],0)),"y","n")</f>
        <v>y</v>
      </c>
      <c r="C48" t="str">
        <f>INDEX(mainsheet[TD facet value code(s)],MATCH(mta_mapped_codes[code],mainsheet[sierra location code],0))</f>
        <v>unc:unccarr</v>
      </c>
    </row>
    <row r="49" spans="1:3" x14ac:dyDescent="0.25">
      <c r="A49" t="s">
        <v>1555</v>
      </c>
      <c r="B49" t="str">
        <f>IF(ISNUMBER(MATCH(mta_mapped_codes[code],mainsheet[sierra location code],0)),"y","n")</f>
        <v>y</v>
      </c>
      <c r="C49" t="str">
        <f>INDEX(mainsheet[TD facet value code(s)],MATCH(mta_mapped_codes[code],mainsheet[sierra location code],0))</f>
        <v>unc:unccarr</v>
      </c>
    </row>
    <row r="50" spans="1:3" x14ac:dyDescent="0.25">
      <c r="A50" t="s">
        <v>146</v>
      </c>
      <c r="B50" t="str">
        <f>IF(ISNUMBER(MATCH(mta_mapped_codes[code],mainsheet[sierra location code],0)),"y","n")</f>
        <v>y</v>
      </c>
      <c r="C50" t="str">
        <f>INDEX(mainsheet[TD facet value code(s)],MATCH(mta_mapped_codes[code],mainsheet[sierra location code],0))</f>
        <v>unc:uncdavy</v>
      </c>
    </row>
    <row r="51" spans="1:3" x14ac:dyDescent="0.25">
      <c r="A51" t="s">
        <v>149</v>
      </c>
      <c r="B51" t="str">
        <f>IF(ISNUMBER(MATCH(mta_mapped_codes[code],mainsheet[sierra location code],0)),"y","n")</f>
        <v>y</v>
      </c>
      <c r="C51" t="str">
        <f>INDEX(mainsheet[TD facet value code(s)],MATCH(mta_mapped_codes[code],mainsheet[sierra location code],0))</f>
        <v>unc:uncdavy</v>
      </c>
    </row>
    <row r="52" spans="1:3" x14ac:dyDescent="0.25">
      <c r="A52" t="s">
        <v>151</v>
      </c>
      <c r="B52" t="str">
        <f>IF(ISNUMBER(MATCH(mta_mapped_codes[code],mainsheet[sierra location code],0)),"y","n")</f>
        <v>y</v>
      </c>
      <c r="C52" t="str">
        <f>INDEX(mainsheet[TD facet value code(s)],MATCH(mta_mapped_codes[code],mainsheet[sierra location code],0))</f>
        <v>unc:uncdavy</v>
      </c>
    </row>
    <row r="53" spans="1:3" x14ac:dyDescent="0.25">
      <c r="A53" t="s">
        <v>153</v>
      </c>
      <c r="B53" t="str">
        <f>IF(ISNUMBER(MATCH(mta_mapped_codes[code],mainsheet[sierra location code],0)),"y","n")</f>
        <v>y</v>
      </c>
      <c r="C53" t="str">
        <f>INDEX(mainsheet[TD facet value code(s)],MATCH(mta_mapped_codes[code],mainsheet[sierra location code],0))</f>
        <v>unc:uncdavy</v>
      </c>
    </row>
    <row r="54" spans="1:3" x14ac:dyDescent="0.25">
      <c r="A54" t="s">
        <v>155</v>
      </c>
      <c r="B54" t="str">
        <f>IF(ISNUMBER(MATCH(mta_mapped_codes[code],mainsheet[sierra location code],0)),"y","n")</f>
        <v>y</v>
      </c>
      <c r="C54" t="str">
        <f>INDEX(mainsheet[TD facet value code(s)],MATCH(mta_mapped_codes[code],mainsheet[sierra location code],0))</f>
        <v>unc:uncdavy</v>
      </c>
    </row>
    <row r="55" spans="1:3" x14ac:dyDescent="0.25">
      <c r="A55" t="s">
        <v>157</v>
      </c>
      <c r="B55" t="str">
        <f>IF(ISNUMBER(MATCH(mta_mapped_codes[code],mainsheet[sierra location code],0)),"y","n")</f>
        <v>y</v>
      </c>
      <c r="C55" t="str">
        <f>INDEX(mainsheet[TD facet value code(s)],MATCH(mta_mapped_codes[code],mainsheet[sierra location code],0))</f>
        <v>unc:uncdavy</v>
      </c>
    </row>
    <row r="56" spans="1:3" x14ac:dyDescent="0.25">
      <c r="A56" t="s">
        <v>159</v>
      </c>
      <c r="B56" t="str">
        <f>IF(ISNUMBER(MATCH(mta_mapped_codes[code],mainsheet[sierra location code],0)),"y","n")</f>
        <v>y</v>
      </c>
      <c r="C56" t="str">
        <f>INDEX(mainsheet[TD facet value code(s)],MATCH(mta_mapped_codes[code],mainsheet[sierra location code],0))</f>
        <v>unc:uncdavy</v>
      </c>
    </row>
    <row r="57" spans="1:3" x14ac:dyDescent="0.25">
      <c r="A57" t="s">
        <v>161</v>
      </c>
      <c r="B57" t="str">
        <f>IF(ISNUMBER(MATCH(mta_mapped_codes[code],mainsheet[sierra location code],0)),"y","n")</f>
        <v>y</v>
      </c>
      <c r="C57" t="str">
        <f>INDEX(mainsheet[TD facet value code(s)],MATCH(mta_mapped_codes[code],mainsheet[sierra location code],0))</f>
        <v>unc:uncdavy</v>
      </c>
    </row>
    <row r="58" spans="1:3" x14ac:dyDescent="0.25">
      <c r="A58" t="s">
        <v>163</v>
      </c>
      <c r="B58" t="str">
        <f>IF(ISNUMBER(MATCH(mta_mapped_codes[code],mainsheet[sierra location code],0)),"y","n")</f>
        <v>y</v>
      </c>
      <c r="C58" t="str">
        <f>INDEX(mainsheet[TD facet value code(s)],MATCH(mta_mapped_codes[code],mainsheet[sierra location code],0))</f>
        <v>unc:uncdavy</v>
      </c>
    </row>
    <row r="59" spans="1:3" x14ac:dyDescent="0.25">
      <c r="A59" t="s">
        <v>165</v>
      </c>
      <c r="B59" t="str">
        <f>IF(ISNUMBER(MATCH(mta_mapped_codes[code],mainsheet[sierra location code],0)),"y","n")</f>
        <v>y</v>
      </c>
      <c r="C59" t="str">
        <f>INDEX(mainsheet[TD facet value code(s)],MATCH(mta_mapped_codes[code],mainsheet[sierra location code],0))</f>
        <v>unc:uncdavy</v>
      </c>
    </row>
    <row r="60" spans="1:3" x14ac:dyDescent="0.25">
      <c r="A60" t="s">
        <v>167</v>
      </c>
      <c r="B60" t="str">
        <f>IF(ISNUMBER(MATCH(mta_mapped_codes[code],mainsheet[sierra location code],0)),"y","n")</f>
        <v>y</v>
      </c>
      <c r="C60" t="str">
        <f>INDEX(mainsheet[TD facet value code(s)],MATCH(mta_mapped_codes[code],mainsheet[sierra location code],0))</f>
        <v>unc:uncdavy</v>
      </c>
    </row>
    <row r="61" spans="1:3" x14ac:dyDescent="0.25">
      <c r="A61" t="s">
        <v>169</v>
      </c>
      <c r="B61" t="str">
        <f>IF(ISNUMBER(MATCH(mta_mapped_codes[code],mainsheet[sierra location code],0)),"y","n")</f>
        <v>y</v>
      </c>
      <c r="C61" t="str">
        <f>INDEX(mainsheet[TD facet value code(s)],MATCH(mta_mapped_codes[code],mainsheet[sierra location code],0))</f>
        <v>unc:uncdavy</v>
      </c>
    </row>
    <row r="62" spans="1:3" x14ac:dyDescent="0.25">
      <c r="A62" t="s">
        <v>171</v>
      </c>
      <c r="B62" t="str">
        <f>IF(ISNUMBER(MATCH(mta_mapped_codes[code],mainsheet[sierra location code],0)),"y","n")</f>
        <v>y</v>
      </c>
      <c r="C62" t="str">
        <f>INDEX(mainsheet[TD facet value code(s)],MATCH(mta_mapped_codes[code],mainsheet[sierra location code],0))</f>
        <v>unc:uncdavy</v>
      </c>
    </row>
    <row r="63" spans="1:3" x14ac:dyDescent="0.25">
      <c r="A63" t="s">
        <v>173</v>
      </c>
      <c r="B63" t="str">
        <f>IF(ISNUMBER(MATCH(mta_mapped_codes[code],mainsheet[sierra location code],0)),"y","n")</f>
        <v>y</v>
      </c>
      <c r="C63" t="str">
        <f>INDEX(mainsheet[TD facet value code(s)],MATCH(mta_mapped_codes[code],mainsheet[sierra location code],0))</f>
        <v>unc:uncdavy</v>
      </c>
    </row>
    <row r="64" spans="1:3" x14ac:dyDescent="0.25">
      <c r="A64" t="s">
        <v>175</v>
      </c>
      <c r="B64" t="str">
        <f>IF(ISNUMBER(MATCH(mta_mapped_codes[code],mainsheet[sierra location code],0)),"y","n")</f>
        <v>y</v>
      </c>
      <c r="C64" t="str">
        <f>INDEX(mainsheet[TD facet value code(s)],MATCH(mta_mapped_codes[code],mainsheet[sierra location code],0))</f>
        <v>unc:uncdavy</v>
      </c>
    </row>
    <row r="65" spans="1:3" x14ac:dyDescent="0.25">
      <c r="A65" t="s">
        <v>177</v>
      </c>
      <c r="B65" t="str">
        <f>IF(ISNUMBER(MATCH(mta_mapped_codes[code],mainsheet[sierra location code],0)),"y","n")</f>
        <v>y</v>
      </c>
      <c r="C65" t="str">
        <f>INDEX(mainsheet[TD facet value code(s)],MATCH(mta_mapped_codes[code],mainsheet[sierra location code],0))</f>
        <v>unc:uncdavy</v>
      </c>
    </row>
    <row r="66" spans="1:3" x14ac:dyDescent="0.25">
      <c r="A66" t="s">
        <v>179</v>
      </c>
      <c r="B66" t="str">
        <f>IF(ISNUMBER(MATCH(mta_mapped_codes[code],mainsheet[sierra location code],0)),"y","n")</f>
        <v>y</v>
      </c>
      <c r="C66" t="str">
        <f>INDEX(mainsheet[TD facet value code(s)],MATCH(mta_mapped_codes[code],mainsheet[sierra location code],0))</f>
        <v>unc:uncdavy</v>
      </c>
    </row>
    <row r="67" spans="1:3" x14ac:dyDescent="0.25">
      <c r="A67" t="s">
        <v>181</v>
      </c>
      <c r="B67" t="str">
        <f>IF(ISNUMBER(MATCH(mta_mapped_codes[code],mainsheet[sierra location code],0)),"y","n")</f>
        <v>y</v>
      </c>
      <c r="C67" t="str">
        <f>INDEX(mainsheet[TD facet value code(s)],MATCH(mta_mapped_codes[code],mainsheet[sierra location code],0))</f>
        <v>unc:uncdavy</v>
      </c>
    </row>
    <row r="68" spans="1:3" x14ac:dyDescent="0.25">
      <c r="A68" t="s">
        <v>189</v>
      </c>
      <c r="B68" t="str">
        <f>IF(ISNUMBER(MATCH(mta_mapped_codes[code],mainsheet[sierra location code],0)),"y","n")</f>
        <v>y</v>
      </c>
      <c r="C68" t="str">
        <f>INDEX(mainsheet[TD facet value code(s)],MATCH(mta_mapped_codes[code],mainsheet[sierra location code],0))</f>
        <v>unc:uncdavy</v>
      </c>
    </row>
    <row r="69" spans="1:3" x14ac:dyDescent="0.25">
      <c r="A69" t="s">
        <v>190</v>
      </c>
      <c r="B69" t="str">
        <f>IF(ISNUMBER(MATCH(mta_mapped_codes[code],mainsheet[sierra location code],0)),"y","n")</f>
        <v>y</v>
      </c>
      <c r="C69" t="str">
        <f>INDEX(mainsheet[TD facet value code(s)],MATCH(mta_mapped_codes[code],mainsheet[sierra location code],0))</f>
        <v>unc:uncdavy</v>
      </c>
    </row>
    <row r="70" spans="1:3" x14ac:dyDescent="0.25">
      <c r="A70" t="s">
        <v>192</v>
      </c>
      <c r="B70" t="str">
        <f>IF(ISNUMBER(MATCH(mta_mapped_codes[code],mainsheet[sierra location code],0)),"y","n")</f>
        <v>y</v>
      </c>
      <c r="C70" t="str">
        <f>INDEX(mainsheet[TD facet value code(s)],MATCH(mta_mapped_codes[code],mainsheet[sierra location code],0))</f>
        <v>unc:uncdavy</v>
      </c>
    </row>
    <row r="71" spans="1:3" x14ac:dyDescent="0.25">
      <c r="A71" t="s">
        <v>372</v>
      </c>
      <c r="B71" t="str">
        <f>IF(ISNUMBER(MATCH(mta_mapped_codes[code],mainsheet[sierra location code],0)),"y","n")</f>
        <v>y</v>
      </c>
      <c r="C71" t="str">
        <f>INDEX(mainsheet[TD facet value code(s)],MATCH(mta_mapped_codes[code],mainsheet[sierra location code],0))</f>
        <v>unc:uncdavy</v>
      </c>
    </row>
    <row r="72" spans="1:3" x14ac:dyDescent="0.25">
      <c r="A72" t="s">
        <v>374</v>
      </c>
      <c r="B72" t="str">
        <f>IF(ISNUMBER(MATCH(mta_mapped_codes[code],mainsheet[sierra location code],0)),"y","n")</f>
        <v>y</v>
      </c>
      <c r="C72" t="str">
        <f>INDEX(mainsheet[TD facet value code(s)],MATCH(mta_mapped_codes[code],mainsheet[sierra location code],0))</f>
        <v>unc:uncdavy</v>
      </c>
    </row>
    <row r="73" spans="1:3" x14ac:dyDescent="0.25">
      <c r="A73" t="s">
        <v>376</v>
      </c>
      <c r="B73" t="str">
        <f>IF(ISNUMBER(MATCH(mta_mapped_codes[code],mainsheet[sierra location code],0)),"y","n")</f>
        <v>y</v>
      </c>
      <c r="C73" t="str">
        <f>INDEX(mainsheet[TD facet value code(s)],MATCH(mta_mapped_codes[code],mainsheet[sierra location code],0))</f>
        <v>unc:uncdavy</v>
      </c>
    </row>
    <row r="74" spans="1:3" x14ac:dyDescent="0.25">
      <c r="A74" t="s">
        <v>378</v>
      </c>
      <c r="B74" t="str">
        <f>IF(ISNUMBER(MATCH(mta_mapped_codes[code],mainsheet[sierra location code],0)),"y","n")</f>
        <v>y</v>
      </c>
      <c r="C74" t="str">
        <f>INDEX(mainsheet[TD facet value code(s)],MATCH(mta_mapped_codes[code],mainsheet[sierra location code],0))</f>
        <v>unc:uncdavy</v>
      </c>
    </row>
    <row r="75" spans="1:3" x14ac:dyDescent="0.25">
      <c r="A75" t="s">
        <v>380</v>
      </c>
      <c r="B75" t="str">
        <f>IF(ISNUMBER(MATCH(mta_mapped_codes[code],mainsheet[sierra location code],0)),"y","n")</f>
        <v>y</v>
      </c>
      <c r="C75" t="str">
        <f>INDEX(mainsheet[TD facet value code(s)],MATCH(mta_mapped_codes[code],mainsheet[sierra location code],0))</f>
        <v>unc:uncdavy</v>
      </c>
    </row>
    <row r="76" spans="1:3" x14ac:dyDescent="0.25">
      <c r="A76" t="s">
        <v>382</v>
      </c>
      <c r="B76" t="str">
        <f>IF(ISNUMBER(MATCH(mta_mapped_codes[code],mainsheet[sierra location code],0)),"y","n")</f>
        <v>y</v>
      </c>
      <c r="C76" t="str">
        <f>INDEX(mainsheet[TD facet value code(s)],MATCH(mta_mapped_codes[code],mainsheet[sierra location code],0))</f>
        <v>unc:uncdavy</v>
      </c>
    </row>
    <row r="77" spans="1:3" x14ac:dyDescent="0.25">
      <c r="A77" t="s">
        <v>384</v>
      </c>
      <c r="B77" t="str">
        <f>IF(ISNUMBER(MATCH(mta_mapped_codes[code],mainsheet[sierra location code],0)),"y","n")</f>
        <v>y</v>
      </c>
      <c r="C77" t="str">
        <f>INDEX(mainsheet[TD facet value code(s)],MATCH(mta_mapped_codes[code],mainsheet[sierra location code],0))</f>
        <v>unc:uncdavy</v>
      </c>
    </row>
    <row r="78" spans="1:3" x14ac:dyDescent="0.25">
      <c r="A78" t="s">
        <v>386</v>
      </c>
      <c r="B78" t="str">
        <f>IF(ISNUMBER(MATCH(mta_mapped_codes[code],mainsheet[sierra location code],0)),"y","n")</f>
        <v>y</v>
      </c>
      <c r="C78" t="str">
        <f>INDEX(mainsheet[TD facet value code(s)],MATCH(mta_mapped_codes[code],mainsheet[sierra location code],0))</f>
        <v>unc:uncdavy</v>
      </c>
    </row>
    <row r="79" spans="1:3" x14ac:dyDescent="0.25">
      <c r="A79" t="s">
        <v>387</v>
      </c>
      <c r="B79" t="str">
        <f>IF(ISNUMBER(MATCH(mta_mapped_codes[code],mainsheet[sierra location code],0)),"y","n")</f>
        <v>y</v>
      </c>
      <c r="C79" t="str">
        <f>INDEX(mainsheet[TD facet value code(s)],MATCH(mta_mapped_codes[code],mainsheet[sierra location code],0))</f>
        <v>unc:uncdavy</v>
      </c>
    </row>
    <row r="80" spans="1:3" x14ac:dyDescent="0.25">
      <c r="A80" t="s">
        <v>391</v>
      </c>
      <c r="B80" t="str">
        <f>IF(ISNUMBER(MATCH(mta_mapped_codes[code],mainsheet[sierra location code],0)),"y","n")</f>
        <v>y</v>
      </c>
      <c r="C80" t="str">
        <f>INDEX(mainsheet[TD facet value code(s)],MATCH(mta_mapped_codes[code],mainsheet[sierra location code],0))</f>
        <v>unc:uncdavy</v>
      </c>
    </row>
    <row r="81" spans="1:3" x14ac:dyDescent="0.25">
      <c r="A81" t="s">
        <v>393</v>
      </c>
      <c r="B81" t="str">
        <f>IF(ISNUMBER(MATCH(mta_mapped_codes[code],mainsheet[sierra location code],0)),"y","n")</f>
        <v>y</v>
      </c>
      <c r="C81" t="str">
        <f>INDEX(mainsheet[TD facet value code(s)],MATCH(mta_mapped_codes[code],mainsheet[sierra location code],0))</f>
        <v>unc:uncdavy</v>
      </c>
    </row>
    <row r="82" spans="1:3" x14ac:dyDescent="0.25">
      <c r="A82" t="s">
        <v>394</v>
      </c>
      <c r="B82" t="str">
        <f>IF(ISNUMBER(MATCH(mta_mapped_codes[code],mainsheet[sierra location code],0)),"y","n")</f>
        <v>y</v>
      </c>
      <c r="C82" t="str">
        <f>INDEX(mainsheet[TD facet value code(s)],MATCH(mta_mapped_codes[code],mainsheet[sierra location code],0))</f>
        <v>unc:uncdavy</v>
      </c>
    </row>
    <row r="83" spans="1:3" x14ac:dyDescent="0.25">
      <c r="A83" t="s">
        <v>395</v>
      </c>
      <c r="B83" t="str">
        <f>IF(ISNUMBER(MATCH(mta_mapped_codes[code],mainsheet[sierra location code],0)),"y","n")</f>
        <v>y</v>
      </c>
      <c r="C83" t="str">
        <f>INDEX(mainsheet[TD facet value code(s)],MATCH(mta_mapped_codes[code],mainsheet[sierra location code],0))</f>
        <v>unc:uncdavy</v>
      </c>
    </row>
    <row r="84" spans="1:3" x14ac:dyDescent="0.25">
      <c r="A84" t="s">
        <v>397</v>
      </c>
      <c r="B84" t="str">
        <f>IF(ISNUMBER(MATCH(mta_mapped_codes[code],mainsheet[sierra location code],0)),"y","n")</f>
        <v>y</v>
      </c>
      <c r="C84" t="str">
        <f>INDEX(mainsheet[TD facet value code(s)],MATCH(mta_mapped_codes[code],mainsheet[sierra location code],0))</f>
        <v>unc:uncdavy</v>
      </c>
    </row>
    <row r="85" spans="1:3" x14ac:dyDescent="0.25">
      <c r="A85" t="s">
        <v>399</v>
      </c>
      <c r="B85" t="str">
        <f>IF(ISNUMBER(MATCH(mta_mapped_codes[code],mainsheet[sierra location code],0)),"y","n")</f>
        <v>y</v>
      </c>
      <c r="C85" t="str">
        <f>INDEX(mainsheet[TD facet value code(s)],MATCH(mta_mapped_codes[code],mainsheet[sierra location code],0))</f>
        <v>unc:uncdavy</v>
      </c>
    </row>
    <row r="86" spans="1:3" x14ac:dyDescent="0.25">
      <c r="A86" t="s">
        <v>401</v>
      </c>
      <c r="B86" t="str">
        <f>IF(ISNUMBER(MATCH(mta_mapped_codes[code],mainsheet[sierra location code],0)),"y","n")</f>
        <v>y</v>
      </c>
      <c r="C86" t="str">
        <f>INDEX(mainsheet[TD facet value code(s)],MATCH(mta_mapped_codes[code],mainsheet[sierra location code],0))</f>
        <v>unc:uncdavy</v>
      </c>
    </row>
    <row r="87" spans="1:3" x14ac:dyDescent="0.25">
      <c r="A87" t="s">
        <v>403</v>
      </c>
      <c r="B87" t="str">
        <f>IF(ISNUMBER(MATCH(mta_mapped_codes[code],mainsheet[sierra location code],0)),"y","n")</f>
        <v>y</v>
      </c>
      <c r="C87" t="str">
        <f>INDEX(mainsheet[TD facet value code(s)],MATCH(mta_mapped_codes[code],mainsheet[sierra location code],0))</f>
        <v>unc:uncdavy</v>
      </c>
    </row>
    <row r="88" spans="1:3" x14ac:dyDescent="0.25">
      <c r="A88" t="s">
        <v>408</v>
      </c>
      <c r="B88" t="str">
        <f>IF(ISNUMBER(MATCH(mta_mapped_codes[code],mainsheet[sierra location code],0)),"y","n")</f>
        <v>y</v>
      </c>
      <c r="C88" t="str">
        <f>INDEX(mainsheet[TD facet value code(s)],MATCH(mta_mapped_codes[code],mainsheet[sierra location code],0))</f>
        <v>unc:uncdavy</v>
      </c>
    </row>
    <row r="89" spans="1:3" x14ac:dyDescent="0.25">
      <c r="A89" t="s">
        <v>412</v>
      </c>
      <c r="B89" t="str">
        <f>IF(ISNUMBER(MATCH(mta_mapped_codes[code],mainsheet[sierra location code],0)),"y","n")</f>
        <v>y</v>
      </c>
      <c r="C89" t="str">
        <f>INDEX(mainsheet[TD facet value code(s)],MATCH(mta_mapped_codes[code],mainsheet[sierra location code],0))</f>
        <v>unc:uncdavy</v>
      </c>
    </row>
    <row r="90" spans="1:3" x14ac:dyDescent="0.25">
      <c r="A90" t="s">
        <v>414</v>
      </c>
      <c r="B90" t="str">
        <f>IF(ISNUMBER(MATCH(mta_mapped_codes[code],mainsheet[sierra location code],0)),"y","n")</f>
        <v>y</v>
      </c>
      <c r="C90" t="str">
        <f>INDEX(mainsheet[TD facet value code(s)],MATCH(mta_mapped_codes[code],mainsheet[sierra location code],0))</f>
        <v>unc:uncdavy</v>
      </c>
    </row>
    <row r="91" spans="1:3" x14ac:dyDescent="0.25">
      <c r="A91" t="s">
        <v>416</v>
      </c>
      <c r="B91" t="str">
        <f>IF(ISNUMBER(MATCH(mta_mapped_codes[code],mainsheet[sierra location code],0)),"y","n")</f>
        <v>y</v>
      </c>
      <c r="C91" t="str">
        <f>INDEX(mainsheet[TD facet value code(s)],MATCH(mta_mapped_codes[code],mainsheet[sierra location code],0))</f>
        <v>unc:uncdavy</v>
      </c>
    </row>
    <row r="92" spans="1:3" x14ac:dyDescent="0.25">
      <c r="A92" t="s">
        <v>418</v>
      </c>
      <c r="B92" t="str">
        <f>IF(ISNUMBER(MATCH(mta_mapped_codes[code],mainsheet[sierra location code],0)),"y","n")</f>
        <v>y</v>
      </c>
      <c r="C92" t="str">
        <f>INDEX(mainsheet[TD facet value code(s)],MATCH(mta_mapped_codes[code],mainsheet[sierra location code],0))</f>
        <v>unc:uncdavy</v>
      </c>
    </row>
    <row r="93" spans="1:3" x14ac:dyDescent="0.25">
      <c r="A93" t="s">
        <v>419</v>
      </c>
      <c r="B93" t="str">
        <f>IF(ISNUMBER(MATCH(mta_mapped_codes[code],mainsheet[sierra location code],0)),"y","n")</f>
        <v>y</v>
      </c>
      <c r="C93" t="str">
        <f>INDEX(mainsheet[TD facet value code(s)],MATCH(mta_mapped_codes[code],mainsheet[sierra location code],0))</f>
        <v>unc:uncdavy</v>
      </c>
    </row>
    <row r="94" spans="1:3" x14ac:dyDescent="0.25">
      <c r="A94" t="s">
        <v>420</v>
      </c>
      <c r="B94" t="str">
        <f>IF(ISNUMBER(MATCH(mta_mapped_codes[code],mainsheet[sierra location code],0)),"y","n")</f>
        <v>y</v>
      </c>
      <c r="C94" t="str">
        <f>INDEX(mainsheet[TD facet value code(s)],MATCH(mta_mapped_codes[code],mainsheet[sierra location code],0))</f>
        <v>unc:uncdavy</v>
      </c>
    </row>
    <row r="95" spans="1:3" x14ac:dyDescent="0.25">
      <c r="A95" t="s">
        <v>421</v>
      </c>
      <c r="B95" t="str">
        <f>IF(ISNUMBER(MATCH(mta_mapped_codes[code],mainsheet[sierra location code],0)),"y","n")</f>
        <v>y</v>
      </c>
      <c r="C95" t="str">
        <f>INDEX(mainsheet[TD facet value code(s)],MATCH(mta_mapped_codes[code],mainsheet[sierra location code],0))</f>
        <v>unc:uncdavy</v>
      </c>
    </row>
    <row r="96" spans="1:3" x14ac:dyDescent="0.25">
      <c r="A96" t="s">
        <v>423</v>
      </c>
      <c r="B96" t="str">
        <f>IF(ISNUMBER(MATCH(mta_mapped_codes[code],mainsheet[sierra location code],0)),"y","n")</f>
        <v>y</v>
      </c>
      <c r="C96" t="str">
        <f>INDEX(mainsheet[TD facet value code(s)],MATCH(mta_mapped_codes[code],mainsheet[sierra location code],0))</f>
        <v>unc:uncdavy</v>
      </c>
    </row>
    <row r="97" spans="1:3" x14ac:dyDescent="0.25">
      <c r="A97" t="s">
        <v>425</v>
      </c>
      <c r="B97" t="str">
        <f>IF(ISNUMBER(MATCH(mta_mapped_codes[code],mainsheet[sierra location code],0)),"y","n")</f>
        <v>y</v>
      </c>
      <c r="C97" t="str">
        <f>INDEX(mainsheet[TD facet value code(s)],MATCH(mta_mapped_codes[code],mainsheet[sierra location code],0))</f>
        <v>unc:uncdavy</v>
      </c>
    </row>
    <row r="98" spans="1:3" x14ac:dyDescent="0.25">
      <c r="A98" t="s">
        <v>426</v>
      </c>
      <c r="B98" t="str">
        <f>IF(ISNUMBER(MATCH(mta_mapped_codes[code],mainsheet[sierra location code],0)),"y","n")</f>
        <v>y</v>
      </c>
      <c r="C98" t="str">
        <f>INDEX(mainsheet[TD facet value code(s)],MATCH(mta_mapped_codes[code],mainsheet[sierra location code],0))</f>
        <v>unc:uncdavy</v>
      </c>
    </row>
    <row r="99" spans="1:3" x14ac:dyDescent="0.25">
      <c r="A99" t="s">
        <v>428</v>
      </c>
      <c r="B99" t="str">
        <f>IF(ISNUMBER(MATCH(mta_mapped_codes[code],mainsheet[sierra location code],0)),"y","n")</f>
        <v>y</v>
      </c>
      <c r="C99" t="str">
        <f>INDEX(mainsheet[TD facet value code(s)],MATCH(mta_mapped_codes[code],mainsheet[sierra location code],0))</f>
        <v>unc:uncdavy</v>
      </c>
    </row>
    <row r="100" spans="1:3" x14ac:dyDescent="0.25">
      <c r="A100" t="s">
        <v>430</v>
      </c>
      <c r="B100" t="str">
        <f>IF(ISNUMBER(MATCH(mta_mapped_codes[code],mainsheet[sierra location code],0)),"y","n")</f>
        <v>y</v>
      </c>
      <c r="C100" t="str">
        <f>INDEX(mainsheet[TD facet value code(s)],MATCH(mta_mapped_codes[code],mainsheet[sierra location code],0))</f>
        <v>unc:uncdavy</v>
      </c>
    </row>
    <row r="101" spans="1:3" x14ac:dyDescent="0.25">
      <c r="A101" t="s">
        <v>432</v>
      </c>
      <c r="B101" t="str">
        <f>IF(ISNUMBER(MATCH(mta_mapped_codes[code],mainsheet[sierra location code],0)),"y","n")</f>
        <v>y</v>
      </c>
      <c r="C101" t="str">
        <f>INDEX(mainsheet[TD facet value code(s)],MATCH(mta_mapped_codes[code],mainsheet[sierra location code],0))</f>
        <v>unc:uncdavy</v>
      </c>
    </row>
    <row r="102" spans="1:3" x14ac:dyDescent="0.25">
      <c r="A102" t="s">
        <v>434</v>
      </c>
      <c r="B102" t="str">
        <f>IF(ISNUMBER(MATCH(mta_mapped_codes[code],mainsheet[sierra location code],0)),"y","n")</f>
        <v>y</v>
      </c>
      <c r="C102" t="str">
        <f>INDEX(mainsheet[TD facet value code(s)],MATCH(mta_mapped_codes[code],mainsheet[sierra location code],0))</f>
        <v>unc:uncdavy</v>
      </c>
    </row>
    <row r="103" spans="1:3" x14ac:dyDescent="0.25">
      <c r="A103" t="s">
        <v>436</v>
      </c>
      <c r="B103" t="str">
        <f>IF(ISNUMBER(MATCH(mta_mapped_codes[code],mainsheet[sierra location code],0)),"y","n")</f>
        <v>y</v>
      </c>
      <c r="C103" t="str">
        <f>INDEX(mainsheet[TD facet value code(s)],MATCH(mta_mapped_codes[code],mainsheet[sierra location code],0))</f>
        <v>unc:uncdavy</v>
      </c>
    </row>
    <row r="104" spans="1:3" x14ac:dyDescent="0.25">
      <c r="A104" t="s">
        <v>438</v>
      </c>
      <c r="B104" t="str">
        <f>IF(ISNUMBER(MATCH(mta_mapped_codes[code],mainsheet[sierra location code],0)),"y","n")</f>
        <v>y</v>
      </c>
      <c r="C104" t="str">
        <f>INDEX(mainsheet[TD facet value code(s)],MATCH(mta_mapped_codes[code],mainsheet[sierra location code],0))</f>
        <v>unc:uncdavy</v>
      </c>
    </row>
    <row r="105" spans="1:3" x14ac:dyDescent="0.25">
      <c r="A105" t="s">
        <v>440</v>
      </c>
      <c r="B105" t="str">
        <f>IF(ISNUMBER(MATCH(mta_mapped_codes[code],mainsheet[sierra location code],0)),"y","n")</f>
        <v>y</v>
      </c>
      <c r="C105" t="str">
        <f>INDEX(mainsheet[TD facet value code(s)],MATCH(mta_mapped_codes[code],mainsheet[sierra location code],0))</f>
        <v>unc:uncdavy</v>
      </c>
    </row>
    <row r="106" spans="1:3" x14ac:dyDescent="0.25">
      <c r="A106" t="s">
        <v>443</v>
      </c>
      <c r="B106" t="str">
        <f>IF(ISNUMBER(MATCH(mta_mapped_codes[code],mainsheet[sierra location code],0)),"y","n")</f>
        <v>y</v>
      </c>
      <c r="C106" t="str">
        <f>INDEX(mainsheet[TD facet value code(s)],MATCH(mta_mapped_codes[code],mainsheet[sierra location code],0))</f>
        <v>unc:uncdavy</v>
      </c>
    </row>
    <row r="107" spans="1:3" x14ac:dyDescent="0.25">
      <c r="A107" t="s">
        <v>444</v>
      </c>
      <c r="B107" t="str">
        <f>IF(ISNUMBER(MATCH(mta_mapped_codes[code],mainsheet[sierra location code],0)),"y","n")</f>
        <v>y</v>
      </c>
      <c r="C107" t="str">
        <f>INDEX(mainsheet[TD facet value code(s)],MATCH(mta_mapped_codes[code],mainsheet[sierra location code],0))</f>
        <v>unc:uncdavy</v>
      </c>
    </row>
    <row r="108" spans="1:3" x14ac:dyDescent="0.25">
      <c r="A108" t="s">
        <v>445</v>
      </c>
      <c r="B108" t="str">
        <f>IF(ISNUMBER(MATCH(mta_mapped_codes[code],mainsheet[sierra location code],0)),"y","n")</f>
        <v>y</v>
      </c>
      <c r="C108" t="str">
        <f>INDEX(mainsheet[TD facet value code(s)],MATCH(mta_mapped_codes[code],mainsheet[sierra location code],0))</f>
        <v>unc:uncdavy</v>
      </c>
    </row>
    <row r="109" spans="1:3" x14ac:dyDescent="0.25">
      <c r="A109" t="s">
        <v>446</v>
      </c>
      <c r="B109" t="str">
        <f>IF(ISNUMBER(MATCH(mta_mapped_codes[code],mainsheet[sierra location code],0)),"y","n")</f>
        <v>y</v>
      </c>
      <c r="C109" t="str">
        <f>INDEX(mainsheet[TD facet value code(s)],MATCH(mta_mapped_codes[code],mainsheet[sierra location code],0))</f>
        <v>unc:uncdavy</v>
      </c>
    </row>
    <row r="110" spans="1:3" x14ac:dyDescent="0.25">
      <c r="A110" t="s">
        <v>448</v>
      </c>
      <c r="B110" t="str">
        <f>IF(ISNUMBER(MATCH(mta_mapped_codes[code],mainsheet[sierra location code],0)),"y","n")</f>
        <v>y</v>
      </c>
      <c r="C110" t="str">
        <f>INDEX(mainsheet[TD facet value code(s)],MATCH(mta_mapped_codes[code],mainsheet[sierra location code],0))</f>
        <v>unc:uncdavy</v>
      </c>
    </row>
    <row r="111" spans="1:3" x14ac:dyDescent="0.25">
      <c r="A111" t="s">
        <v>449</v>
      </c>
      <c r="B111" t="str">
        <f>IF(ISNUMBER(MATCH(mta_mapped_codes[code],mainsheet[sierra location code],0)),"y","n")</f>
        <v>y</v>
      </c>
      <c r="C111" t="str">
        <f>INDEX(mainsheet[TD facet value code(s)],MATCH(mta_mapped_codes[code],mainsheet[sierra location code],0))</f>
        <v>unc:uncdavy</v>
      </c>
    </row>
    <row r="112" spans="1:3" x14ac:dyDescent="0.25">
      <c r="A112" t="s">
        <v>451</v>
      </c>
      <c r="B112" t="str">
        <f>IF(ISNUMBER(MATCH(mta_mapped_codes[code],mainsheet[sierra location code],0)),"y","n")</f>
        <v>y</v>
      </c>
      <c r="C112" t="str">
        <f>INDEX(mainsheet[TD facet value code(s)],MATCH(mta_mapped_codes[code],mainsheet[sierra location code],0))</f>
        <v>unc:uncdavy</v>
      </c>
    </row>
    <row r="113" spans="1:3" x14ac:dyDescent="0.25">
      <c r="A113" t="s">
        <v>452</v>
      </c>
      <c r="B113" t="str">
        <f>IF(ISNUMBER(MATCH(mta_mapped_codes[code],mainsheet[sierra location code],0)),"y","n")</f>
        <v>y</v>
      </c>
      <c r="C113" t="str">
        <f>INDEX(mainsheet[TD facet value code(s)],MATCH(mta_mapped_codes[code],mainsheet[sierra location code],0))</f>
        <v>unc:uncdavy</v>
      </c>
    </row>
    <row r="114" spans="1:3" x14ac:dyDescent="0.25">
      <c r="A114" t="s">
        <v>453</v>
      </c>
      <c r="B114" t="str">
        <f>IF(ISNUMBER(MATCH(mta_mapped_codes[code],mainsheet[sierra location code],0)),"y","n")</f>
        <v>y</v>
      </c>
      <c r="C114" t="str">
        <f>INDEX(mainsheet[TD facet value code(s)],MATCH(mta_mapped_codes[code],mainsheet[sierra location code],0))</f>
        <v>unc:uncdavy</v>
      </c>
    </row>
    <row r="115" spans="1:3" x14ac:dyDescent="0.25">
      <c r="A115" t="s">
        <v>455</v>
      </c>
      <c r="B115" t="str">
        <f>IF(ISNUMBER(MATCH(mta_mapped_codes[code],mainsheet[sierra location code],0)),"y","n")</f>
        <v>y</v>
      </c>
      <c r="C115" t="str">
        <f>INDEX(mainsheet[TD facet value code(s)],MATCH(mta_mapped_codes[code],mainsheet[sierra location code],0))</f>
        <v>unc:uncdavy</v>
      </c>
    </row>
    <row r="116" spans="1:3" x14ac:dyDescent="0.25">
      <c r="A116" t="s">
        <v>458</v>
      </c>
      <c r="B116" t="str">
        <f>IF(ISNUMBER(MATCH(mta_mapped_codes[code],mainsheet[sierra location code],0)),"y","n")</f>
        <v>y</v>
      </c>
      <c r="C116" t="str">
        <f>INDEX(mainsheet[TD facet value code(s)],MATCH(mta_mapped_codes[code],mainsheet[sierra location code],0))</f>
        <v>unc:uncdavy</v>
      </c>
    </row>
    <row r="117" spans="1:3" x14ac:dyDescent="0.25">
      <c r="A117" t="s">
        <v>460</v>
      </c>
      <c r="B117" t="str">
        <f>IF(ISNUMBER(MATCH(mta_mapped_codes[code],mainsheet[sierra location code],0)),"y","n")</f>
        <v>y</v>
      </c>
      <c r="C117" t="str">
        <f>INDEX(mainsheet[TD facet value code(s)],MATCH(mta_mapped_codes[code],mainsheet[sierra location code],0))</f>
        <v>unc:uncdavy</v>
      </c>
    </row>
    <row r="118" spans="1:3" x14ac:dyDescent="0.25">
      <c r="A118" t="s">
        <v>461</v>
      </c>
      <c r="B118" t="str">
        <f>IF(ISNUMBER(MATCH(mta_mapped_codes[code],mainsheet[sierra location code],0)),"y","n")</f>
        <v>y</v>
      </c>
      <c r="C118" t="str">
        <f>INDEX(mainsheet[TD facet value code(s)],MATCH(mta_mapped_codes[code],mainsheet[sierra location code],0))</f>
        <v>unc:uncdavy</v>
      </c>
    </row>
    <row r="119" spans="1:3" x14ac:dyDescent="0.25">
      <c r="A119" t="s">
        <v>463</v>
      </c>
      <c r="B119" t="str">
        <f>IF(ISNUMBER(MATCH(mta_mapped_codes[code],mainsheet[sierra location code],0)),"y","n")</f>
        <v>y</v>
      </c>
      <c r="C119" t="str">
        <f>INDEX(mainsheet[TD facet value code(s)],MATCH(mta_mapped_codes[code],mainsheet[sierra location code],0))</f>
        <v>unc:uncdavy</v>
      </c>
    </row>
    <row r="120" spans="1:3" x14ac:dyDescent="0.25">
      <c r="A120" t="s">
        <v>466</v>
      </c>
      <c r="B120" t="str">
        <f>IF(ISNUMBER(MATCH(mta_mapped_codes[code],mainsheet[sierra location code],0)),"y","n")</f>
        <v>y</v>
      </c>
      <c r="C120" t="str">
        <f>INDEX(mainsheet[TD facet value code(s)],MATCH(mta_mapped_codes[code],mainsheet[sierra location code],0))</f>
        <v>unc:uncdavy</v>
      </c>
    </row>
    <row r="121" spans="1:3" x14ac:dyDescent="0.25">
      <c r="A121" t="s">
        <v>468</v>
      </c>
      <c r="B121" t="str">
        <f>IF(ISNUMBER(MATCH(mta_mapped_codes[code],mainsheet[sierra location code],0)),"y","n")</f>
        <v>y</v>
      </c>
      <c r="C121" t="str">
        <f>INDEX(mainsheet[TD facet value code(s)],MATCH(mta_mapped_codes[code],mainsheet[sierra location code],0))</f>
        <v>unc:uncdavy</v>
      </c>
    </row>
    <row r="122" spans="1:3" x14ac:dyDescent="0.25">
      <c r="A122" t="s">
        <v>470</v>
      </c>
      <c r="B122" t="str">
        <f>IF(ISNUMBER(MATCH(mta_mapped_codes[code],mainsheet[sierra location code],0)),"y","n")</f>
        <v>y</v>
      </c>
      <c r="C122" t="str">
        <f>INDEX(mainsheet[TD facet value code(s)],MATCH(mta_mapped_codes[code],mainsheet[sierra location code],0))</f>
        <v>unc:uncdavy</v>
      </c>
    </row>
    <row r="123" spans="1:3" x14ac:dyDescent="0.25">
      <c r="A123" t="s">
        <v>472</v>
      </c>
      <c r="B123" t="str">
        <f>IF(ISNUMBER(MATCH(mta_mapped_codes[code],mainsheet[sierra location code],0)),"y","n")</f>
        <v>y</v>
      </c>
      <c r="C123" t="str">
        <f>INDEX(mainsheet[TD facet value code(s)],MATCH(mta_mapped_codes[code],mainsheet[sierra location code],0))</f>
        <v>unc:uncdavy</v>
      </c>
    </row>
    <row r="124" spans="1:3" x14ac:dyDescent="0.25">
      <c r="A124" t="s">
        <v>473</v>
      </c>
      <c r="B124" t="str">
        <f>IF(ISNUMBER(MATCH(mta_mapped_codes[code],mainsheet[sierra location code],0)),"y","n")</f>
        <v>y</v>
      </c>
      <c r="C124" t="str">
        <f>INDEX(mainsheet[TD facet value code(s)],MATCH(mta_mapped_codes[code],mainsheet[sierra location code],0))</f>
        <v>unc:uncdavy</v>
      </c>
    </row>
    <row r="125" spans="1:3" x14ac:dyDescent="0.25">
      <c r="A125" t="s">
        <v>475</v>
      </c>
      <c r="B125" t="str">
        <f>IF(ISNUMBER(MATCH(mta_mapped_codes[code],mainsheet[sierra location code],0)),"y","n")</f>
        <v>y</v>
      </c>
      <c r="C125" t="str">
        <f>INDEX(mainsheet[TD facet value code(s)],MATCH(mta_mapped_codes[code],mainsheet[sierra location code],0))</f>
        <v>unc:uncdavy</v>
      </c>
    </row>
    <row r="126" spans="1:3" x14ac:dyDescent="0.25">
      <c r="A126" t="s">
        <v>523</v>
      </c>
      <c r="B126" t="str">
        <f>IF(ISNUMBER(MATCH(mta_mapped_codes[code],mainsheet[sierra location code],0)),"y","n")</f>
        <v>y</v>
      </c>
      <c r="C126" t="str">
        <f>INDEX(mainsheet[TD facet value code(s)],MATCH(mta_mapped_codes[code],mainsheet[sierra location code],0))</f>
        <v>unc:uncdavy</v>
      </c>
    </row>
    <row r="127" spans="1:3" x14ac:dyDescent="0.25">
      <c r="A127" t="s">
        <v>525</v>
      </c>
      <c r="B127" t="str">
        <f>IF(ISNUMBER(MATCH(mta_mapped_codes[code],mainsheet[sierra location code],0)),"y","n")</f>
        <v>y</v>
      </c>
      <c r="C127" t="str">
        <f>INDEX(mainsheet[TD facet value code(s)],MATCH(mta_mapped_codes[code],mainsheet[sierra location code],0))</f>
        <v>unc:uncdavy</v>
      </c>
    </row>
    <row r="128" spans="1:3" x14ac:dyDescent="0.25">
      <c r="A128" t="s">
        <v>527</v>
      </c>
      <c r="B128" t="str">
        <f>IF(ISNUMBER(MATCH(mta_mapped_codes[code],mainsheet[sierra location code],0)),"y","n")</f>
        <v>y</v>
      </c>
      <c r="C128" t="str">
        <f>INDEX(mainsheet[TD facet value code(s)],MATCH(mta_mapped_codes[code],mainsheet[sierra location code],0))</f>
        <v>unc:uncdavy</v>
      </c>
    </row>
    <row r="129" spans="1:3" x14ac:dyDescent="0.25">
      <c r="A129" t="s">
        <v>529</v>
      </c>
      <c r="B129" t="str">
        <f>IF(ISNUMBER(MATCH(mta_mapped_codes[code],mainsheet[sierra location code],0)),"y","n")</f>
        <v>y</v>
      </c>
      <c r="C129" t="str">
        <f>INDEX(mainsheet[TD facet value code(s)],MATCH(mta_mapped_codes[code],mainsheet[sierra location code],0))</f>
        <v>unc:uncdavy</v>
      </c>
    </row>
    <row r="130" spans="1:3" x14ac:dyDescent="0.25">
      <c r="A130" t="s">
        <v>538</v>
      </c>
      <c r="B130" t="str">
        <f>IF(ISNUMBER(MATCH(mta_mapped_codes[code],mainsheet[sierra location code],0)),"y","n")</f>
        <v>y</v>
      </c>
      <c r="C130" t="str">
        <f>INDEX(mainsheet[TD facet value code(s)],MATCH(mta_mapped_codes[code],mainsheet[sierra location code],0))</f>
        <v>unc:uncdavy</v>
      </c>
    </row>
    <row r="131" spans="1:3" x14ac:dyDescent="0.25">
      <c r="A131" t="s">
        <v>540</v>
      </c>
      <c r="B131" t="str">
        <f>IF(ISNUMBER(MATCH(mta_mapped_codes[code],mainsheet[sierra location code],0)),"y","n")</f>
        <v>y</v>
      </c>
      <c r="C131" t="str">
        <f>INDEX(mainsheet[TD facet value code(s)],MATCH(mta_mapped_codes[code],mainsheet[sierra location code],0))</f>
        <v>unc:uncdavy</v>
      </c>
    </row>
    <row r="132" spans="1:3" x14ac:dyDescent="0.25">
      <c r="A132" t="s">
        <v>542</v>
      </c>
      <c r="B132" t="str">
        <f>IF(ISNUMBER(MATCH(mta_mapped_codes[code],mainsheet[sierra location code],0)),"y","n")</f>
        <v>y</v>
      </c>
      <c r="C132" t="str">
        <f>INDEX(mainsheet[TD facet value code(s)],MATCH(mta_mapped_codes[code],mainsheet[sierra location code],0))</f>
        <v>unc:uncdavy</v>
      </c>
    </row>
    <row r="133" spans="1:3" x14ac:dyDescent="0.25">
      <c r="A133" t="s">
        <v>553</v>
      </c>
      <c r="B133" t="str">
        <f>IF(ISNUMBER(MATCH(mta_mapped_codes[code],mainsheet[sierra location code],0)),"y","n")</f>
        <v>y</v>
      </c>
      <c r="C133" t="str">
        <f>INDEX(mainsheet[TD facet value code(s)],MATCH(mta_mapped_codes[code],mainsheet[sierra location code],0))</f>
        <v>unc:uncdavy</v>
      </c>
    </row>
    <row r="134" spans="1:3" x14ac:dyDescent="0.25">
      <c r="A134" t="s">
        <v>555</v>
      </c>
      <c r="B134" t="str">
        <f>IF(ISNUMBER(MATCH(mta_mapped_codes[code],mainsheet[sierra location code],0)),"y","n")</f>
        <v>y</v>
      </c>
      <c r="C134" t="str">
        <f>INDEX(mainsheet[TD facet value code(s)],MATCH(mta_mapped_codes[code],mainsheet[sierra location code],0))</f>
        <v>unc:uncdavy</v>
      </c>
    </row>
    <row r="135" spans="1:3" x14ac:dyDescent="0.25">
      <c r="A135" t="s">
        <v>557</v>
      </c>
      <c r="B135" t="str">
        <f>IF(ISNUMBER(MATCH(mta_mapped_codes[code],mainsheet[sierra location code],0)),"y","n")</f>
        <v>y</v>
      </c>
      <c r="C135" t="str">
        <f>INDEX(mainsheet[TD facet value code(s)],MATCH(mta_mapped_codes[code],mainsheet[sierra location code],0))</f>
        <v>unc:uncdavy</v>
      </c>
    </row>
    <row r="136" spans="1:3" x14ac:dyDescent="0.25">
      <c r="A136" t="s">
        <v>308</v>
      </c>
      <c r="B136" t="str">
        <f>IF(ISNUMBER(MATCH(mta_mapped_codes[code],mainsheet[sierra location code],0)),"y","n")</f>
        <v>y</v>
      </c>
      <c r="C136" t="str">
        <f>INDEX(mainsheet[TD facet value code(s)],MATCH(mta_mapped_codes[code],mainsheet[sierra location code],0))</f>
        <v>unc:uncdavy:uncdavdoc</v>
      </c>
    </row>
    <row r="137" spans="1:3" x14ac:dyDescent="0.25">
      <c r="A137" t="s">
        <v>311</v>
      </c>
      <c r="B137" t="str">
        <f>IF(ISNUMBER(MATCH(mta_mapped_codes[code],mainsheet[sierra location code],0)),"y","n")</f>
        <v>y</v>
      </c>
      <c r="C137" t="str">
        <f>INDEX(mainsheet[TD facet value code(s)],MATCH(mta_mapped_codes[code],mainsheet[sierra location code],0))</f>
        <v>unc:uncdavy:uncdavdoc</v>
      </c>
    </row>
    <row r="138" spans="1:3" x14ac:dyDescent="0.25">
      <c r="A138" t="s">
        <v>313</v>
      </c>
      <c r="B138" t="str">
        <f>IF(ISNUMBER(MATCH(mta_mapped_codes[code],mainsheet[sierra location code],0)),"y","n")</f>
        <v>y</v>
      </c>
      <c r="C138" t="str">
        <f>INDEX(mainsheet[TD facet value code(s)],MATCH(mta_mapped_codes[code],mainsheet[sierra location code],0))</f>
        <v>unc:uncdavy:uncdavdoc</v>
      </c>
    </row>
    <row r="139" spans="1:3" x14ac:dyDescent="0.25">
      <c r="A139" t="s">
        <v>315</v>
      </c>
      <c r="B139" t="str">
        <f>IF(ISNUMBER(MATCH(mta_mapped_codes[code],mainsheet[sierra location code],0)),"y","n")</f>
        <v>y</v>
      </c>
      <c r="C139" t="str">
        <f>INDEX(mainsheet[TD facet value code(s)],MATCH(mta_mapped_codes[code],mainsheet[sierra location code],0))</f>
        <v>unc:uncdavy:uncdavdoc</v>
      </c>
    </row>
    <row r="140" spans="1:3" x14ac:dyDescent="0.25">
      <c r="A140" t="s">
        <v>317</v>
      </c>
      <c r="B140" t="str">
        <f>IF(ISNUMBER(MATCH(mta_mapped_codes[code],mainsheet[sierra location code],0)),"y","n")</f>
        <v>y</v>
      </c>
      <c r="C140" t="str">
        <f>INDEX(mainsheet[TD facet value code(s)],MATCH(mta_mapped_codes[code],mainsheet[sierra location code],0))</f>
        <v>unc:uncdavy:uncdavdoc</v>
      </c>
    </row>
    <row r="141" spans="1:3" x14ac:dyDescent="0.25">
      <c r="A141" t="s">
        <v>319</v>
      </c>
      <c r="B141" t="str">
        <f>IF(ISNUMBER(MATCH(mta_mapped_codes[code],mainsheet[sierra location code],0)),"y","n")</f>
        <v>y</v>
      </c>
      <c r="C141" t="str">
        <f>INDEX(mainsheet[TD facet value code(s)],MATCH(mta_mapped_codes[code],mainsheet[sierra location code],0))</f>
        <v>unc:uncdavy:uncdavdoc</v>
      </c>
    </row>
    <row r="142" spans="1:3" x14ac:dyDescent="0.25">
      <c r="A142" t="s">
        <v>321</v>
      </c>
      <c r="B142" t="str">
        <f>IF(ISNUMBER(MATCH(mta_mapped_codes[code],mainsheet[sierra location code],0)),"y","n")</f>
        <v>y</v>
      </c>
      <c r="C142" t="str">
        <f>INDEX(mainsheet[TD facet value code(s)],MATCH(mta_mapped_codes[code],mainsheet[sierra location code],0))</f>
        <v>unc:uncdavy:uncdavdoc</v>
      </c>
    </row>
    <row r="143" spans="1:3" x14ac:dyDescent="0.25">
      <c r="A143" t="s">
        <v>325</v>
      </c>
      <c r="B143" t="str">
        <f>IF(ISNUMBER(MATCH(mta_mapped_codes[code],mainsheet[sierra location code],0)),"y","n")</f>
        <v>y</v>
      </c>
      <c r="C143" t="str">
        <f>INDEX(mainsheet[TD facet value code(s)],MATCH(mta_mapped_codes[code],mainsheet[sierra location code],0))</f>
        <v>unc:uncdavy:uncdavdoc</v>
      </c>
    </row>
    <row r="144" spans="1:3" x14ac:dyDescent="0.25">
      <c r="A144" t="s">
        <v>327</v>
      </c>
      <c r="B144" t="str">
        <f>IF(ISNUMBER(MATCH(mta_mapped_codes[code],mainsheet[sierra location code],0)),"y","n")</f>
        <v>y</v>
      </c>
      <c r="C144" t="str">
        <f>INDEX(mainsheet[TD facet value code(s)],MATCH(mta_mapped_codes[code],mainsheet[sierra location code],0))</f>
        <v>unc:uncdavy:uncdavdoc</v>
      </c>
    </row>
    <row r="145" spans="1:3" x14ac:dyDescent="0.25">
      <c r="A145" t="s">
        <v>330</v>
      </c>
      <c r="B145" t="str">
        <f>IF(ISNUMBER(MATCH(mta_mapped_codes[code],mainsheet[sierra location code],0)),"y","n")</f>
        <v>y</v>
      </c>
      <c r="C145" t="str">
        <f>INDEX(mainsheet[TD facet value code(s)],MATCH(mta_mapped_codes[code],mainsheet[sierra location code],0))</f>
        <v>unc:uncdavy:uncdavdoc</v>
      </c>
    </row>
    <row r="146" spans="1:3" x14ac:dyDescent="0.25">
      <c r="A146" t="s">
        <v>332</v>
      </c>
      <c r="B146" t="str">
        <f>IF(ISNUMBER(MATCH(mta_mapped_codes[code],mainsheet[sierra location code],0)),"y","n")</f>
        <v>y</v>
      </c>
      <c r="C146" t="str">
        <f>INDEX(mainsheet[TD facet value code(s)],MATCH(mta_mapped_codes[code],mainsheet[sierra location code],0))</f>
        <v>unc:uncdavy:uncdavdoc</v>
      </c>
    </row>
    <row r="147" spans="1:3" x14ac:dyDescent="0.25">
      <c r="A147" t="s">
        <v>334</v>
      </c>
      <c r="B147" t="str">
        <f>IF(ISNUMBER(MATCH(mta_mapped_codes[code],mainsheet[sierra location code],0)),"y","n")</f>
        <v>y</v>
      </c>
      <c r="C147" t="str">
        <f>INDEX(mainsheet[TD facet value code(s)],MATCH(mta_mapped_codes[code],mainsheet[sierra location code],0))</f>
        <v>unc:uncdavy:uncdavdoc</v>
      </c>
    </row>
    <row r="148" spans="1:3" x14ac:dyDescent="0.25">
      <c r="A148" t="s">
        <v>336</v>
      </c>
      <c r="B148" t="str">
        <f>IF(ISNUMBER(MATCH(mta_mapped_codes[code],mainsheet[sierra location code],0)),"y","n")</f>
        <v>y</v>
      </c>
      <c r="C148" t="str">
        <f>INDEX(mainsheet[TD facet value code(s)],MATCH(mta_mapped_codes[code],mainsheet[sierra location code],0))</f>
        <v>unc:uncdavy:uncdavdoc</v>
      </c>
    </row>
    <row r="149" spans="1:3" x14ac:dyDescent="0.25">
      <c r="A149" t="s">
        <v>185</v>
      </c>
      <c r="B149" t="str">
        <f>IF(ISNUMBER(MATCH(mta_mapped_codes[code],mainsheet[sierra location code],0)),"y","n")</f>
        <v>y</v>
      </c>
      <c r="C149" t="str">
        <f>INDEX(mainsheet[TD facet value code(s)],MATCH(mta_mapped_codes[code],mainsheet[sierra location code],0))</f>
        <v>unc:uncdavy:uncdavf</v>
      </c>
    </row>
    <row r="150" spans="1:3" x14ac:dyDescent="0.25">
      <c r="A150" t="s">
        <v>519</v>
      </c>
      <c r="B150" t="str">
        <f>IF(ISNUMBER(MATCH(mta_mapped_codes[code],mainsheet[sierra location code],0)),"y","n")</f>
        <v>y</v>
      </c>
      <c r="C150" t="str">
        <f>INDEX(mainsheet[TD facet value code(s)],MATCH(mta_mapped_codes[code],mainsheet[sierra location code],0))</f>
        <v>unc:uncdavy:uncdavglo</v>
      </c>
    </row>
    <row r="151" spans="1:3" x14ac:dyDescent="0.25">
      <c r="A151" t="s">
        <v>521</v>
      </c>
      <c r="B151" t="str">
        <f>IF(ISNUMBER(MATCH(mta_mapped_codes[code],mainsheet[sierra location code],0)),"y","n")</f>
        <v>y</v>
      </c>
      <c r="C151" t="str">
        <f>INDEX(mainsheet[TD facet value code(s)],MATCH(mta_mapped_codes[code],mainsheet[sierra location code],0))</f>
        <v>unc:uncdavy:uncdavglo</v>
      </c>
    </row>
    <row r="152" spans="1:3" x14ac:dyDescent="0.25">
      <c r="A152" t="s">
        <v>389</v>
      </c>
      <c r="B152" t="str">
        <f>IF(ISNUMBER(MATCH(mta_mapped_codes[code],mainsheet[sierra location code],0)),"y","n")</f>
        <v>y</v>
      </c>
      <c r="C152" t="str">
        <f>INDEX(mainsheet[TD facet value code(s)],MATCH(mta_mapped_codes[code],mainsheet[sierra location code],0))</f>
        <v>unc:uncdavy:uncdavmap</v>
      </c>
    </row>
    <row r="153" spans="1:3" x14ac:dyDescent="0.25">
      <c r="A153" t="s">
        <v>642</v>
      </c>
      <c r="B153" t="str">
        <f>IF(ISNUMBER(MATCH(mta_mapped_codes[code],mainsheet[sierra location code],0)),"y","n")</f>
        <v>y</v>
      </c>
      <c r="C153" t="str">
        <f>INDEX(mainsheet[TD facet value code(s)],MATCH(mta_mapped_codes[code],mainsheet[sierra location code],0))</f>
        <v>unc:uncdavy:uncdavmap</v>
      </c>
    </row>
    <row r="154" spans="1:3" x14ac:dyDescent="0.25">
      <c r="A154" t="s">
        <v>645</v>
      </c>
      <c r="B154" t="str">
        <f>IF(ISNUMBER(MATCH(mta_mapped_codes[code],mainsheet[sierra location code],0)),"y","n")</f>
        <v>y</v>
      </c>
      <c r="C154" t="str">
        <f>INDEX(mainsheet[TD facet value code(s)],MATCH(mta_mapped_codes[code],mainsheet[sierra location code],0))</f>
        <v>unc:uncdavy:uncdavmap</v>
      </c>
    </row>
    <row r="155" spans="1:3" x14ac:dyDescent="0.25">
      <c r="A155" t="s">
        <v>646</v>
      </c>
      <c r="B155" t="str">
        <f>IF(ISNUMBER(MATCH(mta_mapped_codes[code],mainsheet[sierra location code],0)),"y","n")</f>
        <v>y</v>
      </c>
      <c r="C155" t="str">
        <f>INDEX(mainsheet[TD facet value code(s)],MATCH(mta_mapped_codes[code],mainsheet[sierra location code],0))</f>
        <v>unc:uncdavy:uncdavmap</v>
      </c>
    </row>
    <row r="156" spans="1:3" x14ac:dyDescent="0.25">
      <c r="A156" t="s">
        <v>647</v>
      </c>
      <c r="B156" t="str">
        <f>IF(ISNUMBER(MATCH(mta_mapped_codes[code],mainsheet[sierra location code],0)),"y","n")</f>
        <v>y</v>
      </c>
      <c r="C156" t="str">
        <f>INDEX(mainsheet[TD facet value code(s)],MATCH(mta_mapped_codes[code],mainsheet[sierra location code],0))</f>
        <v>unc:uncdavy:uncdavmap</v>
      </c>
    </row>
    <row r="157" spans="1:3" x14ac:dyDescent="0.25">
      <c r="A157" t="s">
        <v>649</v>
      </c>
      <c r="B157" t="str">
        <f>IF(ISNUMBER(MATCH(mta_mapped_codes[code],mainsheet[sierra location code],0)),"y","n")</f>
        <v>y</v>
      </c>
      <c r="C157" t="str">
        <f>INDEX(mainsheet[TD facet value code(s)],MATCH(mta_mapped_codes[code],mainsheet[sierra location code],0))</f>
        <v>unc:uncdavy:uncdavmap</v>
      </c>
    </row>
    <row r="158" spans="1:3" x14ac:dyDescent="0.25">
      <c r="A158" t="s">
        <v>651</v>
      </c>
      <c r="B158" t="str">
        <f>IF(ISNUMBER(MATCH(mta_mapped_codes[code],mainsheet[sierra location code],0)),"y","n")</f>
        <v>y</v>
      </c>
      <c r="C158" t="str">
        <f>INDEX(mainsheet[TD facet value code(s)],MATCH(mta_mapped_codes[code],mainsheet[sierra location code],0))</f>
        <v>unc:uncdavy:uncdavmap</v>
      </c>
    </row>
    <row r="159" spans="1:3" x14ac:dyDescent="0.25">
      <c r="A159" t="s">
        <v>653</v>
      </c>
      <c r="B159" t="str">
        <f>IF(ISNUMBER(MATCH(mta_mapped_codes[code],mainsheet[sierra location code],0)),"y","n")</f>
        <v>y</v>
      </c>
      <c r="C159" t="str">
        <f>INDEX(mainsheet[TD facet value code(s)],MATCH(mta_mapped_codes[code],mainsheet[sierra location code],0))</f>
        <v>unc:uncdavy:uncdavmap</v>
      </c>
    </row>
    <row r="160" spans="1:3" x14ac:dyDescent="0.25">
      <c r="A160" t="s">
        <v>655</v>
      </c>
      <c r="B160" t="str">
        <f>IF(ISNUMBER(MATCH(mta_mapped_codes[code],mainsheet[sierra location code],0)),"y","n")</f>
        <v>y</v>
      </c>
      <c r="C160" t="str">
        <f>INDEX(mainsheet[TD facet value code(s)],MATCH(mta_mapped_codes[code],mainsheet[sierra location code],0))</f>
        <v>unc:uncdavy:uncdavmap</v>
      </c>
    </row>
    <row r="161" spans="1:3" x14ac:dyDescent="0.25">
      <c r="A161" t="s">
        <v>657</v>
      </c>
      <c r="B161" t="str">
        <f>IF(ISNUMBER(MATCH(mta_mapped_codes[code],mainsheet[sierra location code],0)),"y","n")</f>
        <v>y</v>
      </c>
      <c r="C161" t="str">
        <f>INDEX(mainsheet[TD facet value code(s)],MATCH(mta_mapped_codes[code],mainsheet[sierra location code],0))</f>
        <v>unc:uncdavy:uncdavmap</v>
      </c>
    </row>
    <row r="162" spans="1:3" x14ac:dyDescent="0.25">
      <c r="A162" t="s">
        <v>659</v>
      </c>
      <c r="B162" t="str">
        <f>IF(ISNUMBER(MATCH(mta_mapped_codes[code],mainsheet[sierra location code],0)),"y","n")</f>
        <v>y</v>
      </c>
      <c r="C162" t="str">
        <f>INDEX(mainsheet[TD facet value code(s)],MATCH(mta_mapped_codes[code],mainsheet[sierra location code],0))</f>
        <v>unc:uncdavy:uncdavmap</v>
      </c>
    </row>
    <row r="163" spans="1:3" x14ac:dyDescent="0.25">
      <c r="A163" t="s">
        <v>661</v>
      </c>
      <c r="B163" t="str">
        <f>IF(ISNUMBER(MATCH(mta_mapped_codes[code],mainsheet[sierra location code],0)),"y","n")</f>
        <v>y</v>
      </c>
      <c r="C163" t="str">
        <f>INDEX(mainsheet[TD facet value code(s)],MATCH(mta_mapped_codes[code],mainsheet[sierra location code],0))</f>
        <v>unc:uncdavy:uncdavmap</v>
      </c>
    </row>
    <row r="164" spans="1:3" x14ac:dyDescent="0.25">
      <c r="A164" t="s">
        <v>663</v>
      </c>
      <c r="B164" t="str">
        <f>IF(ISNUMBER(MATCH(mta_mapped_codes[code],mainsheet[sierra location code],0)),"y","n")</f>
        <v>y</v>
      </c>
      <c r="C164" t="str">
        <f>INDEX(mainsheet[TD facet value code(s)],MATCH(mta_mapped_codes[code],mainsheet[sierra location code],0))</f>
        <v>unc:uncdavy:uncdavmap</v>
      </c>
    </row>
    <row r="165" spans="1:3" x14ac:dyDescent="0.25">
      <c r="A165" t="s">
        <v>665</v>
      </c>
      <c r="B165" t="str">
        <f>IF(ISNUMBER(MATCH(mta_mapped_codes[code],mainsheet[sierra location code],0)),"y","n")</f>
        <v>y</v>
      </c>
      <c r="C165" t="str">
        <f>INDEX(mainsheet[TD facet value code(s)],MATCH(mta_mapped_codes[code],mainsheet[sierra location code],0))</f>
        <v>unc:uncdavy:uncdavmap</v>
      </c>
    </row>
    <row r="166" spans="1:3" x14ac:dyDescent="0.25">
      <c r="A166" t="s">
        <v>667</v>
      </c>
      <c r="B166" t="str">
        <f>IF(ISNUMBER(MATCH(mta_mapped_codes[code],mainsheet[sierra location code],0)),"y","n")</f>
        <v>y</v>
      </c>
      <c r="C166" t="str">
        <f>INDEX(mainsheet[TD facet value code(s)],MATCH(mta_mapped_codes[code],mainsheet[sierra location code],0))</f>
        <v>unc:uncdavy:uncdavmap</v>
      </c>
    </row>
    <row r="167" spans="1:3" x14ac:dyDescent="0.25">
      <c r="A167" t="s">
        <v>669</v>
      </c>
      <c r="B167" t="str">
        <f>IF(ISNUMBER(MATCH(mta_mapped_codes[code],mainsheet[sierra location code],0)),"y","n")</f>
        <v>y</v>
      </c>
      <c r="C167" t="str">
        <f>INDEX(mainsheet[TD facet value code(s)],MATCH(mta_mapped_codes[code],mainsheet[sierra location code],0))</f>
        <v>unc:uncdavy:uncdavmap</v>
      </c>
    </row>
    <row r="168" spans="1:3" x14ac:dyDescent="0.25">
      <c r="A168" t="s">
        <v>671</v>
      </c>
      <c r="B168" t="str">
        <f>IF(ISNUMBER(MATCH(mta_mapped_codes[code],mainsheet[sierra location code],0)),"y","n")</f>
        <v>y</v>
      </c>
      <c r="C168" t="str">
        <f>INDEX(mainsheet[TD facet value code(s)],MATCH(mta_mapped_codes[code],mainsheet[sierra location code],0))</f>
        <v>unc:uncdavy:uncdavmap</v>
      </c>
    </row>
    <row r="169" spans="1:3" x14ac:dyDescent="0.25">
      <c r="A169" t="s">
        <v>673</v>
      </c>
      <c r="B169" t="str">
        <f>IF(ISNUMBER(MATCH(mta_mapped_codes[code],mainsheet[sierra location code],0)),"y","n")</f>
        <v>y</v>
      </c>
      <c r="C169" t="str">
        <f>INDEX(mainsheet[TD facet value code(s)],MATCH(mta_mapped_codes[code],mainsheet[sierra location code],0))</f>
        <v>unc:uncdavy:uncdavmap</v>
      </c>
    </row>
    <row r="170" spans="1:3" x14ac:dyDescent="0.25">
      <c r="A170" t="s">
        <v>675</v>
      </c>
      <c r="B170" t="str">
        <f>IF(ISNUMBER(MATCH(mta_mapped_codes[code],mainsheet[sierra location code],0)),"y","n")</f>
        <v>y</v>
      </c>
      <c r="C170" t="str">
        <f>INDEX(mainsheet[TD facet value code(s)],MATCH(mta_mapped_codes[code],mainsheet[sierra location code],0))</f>
        <v>unc:uncdavy:uncdavmap</v>
      </c>
    </row>
    <row r="171" spans="1:3" x14ac:dyDescent="0.25">
      <c r="A171" t="s">
        <v>677</v>
      </c>
      <c r="B171" t="str">
        <f>IF(ISNUMBER(MATCH(mta_mapped_codes[code],mainsheet[sierra location code],0)),"y","n")</f>
        <v>y</v>
      </c>
      <c r="C171" t="str">
        <f>INDEX(mainsheet[TD facet value code(s)],MATCH(mta_mapped_codes[code],mainsheet[sierra location code],0))</f>
        <v>unc:uncdavy:uncdavmap</v>
      </c>
    </row>
    <row r="172" spans="1:3" x14ac:dyDescent="0.25">
      <c r="A172" t="s">
        <v>679</v>
      </c>
      <c r="B172" t="str">
        <f>IF(ISNUMBER(MATCH(mta_mapped_codes[code],mainsheet[sierra location code],0)),"y","n")</f>
        <v>y</v>
      </c>
      <c r="C172" t="str">
        <f>INDEX(mainsheet[TD facet value code(s)],MATCH(mta_mapped_codes[code],mainsheet[sierra location code],0))</f>
        <v>unc:uncdavy:uncdavmap</v>
      </c>
    </row>
    <row r="173" spans="1:3" x14ac:dyDescent="0.25">
      <c r="A173" t="s">
        <v>681</v>
      </c>
      <c r="B173" t="str">
        <f>IF(ISNUMBER(MATCH(mta_mapped_codes[code],mainsheet[sierra location code],0)),"y","n")</f>
        <v>y</v>
      </c>
      <c r="C173" t="str">
        <f>INDEX(mainsheet[TD facet value code(s)],MATCH(mta_mapped_codes[code],mainsheet[sierra location code],0))</f>
        <v>unc:uncdavy:uncdavmap</v>
      </c>
    </row>
    <row r="174" spans="1:3" x14ac:dyDescent="0.25">
      <c r="A174" t="s">
        <v>683</v>
      </c>
      <c r="B174" t="str">
        <f>IF(ISNUMBER(MATCH(mta_mapped_codes[code],mainsheet[sierra location code],0)),"y","n")</f>
        <v>y</v>
      </c>
      <c r="C174" t="str">
        <f>INDEX(mainsheet[TD facet value code(s)],MATCH(mta_mapped_codes[code],mainsheet[sierra location code],0))</f>
        <v>unc:uncdavy:uncdavmap</v>
      </c>
    </row>
    <row r="175" spans="1:3" x14ac:dyDescent="0.25">
      <c r="A175" t="s">
        <v>685</v>
      </c>
      <c r="B175" t="str">
        <f>IF(ISNUMBER(MATCH(mta_mapped_codes[code],mainsheet[sierra location code],0)),"y","n")</f>
        <v>y</v>
      </c>
      <c r="C175" t="str">
        <f>INDEX(mainsheet[TD facet value code(s)],MATCH(mta_mapped_codes[code],mainsheet[sierra location code],0))</f>
        <v>unc:uncdavy:uncdavmap</v>
      </c>
    </row>
    <row r="176" spans="1:3" x14ac:dyDescent="0.25">
      <c r="A176" t="s">
        <v>687</v>
      </c>
      <c r="B176" t="str">
        <f>IF(ISNUMBER(MATCH(mta_mapped_codes[code],mainsheet[sierra location code],0)),"y","n")</f>
        <v>y</v>
      </c>
      <c r="C176" t="str">
        <f>INDEX(mainsheet[TD facet value code(s)],MATCH(mta_mapped_codes[code],mainsheet[sierra location code],0))</f>
        <v>unc:uncdavy:uncdavmap</v>
      </c>
    </row>
    <row r="177" spans="1:3" x14ac:dyDescent="0.25">
      <c r="A177" t="s">
        <v>689</v>
      </c>
      <c r="B177" t="str">
        <f>IF(ISNUMBER(MATCH(mta_mapped_codes[code],mainsheet[sierra location code],0)),"y","n")</f>
        <v>y</v>
      </c>
      <c r="C177" t="str">
        <f>INDEX(mainsheet[TD facet value code(s)],MATCH(mta_mapped_codes[code],mainsheet[sierra location code],0))</f>
        <v>unc:uncdavy:uncdavmap</v>
      </c>
    </row>
    <row r="178" spans="1:3" x14ac:dyDescent="0.25">
      <c r="A178" t="s">
        <v>691</v>
      </c>
      <c r="B178" t="str">
        <f>IF(ISNUMBER(MATCH(mta_mapped_codes[code],mainsheet[sierra location code],0)),"y","n")</f>
        <v>y</v>
      </c>
      <c r="C178" t="str">
        <f>INDEX(mainsheet[TD facet value code(s)],MATCH(mta_mapped_codes[code],mainsheet[sierra location code],0))</f>
        <v>unc:uncdavy:uncdavmap</v>
      </c>
    </row>
    <row r="179" spans="1:3" x14ac:dyDescent="0.25">
      <c r="A179" t="s">
        <v>693</v>
      </c>
      <c r="B179" t="str">
        <f>IF(ISNUMBER(MATCH(mta_mapped_codes[code],mainsheet[sierra location code],0)),"y","n")</f>
        <v>y</v>
      </c>
      <c r="C179" t="str">
        <f>INDEX(mainsheet[TD facet value code(s)],MATCH(mta_mapped_codes[code],mainsheet[sierra location code],0))</f>
        <v>unc:uncdavy:uncdavmap</v>
      </c>
    </row>
    <row r="180" spans="1:3" x14ac:dyDescent="0.25">
      <c r="A180" t="s">
        <v>695</v>
      </c>
      <c r="B180" t="str">
        <f>IF(ISNUMBER(MATCH(mta_mapped_codes[code],mainsheet[sierra location code],0)),"y","n")</f>
        <v>y</v>
      </c>
      <c r="C180" t="str">
        <f>INDEX(mainsheet[TD facet value code(s)],MATCH(mta_mapped_codes[code],mainsheet[sierra location code],0))</f>
        <v>unc:uncdavy:uncdavmap</v>
      </c>
    </row>
    <row r="181" spans="1:3" x14ac:dyDescent="0.25">
      <c r="A181" t="s">
        <v>697</v>
      </c>
      <c r="B181" t="str">
        <f>IF(ISNUMBER(MATCH(mta_mapped_codes[code],mainsheet[sierra location code],0)),"y","n")</f>
        <v>y</v>
      </c>
      <c r="C181" t="str">
        <f>INDEX(mainsheet[TD facet value code(s)],MATCH(mta_mapped_codes[code],mainsheet[sierra location code],0))</f>
        <v>unc:uncdavy:uncdavmap</v>
      </c>
    </row>
    <row r="182" spans="1:3" x14ac:dyDescent="0.25">
      <c r="A182" t="s">
        <v>699</v>
      </c>
      <c r="B182" t="str">
        <f>IF(ISNUMBER(MATCH(mta_mapped_codes[code],mainsheet[sierra location code],0)),"y","n")</f>
        <v>y</v>
      </c>
      <c r="C182" t="str">
        <f>INDEX(mainsheet[TD facet value code(s)],MATCH(mta_mapped_codes[code],mainsheet[sierra location code],0))</f>
        <v>unc:uncdavy:uncdavmap</v>
      </c>
    </row>
    <row r="183" spans="1:3" x14ac:dyDescent="0.25">
      <c r="A183" t="s">
        <v>701</v>
      </c>
      <c r="B183" t="str">
        <f>IF(ISNUMBER(MATCH(mta_mapped_codes[code],mainsheet[sierra location code],0)),"y","n")</f>
        <v>y</v>
      </c>
      <c r="C183" t="str">
        <f>INDEX(mainsheet[TD facet value code(s)],MATCH(mta_mapped_codes[code],mainsheet[sierra location code],0))</f>
        <v>unc:uncdavy:uncdavmap</v>
      </c>
    </row>
    <row r="184" spans="1:3" x14ac:dyDescent="0.25">
      <c r="A184" t="s">
        <v>187</v>
      </c>
      <c r="B184" t="str">
        <f>IF(ISNUMBER(MATCH(mta_mapped_codes[code],mainsheet[sierra location code],0)),"y","n")</f>
        <v>y</v>
      </c>
      <c r="C184" t="str">
        <f>INDEX(mainsheet[TD facet value code(s)],MATCH(mta_mapped_codes[code],mainsheet[sierra location code],0))</f>
        <v>unc:uncdavy:uncdavref</v>
      </c>
    </row>
    <row r="185" spans="1:3" x14ac:dyDescent="0.25">
      <c r="A185" t="s">
        <v>194</v>
      </c>
      <c r="B185" t="str">
        <f>IF(ISNUMBER(MATCH(mta_mapped_codes[code],mainsheet[sierra location code],0)),"y","n")</f>
        <v>y</v>
      </c>
      <c r="C185" t="str">
        <f>INDEX(mainsheet[TD facet value code(s)],MATCH(mta_mapped_codes[code],mainsheet[sierra location code],0))</f>
        <v>unc:uncdavy:uncdavref</v>
      </c>
    </row>
    <row r="186" spans="1:3" x14ac:dyDescent="0.25">
      <c r="A186" t="s">
        <v>196</v>
      </c>
      <c r="B186" t="str">
        <f>IF(ISNUMBER(MATCH(mta_mapped_codes[code],mainsheet[sierra location code],0)),"y","n")</f>
        <v>y</v>
      </c>
      <c r="C186" t="str">
        <f>INDEX(mainsheet[TD facet value code(s)],MATCH(mta_mapped_codes[code],mainsheet[sierra location code],0))</f>
        <v>unc:uncdavy:uncdavref</v>
      </c>
    </row>
    <row r="187" spans="1:3" x14ac:dyDescent="0.25">
      <c r="A187" t="s">
        <v>197</v>
      </c>
      <c r="B187" t="str">
        <f>IF(ISNUMBER(MATCH(mta_mapped_codes[code],mainsheet[sierra location code],0)),"y","n")</f>
        <v>y</v>
      </c>
      <c r="C187" t="str">
        <f>INDEX(mainsheet[TD facet value code(s)],MATCH(mta_mapped_codes[code],mainsheet[sierra location code],0))</f>
        <v>unc:uncdavy:uncdavref</v>
      </c>
    </row>
    <row r="188" spans="1:3" x14ac:dyDescent="0.25">
      <c r="A188" t="s">
        <v>199</v>
      </c>
      <c r="B188" t="str">
        <f>IF(ISNUMBER(MATCH(mta_mapped_codes[code],mainsheet[sierra location code],0)),"y","n")</f>
        <v>y</v>
      </c>
      <c r="C188" t="str">
        <f>INDEX(mainsheet[TD facet value code(s)],MATCH(mta_mapped_codes[code],mainsheet[sierra location code],0))</f>
        <v>unc:uncdavy:uncdavref</v>
      </c>
    </row>
    <row r="189" spans="1:3" x14ac:dyDescent="0.25">
      <c r="A189" t="s">
        <v>201</v>
      </c>
      <c r="B189" t="str">
        <f>IF(ISNUMBER(MATCH(mta_mapped_codes[code],mainsheet[sierra location code],0)),"y","n")</f>
        <v>y</v>
      </c>
      <c r="C189" t="str">
        <f>INDEX(mainsheet[TD facet value code(s)],MATCH(mta_mapped_codes[code],mainsheet[sierra location code],0))</f>
        <v>unc:uncdavy:uncdavref</v>
      </c>
    </row>
    <row r="190" spans="1:3" x14ac:dyDescent="0.25">
      <c r="A190" t="s">
        <v>203</v>
      </c>
      <c r="B190" t="str">
        <f>IF(ISNUMBER(MATCH(mta_mapped_codes[code],mainsheet[sierra location code],0)),"y","n")</f>
        <v>y</v>
      </c>
      <c r="C190" t="str">
        <f>INDEX(mainsheet[TD facet value code(s)],MATCH(mta_mapped_codes[code],mainsheet[sierra location code],0))</f>
        <v>unc:uncdavy:uncdavref</v>
      </c>
    </row>
    <row r="191" spans="1:3" x14ac:dyDescent="0.25">
      <c r="A191" t="s">
        <v>205</v>
      </c>
      <c r="B191" t="str">
        <f>IF(ISNUMBER(MATCH(mta_mapped_codes[code],mainsheet[sierra location code],0)),"y","n")</f>
        <v>y</v>
      </c>
      <c r="C191" t="str">
        <f>INDEX(mainsheet[TD facet value code(s)],MATCH(mta_mapped_codes[code],mainsheet[sierra location code],0))</f>
        <v>unc:uncdavy:uncdavref</v>
      </c>
    </row>
    <row r="192" spans="1:3" x14ac:dyDescent="0.25">
      <c r="A192" t="s">
        <v>207</v>
      </c>
      <c r="B192" t="str">
        <f>IF(ISNUMBER(MATCH(mta_mapped_codes[code],mainsheet[sierra location code],0)),"y","n")</f>
        <v>y</v>
      </c>
      <c r="C192" t="str">
        <f>INDEX(mainsheet[TD facet value code(s)],MATCH(mta_mapped_codes[code],mainsheet[sierra location code],0))</f>
        <v>unc:uncdavy:uncdavref</v>
      </c>
    </row>
    <row r="193" spans="1:3" x14ac:dyDescent="0.25">
      <c r="A193" t="s">
        <v>209</v>
      </c>
      <c r="B193" t="str">
        <f>IF(ISNUMBER(MATCH(mta_mapped_codes[code],mainsheet[sierra location code],0)),"y","n")</f>
        <v>y</v>
      </c>
      <c r="C193" t="str">
        <f>INDEX(mainsheet[TD facet value code(s)],MATCH(mta_mapped_codes[code],mainsheet[sierra location code],0))</f>
        <v>unc:uncdavy:uncdavref</v>
      </c>
    </row>
    <row r="194" spans="1:3" x14ac:dyDescent="0.25">
      <c r="A194" t="s">
        <v>211</v>
      </c>
      <c r="B194" t="str">
        <f>IF(ISNUMBER(MATCH(mta_mapped_codes[code],mainsheet[sierra location code],0)),"y","n")</f>
        <v>y</v>
      </c>
      <c r="C194" t="str">
        <f>INDEX(mainsheet[TD facet value code(s)],MATCH(mta_mapped_codes[code],mainsheet[sierra location code],0))</f>
        <v>unc:uncdavy:uncdavref</v>
      </c>
    </row>
    <row r="195" spans="1:3" x14ac:dyDescent="0.25">
      <c r="A195" t="s">
        <v>213</v>
      </c>
      <c r="B195" t="str">
        <f>IF(ISNUMBER(MATCH(mta_mapped_codes[code],mainsheet[sierra location code],0)),"y","n")</f>
        <v>y</v>
      </c>
      <c r="C195" t="str">
        <f>INDEX(mainsheet[TD facet value code(s)],MATCH(mta_mapped_codes[code],mainsheet[sierra location code],0))</f>
        <v>unc:uncdavy:uncdavref</v>
      </c>
    </row>
    <row r="196" spans="1:3" x14ac:dyDescent="0.25">
      <c r="A196" t="s">
        <v>215</v>
      </c>
      <c r="B196" t="str">
        <f>IF(ISNUMBER(MATCH(mta_mapped_codes[code],mainsheet[sierra location code],0)),"y","n")</f>
        <v>y</v>
      </c>
      <c r="C196" t="str">
        <f>INDEX(mainsheet[TD facet value code(s)],MATCH(mta_mapped_codes[code],mainsheet[sierra location code],0))</f>
        <v>unc:uncdavy:uncdavref</v>
      </c>
    </row>
    <row r="197" spans="1:3" x14ac:dyDescent="0.25">
      <c r="A197" t="s">
        <v>217</v>
      </c>
      <c r="B197" t="str">
        <f>IF(ISNUMBER(MATCH(mta_mapped_codes[code],mainsheet[sierra location code],0)),"y","n")</f>
        <v>y</v>
      </c>
      <c r="C197" t="str">
        <f>INDEX(mainsheet[TD facet value code(s)],MATCH(mta_mapped_codes[code],mainsheet[sierra location code],0))</f>
        <v>unc:uncdavy:uncdavref</v>
      </c>
    </row>
    <row r="198" spans="1:3" x14ac:dyDescent="0.25">
      <c r="A198" t="s">
        <v>219</v>
      </c>
      <c r="B198" t="str">
        <f>IF(ISNUMBER(MATCH(mta_mapped_codes[code],mainsheet[sierra location code],0)),"y","n")</f>
        <v>y</v>
      </c>
      <c r="C198" t="str">
        <f>INDEX(mainsheet[TD facet value code(s)],MATCH(mta_mapped_codes[code],mainsheet[sierra location code],0))</f>
        <v>unc:uncdavy:uncdavref</v>
      </c>
    </row>
    <row r="199" spans="1:3" x14ac:dyDescent="0.25">
      <c r="A199" t="s">
        <v>221</v>
      </c>
      <c r="B199" t="str">
        <f>IF(ISNUMBER(MATCH(mta_mapped_codes[code],mainsheet[sierra location code],0)),"y","n")</f>
        <v>y</v>
      </c>
      <c r="C199" t="str">
        <f>INDEX(mainsheet[TD facet value code(s)],MATCH(mta_mapped_codes[code],mainsheet[sierra location code],0))</f>
        <v>unc:uncdavy:uncdavref</v>
      </c>
    </row>
    <row r="200" spans="1:3" x14ac:dyDescent="0.25">
      <c r="A200" t="s">
        <v>223</v>
      </c>
      <c r="B200" t="str">
        <f>IF(ISNUMBER(MATCH(mta_mapped_codes[code],mainsheet[sierra location code],0)),"y","n")</f>
        <v>y</v>
      </c>
      <c r="C200" t="str">
        <f>INDEX(mainsheet[TD facet value code(s)],MATCH(mta_mapped_codes[code],mainsheet[sierra location code],0))</f>
        <v>unc:uncdavy:uncdavref</v>
      </c>
    </row>
    <row r="201" spans="1:3" x14ac:dyDescent="0.25">
      <c r="A201" t="s">
        <v>225</v>
      </c>
      <c r="B201" t="str">
        <f>IF(ISNUMBER(MATCH(mta_mapped_codes[code],mainsheet[sierra location code],0)),"y","n")</f>
        <v>y</v>
      </c>
      <c r="C201" t="str">
        <f>INDEX(mainsheet[TD facet value code(s)],MATCH(mta_mapped_codes[code],mainsheet[sierra location code],0))</f>
        <v>unc:uncdavy:uncdavref</v>
      </c>
    </row>
    <row r="202" spans="1:3" x14ac:dyDescent="0.25">
      <c r="A202" t="s">
        <v>227</v>
      </c>
      <c r="B202" t="str">
        <f>IF(ISNUMBER(MATCH(mta_mapped_codes[code],mainsheet[sierra location code],0)),"y","n")</f>
        <v>y</v>
      </c>
      <c r="C202" t="str">
        <f>INDEX(mainsheet[TD facet value code(s)],MATCH(mta_mapped_codes[code],mainsheet[sierra location code],0))</f>
        <v>unc:uncdavy:uncdavref</v>
      </c>
    </row>
    <row r="203" spans="1:3" x14ac:dyDescent="0.25">
      <c r="A203" t="s">
        <v>229</v>
      </c>
      <c r="B203" t="str">
        <f>IF(ISNUMBER(MATCH(mta_mapped_codes[code],mainsheet[sierra location code],0)),"y","n")</f>
        <v>y</v>
      </c>
      <c r="C203" t="str">
        <f>INDEX(mainsheet[TD facet value code(s)],MATCH(mta_mapped_codes[code],mainsheet[sierra location code],0))</f>
        <v>unc:uncdavy:uncdavref</v>
      </c>
    </row>
    <row r="204" spans="1:3" x14ac:dyDescent="0.25">
      <c r="A204" t="s">
        <v>231</v>
      </c>
      <c r="B204" t="str">
        <f>IF(ISNUMBER(MATCH(mta_mapped_codes[code],mainsheet[sierra location code],0)),"y","n")</f>
        <v>y</v>
      </c>
      <c r="C204" t="str">
        <f>INDEX(mainsheet[TD facet value code(s)],MATCH(mta_mapped_codes[code],mainsheet[sierra location code],0))</f>
        <v>unc:uncdavy:uncdavref</v>
      </c>
    </row>
    <row r="205" spans="1:3" x14ac:dyDescent="0.25">
      <c r="A205" t="s">
        <v>233</v>
      </c>
      <c r="B205" t="str">
        <f>IF(ISNUMBER(MATCH(mta_mapped_codes[code],mainsheet[sierra location code],0)),"y","n")</f>
        <v>y</v>
      </c>
      <c r="C205" t="str">
        <f>INDEX(mainsheet[TD facet value code(s)],MATCH(mta_mapped_codes[code],mainsheet[sierra location code],0))</f>
        <v>unc:uncdavy:uncdavref</v>
      </c>
    </row>
    <row r="206" spans="1:3" x14ac:dyDescent="0.25">
      <c r="A206" t="s">
        <v>235</v>
      </c>
      <c r="B206" t="str">
        <f>IF(ISNUMBER(MATCH(mta_mapped_codes[code],mainsheet[sierra location code],0)),"y","n")</f>
        <v>y</v>
      </c>
      <c r="C206" t="str">
        <f>INDEX(mainsheet[TD facet value code(s)],MATCH(mta_mapped_codes[code],mainsheet[sierra location code],0))</f>
        <v>unc:uncdavy:uncdavref</v>
      </c>
    </row>
    <row r="207" spans="1:3" x14ac:dyDescent="0.25">
      <c r="A207" t="s">
        <v>237</v>
      </c>
      <c r="B207" t="str">
        <f>IF(ISNUMBER(MATCH(mta_mapped_codes[code],mainsheet[sierra location code],0)),"y","n")</f>
        <v>y</v>
      </c>
      <c r="C207" t="str">
        <f>INDEX(mainsheet[TD facet value code(s)],MATCH(mta_mapped_codes[code],mainsheet[sierra location code],0))</f>
        <v>unc:uncdavy:uncdavref</v>
      </c>
    </row>
    <row r="208" spans="1:3" x14ac:dyDescent="0.25">
      <c r="A208" t="s">
        <v>239</v>
      </c>
      <c r="B208" t="str">
        <f>IF(ISNUMBER(MATCH(mta_mapped_codes[code],mainsheet[sierra location code],0)),"y","n")</f>
        <v>y</v>
      </c>
      <c r="C208" t="str">
        <f>INDEX(mainsheet[TD facet value code(s)],MATCH(mta_mapped_codes[code],mainsheet[sierra location code],0))</f>
        <v>unc:uncdavy:uncdavref</v>
      </c>
    </row>
    <row r="209" spans="1:3" x14ac:dyDescent="0.25">
      <c r="A209" t="s">
        <v>241</v>
      </c>
      <c r="B209" t="str">
        <f>IF(ISNUMBER(MATCH(mta_mapped_codes[code],mainsheet[sierra location code],0)),"y","n")</f>
        <v>y</v>
      </c>
      <c r="C209" t="str">
        <f>INDEX(mainsheet[TD facet value code(s)],MATCH(mta_mapped_codes[code],mainsheet[sierra location code],0))</f>
        <v>unc:uncdavy:uncdavref</v>
      </c>
    </row>
    <row r="210" spans="1:3" x14ac:dyDescent="0.25">
      <c r="A210" t="s">
        <v>243</v>
      </c>
      <c r="B210" t="str">
        <f>IF(ISNUMBER(MATCH(mta_mapped_codes[code],mainsheet[sierra location code],0)),"y","n")</f>
        <v>y</v>
      </c>
      <c r="C210" t="str">
        <f>INDEX(mainsheet[TD facet value code(s)],MATCH(mta_mapped_codes[code],mainsheet[sierra location code],0))</f>
        <v>unc:uncdavy:uncdavref</v>
      </c>
    </row>
    <row r="211" spans="1:3" x14ac:dyDescent="0.25">
      <c r="A211" t="s">
        <v>245</v>
      </c>
      <c r="B211" t="str">
        <f>IF(ISNUMBER(MATCH(mta_mapped_codes[code],mainsheet[sierra location code],0)),"y","n")</f>
        <v>y</v>
      </c>
      <c r="C211" t="str">
        <f>INDEX(mainsheet[TD facet value code(s)],MATCH(mta_mapped_codes[code],mainsheet[sierra location code],0))</f>
        <v>unc:uncdavy:uncdavref</v>
      </c>
    </row>
    <row r="212" spans="1:3" x14ac:dyDescent="0.25">
      <c r="A212" t="s">
        <v>247</v>
      </c>
      <c r="B212" t="str">
        <f>IF(ISNUMBER(MATCH(mta_mapped_codes[code],mainsheet[sierra location code],0)),"y","n")</f>
        <v>y</v>
      </c>
      <c r="C212" t="str">
        <f>INDEX(mainsheet[TD facet value code(s)],MATCH(mta_mapped_codes[code],mainsheet[sierra location code],0))</f>
        <v>unc:uncdavy:uncdavref</v>
      </c>
    </row>
    <row r="213" spans="1:3" x14ac:dyDescent="0.25">
      <c r="A213" t="s">
        <v>249</v>
      </c>
      <c r="B213" t="str">
        <f>IF(ISNUMBER(MATCH(mta_mapped_codes[code],mainsheet[sierra location code],0)),"y","n")</f>
        <v>y</v>
      </c>
      <c r="C213" t="str">
        <f>INDEX(mainsheet[TD facet value code(s)],MATCH(mta_mapped_codes[code],mainsheet[sierra location code],0))</f>
        <v>unc:uncdavy:uncdavref</v>
      </c>
    </row>
    <row r="214" spans="1:3" x14ac:dyDescent="0.25">
      <c r="A214" t="s">
        <v>251</v>
      </c>
      <c r="B214" t="str">
        <f>IF(ISNUMBER(MATCH(mta_mapped_codes[code],mainsheet[sierra location code],0)),"y","n")</f>
        <v>y</v>
      </c>
      <c r="C214" t="str">
        <f>INDEX(mainsheet[TD facet value code(s)],MATCH(mta_mapped_codes[code],mainsheet[sierra location code],0))</f>
        <v>unc:uncdavy:uncdavref</v>
      </c>
    </row>
    <row r="215" spans="1:3" x14ac:dyDescent="0.25">
      <c r="A215" t="s">
        <v>253</v>
      </c>
      <c r="B215" t="str">
        <f>IF(ISNUMBER(MATCH(mta_mapped_codes[code],mainsheet[sierra location code],0)),"y","n")</f>
        <v>y</v>
      </c>
      <c r="C215" t="str">
        <f>INDEX(mainsheet[TD facet value code(s)],MATCH(mta_mapped_codes[code],mainsheet[sierra location code],0))</f>
        <v>unc:uncdavy:uncdavref</v>
      </c>
    </row>
    <row r="216" spans="1:3" x14ac:dyDescent="0.25">
      <c r="A216" t="s">
        <v>255</v>
      </c>
      <c r="B216" t="str">
        <f>IF(ISNUMBER(MATCH(mta_mapped_codes[code],mainsheet[sierra location code],0)),"y","n")</f>
        <v>y</v>
      </c>
      <c r="C216" t="str">
        <f>INDEX(mainsheet[TD facet value code(s)],MATCH(mta_mapped_codes[code],mainsheet[sierra location code],0))</f>
        <v>unc:uncdavy:uncdavref</v>
      </c>
    </row>
    <row r="217" spans="1:3" x14ac:dyDescent="0.25">
      <c r="A217" t="s">
        <v>257</v>
      </c>
      <c r="B217" t="str">
        <f>IF(ISNUMBER(MATCH(mta_mapped_codes[code],mainsheet[sierra location code],0)),"y","n")</f>
        <v>y</v>
      </c>
      <c r="C217" t="str">
        <f>INDEX(mainsheet[TD facet value code(s)],MATCH(mta_mapped_codes[code],mainsheet[sierra location code],0))</f>
        <v>unc:uncdavy:uncdavref</v>
      </c>
    </row>
    <row r="218" spans="1:3" x14ac:dyDescent="0.25">
      <c r="A218" t="s">
        <v>259</v>
      </c>
      <c r="B218" t="str">
        <f>IF(ISNUMBER(MATCH(mta_mapped_codes[code],mainsheet[sierra location code],0)),"y","n")</f>
        <v>y</v>
      </c>
      <c r="C218" t="str">
        <f>INDEX(mainsheet[TD facet value code(s)],MATCH(mta_mapped_codes[code],mainsheet[sierra location code],0))</f>
        <v>unc:uncdavy:uncdavref</v>
      </c>
    </row>
    <row r="219" spans="1:3" x14ac:dyDescent="0.25">
      <c r="A219" t="s">
        <v>261</v>
      </c>
      <c r="B219" t="str">
        <f>IF(ISNUMBER(MATCH(mta_mapped_codes[code],mainsheet[sierra location code],0)),"y","n")</f>
        <v>y</v>
      </c>
      <c r="C219" t="str">
        <f>INDEX(mainsheet[TD facet value code(s)],MATCH(mta_mapped_codes[code],mainsheet[sierra location code],0))</f>
        <v>unc:uncdavy:uncdavref</v>
      </c>
    </row>
    <row r="220" spans="1:3" x14ac:dyDescent="0.25">
      <c r="A220" t="s">
        <v>263</v>
      </c>
      <c r="B220" t="str">
        <f>IF(ISNUMBER(MATCH(mta_mapped_codes[code],mainsheet[sierra location code],0)),"y","n")</f>
        <v>y</v>
      </c>
      <c r="C220" t="str">
        <f>INDEX(mainsheet[TD facet value code(s)],MATCH(mta_mapped_codes[code],mainsheet[sierra location code],0))</f>
        <v>unc:uncdavy:uncdavref</v>
      </c>
    </row>
    <row r="221" spans="1:3" x14ac:dyDescent="0.25">
      <c r="A221" t="s">
        <v>265</v>
      </c>
      <c r="B221" t="str">
        <f>IF(ISNUMBER(MATCH(mta_mapped_codes[code],mainsheet[sierra location code],0)),"y","n")</f>
        <v>y</v>
      </c>
      <c r="C221" t="str">
        <f>INDEX(mainsheet[TD facet value code(s)],MATCH(mta_mapped_codes[code],mainsheet[sierra location code],0))</f>
        <v>unc:uncdavy:uncdavref</v>
      </c>
    </row>
    <row r="222" spans="1:3" x14ac:dyDescent="0.25">
      <c r="A222" t="s">
        <v>267</v>
      </c>
      <c r="B222" t="str">
        <f>IF(ISNUMBER(MATCH(mta_mapped_codes[code],mainsheet[sierra location code],0)),"y","n")</f>
        <v>y</v>
      </c>
      <c r="C222" t="str">
        <f>INDEX(mainsheet[TD facet value code(s)],MATCH(mta_mapped_codes[code],mainsheet[sierra location code],0))</f>
        <v>unc:uncdavy:uncdavref</v>
      </c>
    </row>
    <row r="223" spans="1:3" x14ac:dyDescent="0.25">
      <c r="A223" t="s">
        <v>269</v>
      </c>
      <c r="B223" t="str">
        <f>IF(ISNUMBER(MATCH(mta_mapped_codes[code],mainsheet[sierra location code],0)),"y","n")</f>
        <v>y</v>
      </c>
      <c r="C223" t="str">
        <f>INDEX(mainsheet[TD facet value code(s)],MATCH(mta_mapped_codes[code],mainsheet[sierra location code],0))</f>
        <v>unc:uncdavy:uncdavref</v>
      </c>
    </row>
    <row r="224" spans="1:3" x14ac:dyDescent="0.25">
      <c r="A224" t="s">
        <v>271</v>
      </c>
      <c r="B224" t="str">
        <f>IF(ISNUMBER(MATCH(mta_mapped_codes[code],mainsheet[sierra location code],0)),"y","n")</f>
        <v>y</v>
      </c>
      <c r="C224" t="str">
        <f>INDEX(mainsheet[TD facet value code(s)],MATCH(mta_mapped_codes[code],mainsheet[sierra location code],0))</f>
        <v>unc:uncdavy:uncdavref</v>
      </c>
    </row>
    <row r="225" spans="1:3" x14ac:dyDescent="0.25">
      <c r="A225" t="s">
        <v>273</v>
      </c>
      <c r="B225" t="str">
        <f>IF(ISNUMBER(MATCH(mta_mapped_codes[code],mainsheet[sierra location code],0)),"y","n")</f>
        <v>y</v>
      </c>
      <c r="C225" t="str">
        <f>INDEX(mainsheet[TD facet value code(s)],MATCH(mta_mapped_codes[code],mainsheet[sierra location code],0))</f>
        <v>unc:uncdavy:uncdavref</v>
      </c>
    </row>
    <row r="226" spans="1:3" x14ac:dyDescent="0.25">
      <c r="A226" t="s">
        <v>275</v>
      </c>
      <c r="B226" t="str">
        <f>IF(ISNUMBER(MATCH(mta_mapped_codes[code],mainsheet[sierra location code],0)),"y","n")</f>
        <v>y</v>
      </c>
      <c r="C226" t="str">
        <f>INDEX(mainsheet[TD facet value code(s)],MATCH(mta_mapped_codes[code],mainsheet[sierra location code],0))</f>
        <v>unc:uncdavy:uncdavref</v>
      </c>
    </row>
    <row r="227" spans="1:3" x14ac:dyDescent="0.25">
      <c r="A227" t="s">
        <v>277</v>
      </c>
      <c r="B227" t="str">
        <f>IF(ISNUMBER(MATCH(mta_mapped_codes[code],mainsheet[sierra location code],0)),"y","n")</f>
        <v>y</v>
      </c>
      <c r="C227" t="str">
        <f>INDEX(mainsheet[TD facet value code(s)],MATCH(mta_mapped_codes[code],mainsheet[sierra location code],0))</f>
        <v>unc:uncdavy:uncdavref</v>
      </c>
    </row>
    <row r="228" spans="1:3" x14ac:dyDescent="0.25">
      <c r="A228" t="s">
        <v>279</v>
      </c>
      <c r="B228" t="str">
        <f>IF(ISNUMBER(MATCH(mta_mapped_codes[code],mainsheet[sierra location code],0)),"y","n")</f>
        <v>y</v>
      </c>
      <c r="C228" t="str">
        <f>INDEX(mainsheet[TD facet value code(s)],MATCH(mta_mapped_codes[code],mainsheet[sierra location code],0))</f>
        <v>unc:uncdavy:uncdavref</v>
      </c>
    </row>
    <row r="229" spans="1:3" x14ac:dyDescent="0.25">
      <c r="A229" t="s">
        <v>281</v>
      </c>
      <c r="B229" t="str">
        <f>IF(ISNUMBER(MATCH(mta_mapped_codes[code],mainsheet[sierra location code],0)),"y","n")</f>
        <v>y</v>
      </c>
      <c r="C229" t="str">
        <f>INDEX(mainsheet[TD facet value code(s)],MATCH(mta_mapped_codes[code],mainsheet[sierra location code],0))</f>
        <v>unc:uncdavy:uncdavref</v>
      </c>
    </row>
    <row r="230" spans="1:3" x14ac:dyDescent="0.25">
      <c r="A230" t="s">
        <v>283</v>
      </c>
      <c r="B230" t="str">
        <f>IF(ISNUMBER(MATCH(mta_mapped_codes[code],mainsheet[sierra location code],0)),"y","n")</f>
        <v>y</v>
      </c>
      <c r="C230" t="str">
        <f>INDEX(mainsheet[TD facet value code(s)],MATCH(mta_mapped_codes[code],mainsheet[sierra location code],0))</f>
        <v>unc:uncdavy:uncdavref</v>
      </c>
    </row>
    <row r="231" spans="1:3" x14ac:dyDescent="0.25">
      <c r="A231" t="s">
        <v>285</v>
      </c>
      <c r="B231" t="str">
        <f>IF(ISNUMBER(MATCH(mta_mapped_codes[code],mainsheet[sierra location code],0)),"y","n")</f>
        <v>y</v>
      </c>
      <c r="C231" t="str">
        <f>INDEX(mainsheet[TD facet value code(s)],MATCH(mta_mapped_codes[code],mainsheet[sierra location code],0))</f>
        <v>unc:uncdavy:uncdavref</v>
      </c>
    </row>
    <row r="232" spans="1:3" x14ac:dyDescent="0.25">
      <c r="A232" t="s">
        <v>287</v>
      </c>
      <c r="B232" t="str">
        <f>IF(ISNUMBER(MATCH(mta_mapped_codes[code],mainsheet[sierra location code],0)),"y","n")</f>
        <v>y</v>
      </c>
      <c r="C232" t="str">
        <f>INDEX(mainsheet[TD facet value code(s)],MATCH(mta_mapped_codes[code],mainsheet[sierra location code],0))</f>
        <v>unc:uncdavy:uncdavref</v>
      </c>
    </row>
    <row r="233" spans="1:3" x14ac:dyDescent="0.25">
      <c r="A233" t="s">
        <v>289</v>
      </c>
      <c r="B233" t="str">
        <f>IF(ISNUMBER(MATCH(mta_mapped_codes[code],mainsheet[sierra location code],0)),"y","n")</f>
        <v>y</v>
      </c>
      <c r="C233" t="str">
        <f>INDEX(mainsheet[TD facet value code(s)],MATCH(mta_mapped_codes[code],mainsheet[sierra location code],0))</f>
        <v>unc:uncdavy:uncdavref</v>
      </c>
    </row>
    <row r="234" spans="1:3" x14ac:dyDescent="0.25">
      <c r="A234" t="s">
        <v>291</v>
      </c>
      <c r="B234" t="str">
        <f>IF(ISNUMBER(MATCH(mta_mapped_codes[code],mainsheet[sierra location code],0)),"y","n")</f>
        <v>y</v>
      </c>
      <c r="C234" t="str">
        <f>INDEX(mainsheet[TD facet value code(s)],MATCH(mta_mapped_codes[code],mainsheet[sierra location code],0))</f>
        <v>unc:uncdavy:uncdavref</v>
      </c>
    </row>
    <row r="235" spans="1:3" x14ac:dyDescent="0.25">
      <c r="A235" t="s">
        <v>293</v>
      </c>
      <c r="B235" t="str">
        <f>IF(ISNUMBER(MATCH(mta_mapped_codes[code],mainsheet[sierra location code],0)),"y","n")</f>
        <v>y</v>
      </c>
      <c r="C235" t="str">
        <f>INDEX(mainsheet[TD facet value code(s)],MATCH(mta_mapped_codes[code],mainsheet[sierra location code],0))</f>
        <v>unc:uncdavy:uncdavref</v>
      </c>
    </row>
    <row r="236" spans="1:3" x14ac:dyDescent="0.25">
      <c r="A236" t="s">
        <v>295</v>
      </c>
      <c r="B236" t="str">
        <f>IF(ISNUMBER(MATCH(mta_mapped_codes[code],mainsheet[sierra location code],0)),"y","n")</f>
        <v>y</v>
      </c>
      <c r="C236" t="str">
        <f>INDEX(mainsheet[TD facet value code(s)],MATCH(mta_mapped_codes[code],mainsheet[sierra location code],0))</f>
        <v>unc:uncdavy:uncdavref</v>
      </c>
    </row>
    <row r="237" spans="1:3" x14ac:dyDescent="0.25">
      <c r="A237" t="s">
        <v>297</v>
      </c>
      <c r="B237" t="str">
        <f>IF(ISNUMBER(MATCH(mta_mapped_codes[code],mainsheet[sierra location code],0)),"y","n")</f>
        <v>y</v>
      </c>
      <c r="C237" t="str">
        <f>INDEX(mainsheet[TD facet value code(s)],MATCH(mta_mapped_codes[code],mainsheet[sierra location code],0))</f>
        <v>unc:uncdavy:uncdavref</v>
      </c>
    </row>
    <row r="238" spans="1:3" x14ac:dyDescent="0.25">
      <c r="A238" t="s">
        <v>299</v>
      </c>
      <c r="B238" t="str">
        <f>IF(ISNUMBER(MATCH(mta_mapped_codes[code],mainsheet[sierra location code],0)),"y","n")</f>
        <v>y</v>
      </c>
      <c r="C238" t="str">
        <f>INDEX(mainsheet[TD facet value code(s)],MATCH(mta_mapped_codes[code],mainsheet[sierra location code],0))</f>
        <v>unc:uncdavy:uncdavref</v>
      </c>
    </row>
    <row r="239" spans="1:3" x14ac:dyDescent="0.25">
      <c r="A239" t="s">
        <v>301</v>
      </c>
      <c r="B239" t="str">
        <f>IF(ISNUMBER(MATCH(mta_mapped_codes[code],mainsheet[sierra location code],0)),"y","n")</f>
        <v>y</v>
      </c>
      <c r="C239" t="str">
        <f>INDEX(mainsheet[TD facet value code(s)],MATCH(mta_mapped_codes[code],mainsheet[sierra location code],0))</f>
        <v>unc:uncdavy:uncdavref</v>
      </c>
    </row>
    <row r="240" spans="1:3" x14ac:dyDescent="0.25">
      <c r="A240" t="s">
        <v>303</v>
      </c>
      <c r="B240" t="str">
        <f>IF(ISNUMBER(MATCH(mta_mapped_codes[code],mainsheet[sierra location code],0)),"y","n")</f>
        <v>y</v>
      </c>
      <c r="C240" t="str">
        <f>INDEX(mainsheet[TD facet value code(s)],MATCH(mta_mapped_codes[code],mainsheet[sierra location code],0))</f>
        <v>unc:uncdavy:uncdavref</v>
      </c>
    </row>
    <row r="241" spans="1:3" x14ac:dyDescent="0.25">
      <c r="A241" t="s">
        <v>305</v>
      </c>
      <c r="B241" t="str">
        <f>IF(ISNUMBER(MATCH(mta_mapped_codes[code],mainsheet[sierra location code],0)),"y","n")</f>
        <v>y</v>
      </c>
      <c r="C241" t="str">
        <f>INDEX(mainsheet[TD facet value code(s)],MATCH(mta_mapped_codes[code],mainsheet[sierra location code],0))</f>
        <v>unc:uncdavy:uncdavref</v>
      </c>
    </row>
    <row r="242" spans="1:3" x14ac:dyDescent="0.25">
      <c r="A242" t="s">
        <v>338</v>
      </c>
      <c r="B242" t="str">
        <f>IF(ISNUMBER(MATCH(mta_mapped_codes[code],mainsheet[sierra location code],0)),"y","n")</f>
        <v>y</v>
      </c>
      <c r="C242" t="str">
        <f>INDEX(mainsheet[TD facet value code(s)],MATCH(mta_mapped_codes[code],mainsheet[sierra location code],0))</f>
        <v>unc:uncdavy:uncdavref</v>
      </c>
    </row>
    <row r="243" spans="1:3" x14ac:dyDescent="0.25">
      <c r="A243" t="s">
        <v>340</v>
      </c>
      <c r="B243" t="str">
        <f>IF(ISNUMBER(MATCH(mta_mapped_codes[code],mainsheet[sierra location code],0)),"y","n")</f>
        <v>y</v>
      </c>
      <c r="C243" t="str">
        <f>INDEX(mainsheet[TD facet value code(s)],MATCH(mta_mapped_codes[code],mainsheet[sierra location code],0))</f>
        <v>unc:uncdavy:uncdavref</v>
      </c>
    </row>
    <row r="244" spans="1:3" x14ac:dyDescent="0.25">
      <c r="A244" t="s">
        <v>342</v>
      </c>
      <c r="B244" t="str">
        <f>IF(ISNUMBER(MATCH(mta_mapped_codes[code],mainsheet[sierra location code],0)),"y","n")</f>
        <v>y</v>
      </c>
      <c r="C244" t="str">
        <f>INDEX(mainsheet[TD facet value code(s)],MATCH(mta_mapped_codes[code],mainsheet[sierra location code],0))</f>
        <v>unc:uncdavy:uncdavref</v>
      </c>
    </row>
    <row r="245" spans="1:3" x14ac:dyDescent="0.25">
      <c r="A245" t="s">
        <v>344</v>
      </c>
      <c r="B245" t="str">
        <f>IF(ISNUMBER(MATCH(mta_mapped_codes[code],mainsheet[sierra location code],0)),"y","n")</f>
        <v>y</v>
      </c>
      <c r="C245" t="str">
        <f>INDEX(mainsheet[TD facet value code(s)],MATCH(mta_mapped_codes[code],mainsheet[sierra location code],0))</f>
        <v>unc:uncdavy:uncdavref</v>
      </c>
    </row>
    <row r="246" spans="1:3" x14ac:dyDescent="0.25">
      <c r="A246" t="s">
        <v>346</v>
      </c>
      <c r="B246" t="str">
        <f>IF(ISNUMBER(MATCH(mta_mapped_codes[code],mainsheet[sierra location code],0)),"y","n")</f>
        <v>y</v>
      </c>
      <c r="C246" t="str">
        <f>INDEX(mainsheet[TD facet value code(s)],MATCH(mta_mapped_codes[code],mainsheet[sierra location code],0))</f>
        <v>unc:uncdavy:uncdavref</v>
      </c>
    </row>
    <row r="247" spans="1:3" x14ac:dyDescent="0.25">
      <c r="A247" t="s">
        <v>348</v>
      </c>
      <c r="B247" t="str">
        <f>IF(ISNUMBER(MATCH(mta_mapped_codes[code],mainsheet[sierra location code],0)),"y","n")</f>
        <v>y</v>
      </c>
      <c r="C247" t="str">
        <f>INDEX(mainsheet[TD facet value code(s)],MATCH(mta_mapped_codes[code],mainsheet[sierra location code],0))</f>
        <v>unc:uncdavy:uncdavref</v>
      </c>
    </row>
    <row r="248" spans="1:3" x14ac:dyDescent="0.25">
      <c r="A248" t="s">
        <v>350</v>
      </c>
      <c r="B248" t="str">
        <f>IF(ISNUMBER(MATCH(mta_mapped_codes[code],mainsheet[sierra location code],0)),"y","n")</f>
        <v>y</v>
      </c>
      <c r="C248" t="str">
        <f>INDEX(mainsheet[TD facet value code(s)],MATCH(mta_mapped_codes[code],mainsheet[sierra location code],0))</f>
        <v>unc:uncdavy:uncdavref</v>
      </c>
    </row>
    <row r="249" spans="1:3" x14ac:dyDescent="0.25">
      <c r="A249" t="s">
        <v>352</v>
      </c>
      <c r="B249" t="str">
        <f>IF(ISNUMBER(MATCH(mta_mapped_codes[code],mainsheet[sierra location code],0)),"y","n")</f>
        <v>y</v>
      </c>
      <c r="C249" t="str">
        <f>INDEX(mainsheet[TD facet value code(s)],MATCH(mta_mapped_codes[code],mainsheet[sierra location code],0))</f>
        <v>unc:uncdavy:uncdavref</v>
      </c>
    </row>
    <row r="250" spans="1:3" x14ac:dyDescent="0.25">
      <c r="A250" t="s">
        <v>354</v>
      </c>
      <c r="B250" t="str">
        <f>IF(ISNUMBER(MATCH(mta_mapped_codes[code],mainsheet[sierra location code],0)),"y","n")</f>
        <v>y</v>
      </c>
      <c r="C250" t="str">
        <f>INDEX(mainsheet[TD facet value code(s)],MATCH(mta_mapped_codes[code],mainsheet[sierra location code],0))</f>
        <v>unc:uncdavy:uncdavref</v>
      </c>
    </row>
    <row r="251" spans="1:3" x14ac:dyDescent="0.25">
      <c r="A251" t="s">
        <v>356</v>
      </c>
      <c r="B251" t="str">
        <f>IF(ISNUMBER(MATCH(mta_mapped_codes[code],mainsheet[sierra location code],0)),"y","n")</f>
        <v>y</v>
      </c>
      <c r="C251" t="str">
        <f>INDEX(mainsheet[TD facet value code(s)],MATCH(mta_mapped_codes[code],mainsheet[sierra location code],0))</f>
        <v>unc:uncdavy:uncdavref</v>
      </c>
    </row>
    <row r="252" spans="1:3" x14ac:dyDescent="0.25">
      <c r="A252" t="s">
        <v>358</v>
      </c>
      <c r="B252" t="str">
        <f>IF(ISNUMBER(MATCH(mta_mapped_codes[code],mainsheet[sierra location code],0)),"y","n")</f>
        <v>y</v>
      </c>
      <c r="C252" t="str">
        <f>INDEX(mainsheet[TD facet value code(s)],MATCH(mta_mapped_codes[code],mainsheet[sierra location code],0))</f>
        <v>unc:uncdavy:uncdavref</v>
      </c>
    </row>
    <row r="253" spans="1:3" x14ac:dyDescent="0.25">
      <c r="A253" t="s">
        <v>360</v>
      </c>
      <c r="B253" t="str">
        <f>IF(ISNUMBER(MATCH(mta_mapped_codes[code],mainsheet[sierra location code],0)),"y","n")</f>
        <v>y</v>
      </c>
      <c r="C253" t="str">
        <f>INDEX(mainsheet[TD facet value code(s)],MATCH(mta_mapped_codes[code],mainsheet[sierra location code],0))</f>
        <v>unc:uncdavy:uncdavref</v>
      </c>
    </row>
    <row r="254" spans="1:3" x14ac:dyDescent="0.25">
      <c r="A254" t="s">
        <v>362</v>
      </c>
      <c r="B254" t="str">
        <f>IF(ISNUMBER(MATCH(mta_mapped_codes[code],mainsheet[sierra location code],0)),"y","n")</f>
        <v>y</v>
      </c>
      <c r="C254" t="str">
        <f>INDEX(mainsheet[TD facet value code(s)],MATCH(mta_mapped_codes[code],mainsheet[sierra location code],0))</f>
        <v>unc:uncdavy:uncdavref</v>
      </c>
    </row>
    <row r="255" spans="1:3" x14ac:dyDescent="0.25">
      <c r="A255" t="s">
        <v>364</v>
      </c>
      <c r="B255" t="str">
        <f>IF(ISNUMBER(MATCH(mta_mapped_codes[code],mainsheet[sierra location code],0)),"y","n")</f>
        <v>y</v>
      </c>
      <c r="C255" t="str">
        <f>INDEX(mainsheet[TD facet value code(s)],MATCH(mta_mapped_codes[code],mainsheet[sierra location code],0))</f>
        <v>unc:uncdavy:uncdavref</v>
      </c>
    </row>
    <row r="256" spans="1:3" x14ac:dyDescent="0.25">
      <c r="A256" t="s">
        <v>366</v>
      </c>
      <c r="B256" t="str">
        <f>IF(ISNUMBER(MATCH(mta_mapped_codes[code],mainsheet[sierra location code],0)),"y","n")</f>
        <v>y</v>
      </c>
      <c r="C256" t="str">
        <f>INDEX(mainsheet[TD facet value code(s)],MATCH(mta_mapped_codes[code],mainsheet[sierra location code],0))</f>
        <v>unc:uncdavy:uncdavref</v>
      </c>
    </row>
    <row r="257" spans="1:3" x14ac:dyDescent="0.25">
      <c r="A257" t="s">
        <v>368</v>
      </c>
      <c r="B257" t="str">
        <f>IF(ISNUMBER(MATCH(mta_mapped_codes[code],mainsheet[sierra location code],0)),"y","n")</f>
        <v>y</v>
      </c>
      <c r="C257" t="str">
        <f>INDEX(mainsheet[TD facet value code(s)],MATCH(mta_mapped_codes[code],mainsheet[sierra location code],0))</f>
        <v>unc:uncdavy:uncdavref</v>
      </c>
    </row>
    <row r="258" spans="1:3" x14ac:dyDescent="0.25">
      <c r="A258" t="s">
        <v>478</v>
      </c>
      <c r="B258" t="str">
        <f>IF(ISNUMBER(MATCH(mta_mapped_codes[code],mainsheet[sierra location code],0)),"y","n")</f>
        <v>y</v>
      </c>
      <c r="C258" t="str">
        <f>INDEX(mainsheet[TD facet value code(s)],MATCH(mta_mapped_codes[code],mainsheet[sierra location code],0))</f>
        <v>unc:uncdavy:uncstor</v>
      </c>
    </row>
    <row r="259" spans="1:3" x14ac:dyDescent="0.25">
      <c r="A259" t="s">
        <v>481</v>
      </c>
      <c r="B259" t="str">
        <f>IF(ISNUMBER(MATCH(mta_mapped_codes[code],mainsheet[sierra location code],0)),"y","n")</f>
        <v>y</v>
      </c>
      <c r="C259" t="str">
        <f>INDEX(mainsheet[TD facet value code(s)],MATCH(mta_mapped_codes[code],mainsheet[sierra location code],0))</f>
        <v>unc:uncdavy:uncstor</v>
      </c>
    </row>
    <row r="260" spans="1:3" x14ac:dyDescent="0.25">
      <c r="A260" t="s">
        <v>483</v>
      </c>
      <c r="B260" t="str">
        <f>IF(ISNUMBER(MATCH(mta_mapped_codes[code],mainsheet[sierra location code],0)),"y","n")</f>
        <v>y</v>
      </c>
      <c r="C260" t="str">
        <f>INDEX(mainsheet[TD facet value code(s)],MATCH(mta_mapped_codes[code],mainsheet[sierra location code],0))</f>
        <v>unc:uncdavy:uncstor</v>
      </c>
    </row>
    <row r="261" spans="1:3" x14ac:dyDescent="0.25">
      <c r="A261" t="s">
        <v>485</v>
      </c>
      <c r="B261" t="str">
        <f>IF(ISNUMBER(MATCH(mta_mapped_codes[code],mainsheet[sierra location code],0)),"y","n")</f>
        <v>y</v>
      </c>
      <c r="C261" t="str">
        <f>INDEX(mainsheet[TD facet value code(s)],MATCH(mta_mapped_codes[code],mainsheet[sierra location code],0))</f>
        <v>unc:uncdavy:uncstor</v>
      </c>
    </row>
    <row r="262" spans="1:3" x14ac:dyDescent="0.25">
      <c r="A262" t="s">
        <v>487</v>
      </c>
      <c r="B262" t="str">
        <f>IF(ISNUMBER(MATCH(mta_mapped_codes[code],mainsheet[sierra location code],0)),"y","n")</f>
        <v>y</v>
      </c>
      <c r="C262" t="str">
        <f>INDEX(mainsheet[TD facet value code(s)],MATCH(mta_mapped_codes[code],mainsheet[sierra location code],0))</f>
        <v>unc:uncdavy:uncstor</v>
      </c>
    </row>
    <row r="263" spans="1:3" x14ac:dyDescent="0.25">
      <c r="A263" t="s">
        <v>489</v>
      </c>
      <c r="B263" t="str">
        <f>IF(ISNUMBER(MATCH(mta_mapped_codes[code],mainsheet[sierra location code],0)),"y","n")</f>
        <v>y</v>
      </c>
      <c r="C263" t="str">
        <f>INDEX(mainsheet[TD facet value code(s)],MATCH(mta_mapped_codes[code],mainsheet[sierra location code],0))</f>
        <v>unc:uncdavy:uncstor</v>
      </c>
    </row>
    <row r="264" spans="1:3" x14ac:dyDescent="0.25">
      <c r="A264" t="s">
        <v>491</v>
      </c>
      <c r="B264" t="str">
        <f>IF(ISNUMBER(MATCH(mta_mapped_codes[code],mainsheet[sierra location code],0)),"y","n")</f>
        <v>y</v>
      </c>
      <c r="C264" t="str">
        <f>INDEX(mainsheet[TD facet value code(s)],MATCH(mta_mapped_codes[code],mainsheet[sierra location code],0))</f>
        <v>unc:uncdavy:uncstor</v>
      </c>
    </row>
    <row r="265" spans="1:3" x14ac:dyDescent="0.25">
      <c r="A265" t="s">
        <v>493</v>
      </c>
      <c r="B265" t="str">
        <f>IF(ISNUMBER(MATCH(mta_mapped_codes[code],mainsheet[sierra location code],0)),"y","n")</f>
        <v>y</v>
      </c>
      <c r="C265" t="str">
        <f>INDEX(mainsheet[TD facet value code(s)],MATCH(mta_mapped_codes[code],mainsheet[sierra location code],0))</f>
        <v>unc:uncdavy:uncstor</v>
      </c>
    </row>
    <row r="266" spans="1:3" x14ac:dyDescent="0.25">
      <c r="A266" t="s">
        <v>495</v>
      </c>
      <c r="B266" t="str">
        <f>IF(ISNUMBER(MATCH(mta_mapped_codes[code],mainsheet[sierra location code],0)),"y","n")</f>
        <v>y</v>
      </c>
      <c r="C266" t="str">
        <f>INDEX(mainsheet[TD facet value code(s)],MATCH(mta_mapped_codes[code],mainsheet[sierra location code],0))</f>
        <v>unc:uncdavy:uncstor</v>
      </c>
    </row>
    <row r="267" spans="1:3" x14ac:dyDescent="0.25">
      <c r="A267" t="s">
        <v>497</v>
      </c>
      <c r="B267" t="str">
        <f>IF(ISNUMBER(MATCH(mta_mapped_codes[code],mainsheet[sierra location code],0)),"y","n")</f>
        <v>y</v>
      </c>
      <c r="C267" t="str">
        <f>INDEX(mainsheet[TD facet value code(s)],MATCH(mta_mapped_codes[code],mainsheet[sierra location code],0))</f>
        <v>unc:uncdavy:uncstor</v>
      </c>
    </row>
    <row r="268" spans="1:3" x14ac:dyDescent="0.25">
      <c r="A268" t="s">
        <v>499</v>
      </c>
      <c r="B268" t="str">
        <f>IF(ISNUMBER(MATCH(mta_mapped_codes[code],mainsheet[sierra location code],0)),"y","n")</f>
        <v>y</v>
      </c>
      <c r="C268" t="str">
        <f>INDEX(mainsheet[TD facet value code(s)],MATCH(mta_mapped_codes[code],mainsheet[sierra location code],0))</f>
        <v>unc:uncdavy:uncstor</v>
      </c>
    </row>
    <row r="269" spans="1:3" x14ac:dyDescent="0.25">
      <c r="A269" t="s">
        <v>501</v>
      </c>
      <c r="B269" t="str">
        <f>IF(ISNUMBER(MATCH(mta_mapped_codes[code],mainsheet[sierra location code],0)),"y","n")</f>
        <v>y</v>
      </c>
      <c r="C269" t="str">
        <f>INDEX(mainsheet[TD facet value code(s)],MATCH(mta_mapped_codes[code],mainsheet[sierra location code],0))</f>
        <v>unc:uncdavy:uncstor</v>
      </c>
    </row>
    <row r="270" spans="1:3" x14ac:dyDescent="0.25">
      <c r="A270" t="s">
        <v>503</v>
      </c>
      <c r="B270" t="str">
        <f>IF(ISNUMBER(MATCH(mta_mapped_codes[code],mainsheet[sierra location code],0)),"y","n")</f>
        <v>y</v>
      </c>
      <c r="C270" t="str">
        <f>INDEX(mainsheet[TD facet value code(s)],MATCH(mta_mapped_codes[code],mainsheet[sierra location code],0))</f>
        <v>unc:uncdavy:uncstor</v>
      </c>
    </row>
    <row r="271" spans="1:3" x14ac:dyDescent="0.25">
      <c r="A271" t="s">
        <v>505</v>
      </c>
      <c r="B271" t="str">
        <f>IF(ISNUMBER(MATCH(mta_mapped_codes[code],mainsheet[sierra location code],0)),"y","n")</f>
        <v>y</v>
      </c>
      <c r="C271" t="str">
        <f>INDEX(mainsheet[TD facet value code(s)],MATCH(mta_mapped_codes[code],mainsheet[sierra location code],0))</f>
        <v>unc:uncdavy:uncstor</v>
      </c>
    </row>
    <row r="272" spans="1:3" x14ac:dyDescent="0.25">
      <c r="A272" t="s">
        <v>507</v>
      </c>
      <c r="B272" t="str">
        <f>IF(ISNUMBER(MATCH(mta_mapped_codes[code],mainsheet[sierra location code],0)),"y","n")</f>
        <v>y</v>
      </c>
      <c r="C272" t="str">
        <f>INDEX(mainsheet[TD facet value code(s)],MATCH(mta_mapped_codes[code],mainsheet[sierra location code],0))</f>
        <v>unc:uncdavy:uncstor</v>
      </c>
    </row>
    <row r="273" spans="1:3" x14ac:dyDescent="0.25">
      <c r="A273" t="s">
        <v>509</v>
      </c>
      <c r="B273" t="str">
        <f>IF(ISNUMBER(MATCH(mta_mapped_codes[code],mainsheet[sierra location code],0)),"y","n")</f>
        <v>y</v>
      </c>
      <c r="C273" t="str">
        <f>INDEX(mainsheet[TD facet value code(s)],MATCH(mta_mapped_codes[code],mainsheet[sierra location code],0))</f>
        <v>unc:uncdavy:uncstor</v>
      </c>
    </row>
    <row r="274" spans="1:3" x14ac:dyDescent="0.25">
      <c r="A274" t="s">
        <v>511</v>
      </c>
      <c r="B274" t="str">
        <f>IF(ISNUMBER(MATCH(mta_mapped_codes[code],mainsheet[sierra location code],0)),"y","n")</f>
        <v>y</v>
      </c>
      <c r="C274" t="str">
        <f>INDEX(mainsheet[TD facet value code(s)],MATCH(mta_mapped_codes[code],mainsheet[sierra location code],0))</f>
        <v>unc:uncdavy:uncstor</v>
      </c>
    </row>
    <row r="275" spans="1:3" x14ac:dyDescent="0.25">
      <c r="A275" t="s">
        <v>513</v>
      </c>
      <c r="B275" t="str">
        <f>IF(ISNUMBER(MATCH(mta_mapped_codes[code],mainsheet[sierra location code],0)),"y","n")</f>
        <v>y</v>
      </c>
      <c r="C275" t="str">
        <f>INDEX(mainsheet[TD facet value code(s)],MATCH(mta_mapped_codes[code],mainsheet[sierra location code],0))</f>
        <v>unc:uncdavy:uncstor</v>
      </c>
    </row>
    <row r="276" spans="1:3" x14ac:dyDescent="0.25">
      <c r="A276" t="s">
        <v>515</v>
      </c>
      <c r="B276" t="str">
        <f>IF(ISNUMBER(MATCH(mta_mapped_codes[code],mainsheet[sierra location code],0)),"y","n")</f>
        <v>y</v>
      </c>
      <c r="C276" t="str">
        <f>INDEX(mainsheet[TD facet value code(s)],MATCH(mta_mapped_codes[code],mainsheet[sierra location code],0))</f>
        <v>unc:uncdavy:uncstor</v>
      </c>
    </row>
    <row r="277" spans="1:3" x14ac:dyDescent="0.25">
      <c r="A277" t="s">
        <v>1560</v>
      </c>
      <c r="B277" t="str">
        <f>IF(ISNUMBER(MATCH(mta_mapped_codes[code],mainsheet[sierra location code],0)),"y","n")</f>
        <v>y</v>
      </c>
      <c r="C277" t="str">
        <f>INDEX(mainsheet[TD facet value code(s)],MATCH(mta_mapped_codes[code],mainsheet[sierra location code],0))</f>
        <v>unc:uncgloy</v>
      </c>
    </row>
    <row r="278" spans="1:3" x14ac:dyDescent="0.25">
      <c r="A278" t="s">
        <v>1563</v>
      </c>
      <c r="B278" t="str">
        <f>IF(ISNUMBER(MATCH(mta_mapped_codes[code],mainsheet[sierra location code],0)),"y","n")</f>
        <v>y</v>
      </c>
      <c r="C278" t="str">
        <f>INDEX(mainsheet[TD facet value code(s)],MATCH(mta_mapped_codes[code],mainsheet[sierra location code],0))</f>
        <v>unc:uncgloy</v>
      </c>
    </row>
    <row r="279" spans="1:3" x14ac:dyDescent="0.25">
      <c r="A279" t="s">
        <v>1564</v>
      </c>
      <c r="B279" t="str">
        <f>IF(ISNUMBER(MATCH(mta_mapped_codes[code],mainsheet[sierra location code],0)),"y","n")</f>
        <v>y</v>
      </c>
      <c r="C279" t="str">
        <f>INDEX(mainsheet[TD facet value code(s)],MATCH(mta_mapped_codes[code],mainsheet[sierra location code],0))</f>
        <v>unc:uncgloy</v>
      </c>
    </row>
    <row r="280" spans="1:3" x14ac:dyDescent="0.25">
      <c r="A280" t="s">
        <v>1565</v>
      </c>
      <c r="B280" t="str">
        <f>IF(ISNUMBER(MATCH(mta_mapped_codes[code],mainsheet[sierra location code],0)),"y","n")</f>
        <v>y</v>
      </c>
      <c r="C280" t="str">
        <f>INDEX(mainsheet[TD facet value code(s)],MATCH(mta_mapped_codes[code],mainsheet[sierra location code],0))</f>
        <v>unc:uncgloy</v>
      </c>
    </row>
    <row r="281" spans="1:3" x14ac:dyDescent="0.25">
      <c r="A281" t="s">
        <v>1635</v>
      </c>
      <c r="B281" t="str">
        <f>IF(ISNUMBER(MATCH(mta_mapped_codes[code],mainsheet[sierra location code],0)),"y","n")</f>
        <v>y</v>
      </c>
      <c r="C281" t="str">
        <f>INDEX(mainsheet[TD facet value code(s)],MATCH(mta_mapped_codes[code],mainsheet[sierra location code],0))</f>
        <v>unc:uncherb</v>
      </c>
    </row>
    <row r="282" spans="1:3" x14ac:dyDescent="0.25">
      <c r="A282" t="s">
        <v>612</v>
      </c>
      <c r="B282" t="str">
        <f>IF(ISNUMBER(MATCH(mta_mapped_codes[code],mainsheet[sierra location code],0)),"y","n")</f>
        <v>y</v>
      </c>
      <c r="C282" t="str">
        <f>INDEX(mainsheet[TD facet value code(s)],MATCH(mta_mapped_codes[code],mainsheet[sierra location code],0))</f>
        <v>unc:unchigy</v>
      </c>
    </row>
    <row r="283" spans="1:3" x14ac:dyDescent="0.25">
      <c r="A283" t="s">
        <v>615</v>
      </c>
      <c r="B283" t="str">
        <f>IF(ISNUMBER(MATCH(mta_mapped_codes[code],mainsheet[sierra location code],0)),"y","n")</f>
        <v>y</v>
      </c>
      <c r="C283" t="str">
        <f>INDEX(mainsheet[TD facet value code(s)],MATCH(mta_mapped_codes[code],mainsheet[sierra location code],0))</f>
        <v>unc:unchigy</v>
      </c>
    </row>
    <row r="284" spans="1:3" x14ac:dyDescent="0.25">
      <c r="A284" t="s">
        <v>616</v>
      </c>
      <c r="B284" t="str">
        <f>IF(ISNUMBER(MATCH(mta_mapped_codes[code],mainsheet[sierra location code],0)),"y","n")</f>
        <v>y</v>
      </c>
      <c r="C284" t="str">
        <f>INDEX(mainsheet[TD facet value code(s)],MATCH(mta_mapped_codes[code],mainsheet[sierra location code],0))</f>
        <v>unc:unchigy</v>
      </c>
    </row>
    <row r="285" spans="1:3" x14ac:dyDescent="0.25">
      <c r="A285" t="s">
        <v>617</v>
      </c>
      <c r="B285" t="str">
        <f>IF(ISNUMBER(MATCH(mta_mapped_codes[code],mainsheet[sierra location code],0)),"y","n")</f>
        <v>y</v>
      </c>
      <c r="C285" t="str">
        <f>INDEX(mainsheet[TD facet value code(s)],MATCH(mta_mapped_codes[code],mainsheet[sierra location code],0))</f>
        <v>unc:unchigy</v>
      </c>
    </row>
    <row r="286" spans="1:3" x14ac:dyDescent="0.25">
      <c r="A286" t="s">
        <v>619</v>
      </c>
      <c r="B286" t="str">
        <f>IF(ISNUMBER(MATCH(mta_mapped_codes[code],mainsheet[sierra location code],0)),"y","n")</f>
        <v>y</v>
      </c>
      <c r="C286" t="str">
        <f>INDEX(mainsheet[TD facet value code(s)],MATCH(mta_mapped_codes[code],mainsheet[sierra location code],0))</f>
        <v>unc:unchigy</v>
      </c>
    </row>
    <row r="287" spans="1:3" x14ac:dyDescent="0.25">
      <c r="A287" t="s">
        <v>620</v>
      </c>
      <c r="B287" t="str">
        <f>IF(ISNUMBER(MATCH(mta_mapped_codes[code],mainsheet[sierra location code],0)),"y","n")</f>
        <v>y</v>
      </c>
      <c r="C287" t="str">
        <f>INDEX(mainsheet[TD facet value code(s)],MATCH(mta_mapped_codes[code],mainsheet[sierra location code],0))</f>
        <v>unc:unchigy</v>
      </c>
    </row>
    <row r="288" spans="1:3" x14ac:dyDescent="0.25">
      <c r="A288" t="s">
        <v>622</v>
      </c>
      <c r="B288" t="str">
        <f>IF(ISNUMBER(MATCH(mta_mapped_codes[code],mainsheet[sierra location code],0)),"y","n")</f>
        <v>y</v>
      </c>
      <c r="C288" t="str">
        <f>INDEX(mainsheet[TD facet value code(s)],MATCH(mta_mapped_codes[code],mainsheet[sierra location code],0))</f>
        <v>unc:unchigy</v>
      </c>
    </row>
    <row r="289" spans="1:3" x14ac:dyDescent="0.25">
      <c r="A289" t="s">
        <v>624</v>
      </c>
      <c r="B289" t="str">
        <f>IF(ISNUMBER(MATCH(mta_mapped_codes[code],mainsheet[sierra location code],0)),"y","n")</f>
        <v>y</v>
      </c>
      <c r="C289" t="str">
        <f>INDEX(mainsheet[TD facet value code(s)],MATCH(mta_mapped_codes[code],mainsheet[sierra location code],0))</f>
        <v>unc:unchigy</v>
      </c>
    </row>
    <row r="290" spans="1:3" x14ac:dyDescent="0.25">
      <c r="A290" t="s">
        <v>626</v>
      </c>
      <c r="B290" t="str">
        <f>IF(ISNUMBER(MATCH(mta_mapped_codes[code],mainsheet[sierra location code],0)),"y","n")</f>
        <v>y</v>
      </c>
      <c r="C290" t="str">
        <f>INDEX(mainsheet[TD facet value code(s)],MATCH(mta_mapped_codes[code],mainsheet[sierra location code],0))</f>
        <v>unc:unchigy</v>
      </c>
    </row>
    <row r="291" spans="1:3" x14ac:dyDescent="0.25">
      <c r="A291" t="s">
        <v>628</v>
      </c>
      <c r="B291" t="str">
        <f>IF(ISNUMBER(MATCH(mta_mapped_codes[code],mainsheet[sierra location code],0)),"y","n")</f>
        <v>y</v>
      </c>
      <c r="C291" t="str">
        <f>INDEX(mainsheet[TD facet value code(s)],MATCH(mta_mapped_codes[code],mainsheet[sierra location code],0))</f>
        <v>unc:unchigy</v>
      </c>
    </row>
    <row r="292" spans="1:3" x14ac:dyDescent="0.25">
      <c r="A292" t="s">
        <v>630</v>
      </c>
      <c r="B292" t="str">
        <f>IF(ISNUMBER(MATCH(mta_mapped_codes[code],mainsheet[sierra location code],0)),"y","n")</f>
        <v>y</v>
      </c>
      <c r="C292" t="str">
        <f>INDEX(mainsheet[TD facet value code(s)],MATCH(mta_mapped_codes[code],mainsheet[sierra location code],0))</f>
        <v>unc:unchigy</v>
      </c>
    </row>
    <row r="293" spans="1:3" x14ac:dyDescent="0.25">
      <c r="A293" t="s">
        <v>632</v>
      </c>
      <c r="B293" t="str">
        <f>IF(ISNUMBER(MATCH(mta_mapped_codes[code],mainsheet[sierra location code],0)),"y","n")</f>
        <v>y</v>
      </c>
      <c r="C293" t="str">
        <f>INDEX(mainsheet[TD facet value code(s)],MATCH(mta_mapped_codes[code],mainsheet[sierra location code],0))</f>
        <v>unc:unchigy</v>
      </c>
    </row>
    <row r="294" spans="1:3" x14ac:dyDescent="0.25">
      <c r="A294" t="s">
        <v>633</v>
      </c>
      <c r="B294" t="str">
        <f>IF(ISNUMBER(MATCH(mta_mapped_codes[code],mainsheet[sierra location code],0)),"y","n")</f>
        <v>y</v>
      </c>
      <c r="C294" t="str">
        <f>INDEX(mainsheet[TD facet value code(s)],MATCH(mta_mapped_codes[code],mainsheet[sierra location code],0))</f>
        <v>unc:unchigy</v>
      </c>
    </row>
    <row r="295" spans="1:3" x14ac:dyDescent="0.25">
      <c r="A295" t="s">
        <v>635</v>
      </c>
      <c r="B295" t="str">
        <f>IF(ISNUMBER(MATCH(mta_mapped_codes[code],mainsheet[sierra location code],0)),"y","n")</f>
        <v>y</v>
      </c>
      <c r="C295" t="str">
        <f>INDEX(mainsheet[TD facet value code(s)],MATCH(mta_mapped_codes[code],mainsheet[sierra location code],0))</f>
        <v>unc:unchigy</v>
      </c>
    </row>
    <row r="296" spans="1:3" x14ac:dyDescent="0.25">
      <c r="A296" t="s">
        <v>637</v>
      </c>
      <c r="B296" t="str">
        <f>IF(ISNUMBER(MATCH(mta_mapped_codes[code],mainsheet[sierra location code],0)),"y","n")</f>
        <v>y</v>
      </c>
      <c r="C296" t="str">
        <f>INDEX(mainsheet[TD facet value code(s)],MATCH(mta_mapped_codes[code],mainsheet[sierra location code],0))</f>
        <v>unc:unchigy</v>
      </c>
    </row>
    <row r="297" spans="1:3" x14ac:dyDescent="0.25">
      <c r="A297" t="s">
        <v>930</v>
      </c>
      <c r="B297" t="str">
        <f>IF(ISNUMBER(MATCH(mta_mapped_codes[code],mainsheet[sierra location code],0)),"y","n")</f>
        <v>y</v>
      </c>
      <c r="C297" t="str">
        <f>INDEX(mainsheet[TD facet value code(s)],MATCH(mta_mapped_codes[code],mainsheet[sierra location code],0))</f>
        <v>unc:unchsl,hsl:hsluncy</v>
      </c>
    </row>
    <row r="298" spans="1:3" x14ac:dyDescent="0.25">
      <c r="A298" t="s">
        <v>933</v>
      </c>
      <c r="B298" t="str">
        <f>IF(ISNUMBER(MATCH(mta_mapped_codes[code],mainsheet[sierra location code],0)),"y","n")</f>
        <v>y</v>
      </c>
      <c r="C298" t="str">
        <f>INDEX(mainsheet[TD facet value code(s)],MATCH(mta_mapped_codes[code],mainsheet[sierra location code],0))</f>
        <v>unc:unchsl,hsl:hsluncy</v>
      </c>
    </row>
    <row r="299" spans="1:3" x14ac:dyDescent="0.25">
      <c r="A299" t="s">
        <v>934</v>
      </c>
      <c r="B299" t="str">
        <f>IF(ISNUMBER(MATCH(mta_mapped_codes[code],mainsheet[sierra location code],0)),"y","n")</f>
        <v>y</v>
      </c>
      <c r="C299" t="str">
        <f>INDEX(mainsheet[TD facet value code(s)],MATCH(mta_mapped_codes[code],mainsheet[sierra location code],0))</f>
        <v>unc:unchsl,hsl:hsluncy</v>
      </c>
    </row>
    <row r="300" spans="1:3" x14ac:dyDescent="0.25">
      <c r="A300" t="s">
        <v>936</v>
      </c>
      <c r="B300" t="str">
        <f>IF(ISNUMBER(MATCH(mta_mapped_codes[code],mainsheet[sierra location code],0)),"y","n")</f>
        <v>y</v>
      </c>
      <c r="C300" t="str">
        <f>INDEX(mainsheet[TD facet value code(s)],MATCH(mta_mapped_codes[code],mainsheet[sierra location code],0))</f>
        <v>unc:unchsl,hsl:hsluncy</v>
      </c>
    </row>
    <row r="301" spans="1:3" x14ac:dyDescent="0.25">
      <c r="A301" t="s">
        <v>939</v>
      </c>
      <c r="B301" t="str">
        <f>IF(ISNUMBER(MATCH(mta_mapped_codes[code],mainsheet[sierra location code],0)),"y","n")</f>
        <v>y</v>
      </c>
      <c r="C301" t="str">
        <f>INDEX(mainsheet[TD facet value code(s)],MATCH(mta_mapped_codes[code],mainsheet[sierra location code],0))</f>
        <v>unc:unchsl,hsl:hsluncy</v>
      </c>
    </row>
    <row r="302" spans="1:3" x14ac:dyDescent="0.25">
      <c r="A302" t="s">
        <v>937</v>
      </c>
      <c r="B302" t="str">
        <f>IF(ISNUMBER(MATCH(mta_mapped_codes[code],mainsheet[sierra location code],0)),"y","n")</f>
        <v>y</v>
      </c>
      <c r="C302" t="str">
        <f>INDEX(mainsheet[TD facet value code(s)],MATCH(mta_mapped_codes[code],mainsheet[sierra location code],0))</f>
        <v>unc:unchsl,hsl:hsluncy</v>
      </c>
    </row>
    <row r="303" spans="1:3" x14ac:dyDescent="0.25">
      <c r="A303" t="s">
        <v>940</v>
      </c>
      <c r="B303" t="str">
        <f>IF(ISNUMBER(MATCH(mta_mapped_codes[code],mainsheet[sierra location code],0)),"y","n")</f>
        <v>y</v>
      </c>
      <c r="C303" t="str">
        <f>INDEX(mainsheet[TD facet value code(s)],MATCH(mta_mapped_codes[code],mainsheet[sierra location code],0))</f>
        <v>unc:unchsl,hsl:hsluncy</v>
      </c>
    </row>
    <row r="304" spans="1:3" x14ac:dyDescent="0.25">
      <c r="A304" t="s">
        <v>942</v>
      </c>
      <c r="B304" t="str">
        <f>IF(ISNUMBER(MATCH(mta_mapped_codes[code],mainsheet[sierra location code],0)),"y","n")</f>
        <v>y</v>
      </c>
      <c r="C304" t="str">
        <f>INDEX(mainsheet[TD facet value code(s)],MATCH(mta_mapped_codes[code],mainsheet[sierra location code],0))</f>
        <v>unc:unchsl,hsl:hsluncy</v>
      </c>
    </row>
    <row r="305" spans="1:3" x14ac:dyDescent="0.25">
      <c r="A305" t="s">
        <v>944</v>
      </c>
      <c r="B305" t="str">
        <f>IF(ISNUMBER(MATCH(mta_mapped_codes[code],mainsheet[sierra location code],0)),"y","n")</f>
        <v>y</v>
      </c>
      <c r="C305" t="str">
        <f>INDEX(mainsheet[TD facet value code(s)],MATCH(mta_mapped_codes[code],mainsheet[sierra location code],0))</f>
        <v>unc:unchsl,hsl:hsluncy</v>
      </c>
    </row>
    <row r="306" spans="1:3" x14ac:dyDescent="0.25">
      <c r="A306" t="s">
        <v>946</v>
      </c>
      <c r="B306" t="str">
        <f>IF(ISNUMBER(MATCH(mta_mapped_codes[code],mainsheet[sierra location code],0)),"y","n")</f>
        <v>y</v>
      </c>
      <c r="C306" t="str">
        <f>INDEX(mainsheet[TD facet value code(s)],MATCH(mta_mapped_codes[code],mainsheet[sierra location code],0))</f>
        <v>unc:unchsl,hsl:hsluncy</v>
      </c>
    </row>
    <row r="307" spans="1:3" x14ac:dyDescent="0.25">
      <c r="A307" t="s">
        <v>948</v>
      </c>
      <c r="B307" t="str">
        <f>IF(ISNUMBER(MATCH(mta_mapped_codes[code],mainsheet[sierra location code],0)),"y","n")</f>
        <v>y</v>
      </c>
      <c r="C307" t="str">
        <f>INDEX(mainsheet[TD facet value code(s)],MATCH(mta_mapped_codes[code],mainsheet[sierra location code],0))</f>
        <v>unc:unchsl,hsl:hsluncy</v>
      </c>
    </row>
    <row r="308" spans="1:3" x14ac:dyDescent="0.25">
      <c r="A308" t="s">
        <v>950</v>
      </c>
      <c r="B308" t="str">
        <f>IF(ISNUMBER(MATCH(mta_mapped_codes[code],mainsheet[sierra location code],0)),"y","n")</f>
        <v>y</v>
      </c>
      <c r="C308" t="str">
        <f>INDEX(mainsheet[TD facet value code(s)],MATCH(mta_mapped_codes[code],mainsheet[sierra location code],0))</f>
        <v>unc:unchsl,hsl:hsluncy</v>
      </c>
    </row>
    <row r="309" spans="1:3" x14ac:dyDescent="0.25">
      <c r="A309" t="s">
        <v>952</v>
      </c>
      <c r="B309" t="str">
        <f>IF(ISNUMBER(MATCH(mta_mapped_codes[code],mainsheet[sierra location code],0)),"y","n")</f>
        <v>y</v>
      </c>
      <c r="C309" t="str">
        <f>INDEX(mainsheet[TD facet value code(s)],MATCH(mta_mapped_codes[code],mainsheet[sierra location code],0))</f>
        <v>unc:unchsl,hsl:hsluncy</v>
      </c>
    </row>
    <row r="310" spans="1:3" x14ac:dyDescent="0.25">
      <c r="A310" t="s">
        <v>954</v>
      </c>
      <c r="B310" t="str">
        <f>IF(ISNUMBER(MATCH(mta_mapped_codes[code],mainsheet[sierra location code],0)),"y","n")</f>
        <v>y</v>
      </c>
      <c r="C310" t="str">
        <f>INDEX(mainsheet[TD facet value code(s)],MATCH(mta_mapped_codes[code],mainsheet[sierra location code],0))</f>
        <v>unc:unchsl,hsl:hsluncy</v>
      </c>
    </row>
    <row r="311" spans="1:3" x14ac:dyDescent="0.25">
      <c r="A311" t="s">
        <v>956</v>
      </c>
      <c r="B311" t="str">
        <f>IF(ISNUMBER(MATCH(mta_mapped_codes[code],mainsheet[sierra location code],0)),"y","n")</f>
        <v>y</v>
      </c>
      <c r="C311" t="str">
        <f>INDEX(mainsheet[TD facet value code(s)],MATCH(mta_mapped_codes[code],mainsheet[sierra location code],0))</f>
        <v>unc:unchsl,hsl:hsluncy</v>
      </c>
    </row>
    <row r="312" spans="1:3" x14ac:dyDescent="0.25">
      <c r="A312" t="s">
        <v>958</v>
      </c>
      <c r="B312" t="str">
        <f>IF(ISNUMBER(MATCH(mta_mapped_codes[code],mainsheet[sierra location code],0)),"y","n")</f>
        <v>y</v>
      </c>
      <c r="C312" t="str">
        <f>INDEX(mainsheet[TD facet value code(s)],MATCH(mta_mapped_codes[code],mainsheet[sierra location code],0))</f>
        <v>unc:unchsl,hsl:hsluncy</v>
      </c>
    </row>
    <row r="313" spans="1:3" x14ac:dyDescent="0.25">
      <c r="A313" t="s">
        <v>960</v>
      </c>
      <c r="B313" t="str">
        <f>IF(ISNUMBER(MATCH(mta_mapped_codes[code],mainsheet[sierra location code],0)),"y","n")</f>
        <v>y</v>
      </c>
      <c r="C313" t="str">
        <f>INDEX(mainsheet[TD facet value code(s)],MATCH(mta_mapped_codes[code],mainsheet[sierra location code],0))</f>
        <v>unc:unchsl,hsl:hsluncy</v>
      </c>
    </row>
    <row r="314" spans="1:3" x14ac:dyDescent="0.25">
      <c r="A314" t="s">
        <v>962</v>
      </c>
      <c r="B314" t="str">
        <f>IF(ISNUMBER(MATCH(mta_mapped_codes[code],mainsheet[sierra location code],0)),"y","n")</f>
        <v>y</v>
      </c>
      <c r="C314" t="str">
        <f>INDEX(mainsheet[TD facet value code(s)],MATCH(mta_mapped_codes[code],mainsheet[sierra location code],0))</f>
        <v>unc:unchsl,hsl:hsluncy</v>
      </c>
    </row>
    <row r="315" spans="1:3" x14ac:dyDescent="0.25">
      <c r="A315" t="s">
        <v>964</v>
      </c>
      <c r="B315" t="str">
        <f>IF(ISNUMBER(MATCH(mta_mapped_codes[code],mainsheet[sierra location code],0)),"y","n")</f>
        <v>y</v>
      </c>
      <c r="C315" t="str">
        <f>INDEX(mainsheet[TD facet value code(s)],MATCH(mta_mapped_codes[code],mainsheet[sierra location code],0))</f>
        <v>unc:unchsl,hsl:hsluncy</v>
      </c>
    </row>
    <row r="316" spans="1:3" x14ac:dyDescent="0.25">
      <c r="A316" t="s">
        <v>966</v>
      </c>
      <c r="B316" t="str">
        <f>IF(ISNUMBER(MATCH(mta_mapped_codes[code],mainsheet[sierra location code],0)),"y","n")</f>
        <v>y</v>
      </c>
      <c r="C316" t="str">
        <f>INDEX(mainsheet[TD facet value code(s)],MATCH(mta_mapped_codes[code],mainsheet[sierra location code],0))</f>
        <v>unc:unchsl,hsl:hsluncy</v>
      </c>
    </row>
    <row r="317" spans="1:3" x14ac:dyDescent="0.25">
      <c r="A317" t="s">
        <v>968</v>
      </c>
      <c r="B317" t="str">
        <f>IF(ISNUMBER(MATCH(mta_mapped_codes[code],mainsheet[sierra location code],0)),"y","n")</f>
        <v>y</v>
      </c>
      <c r="C317" t="str">
        <f>INDEX(mainsheet[TD facet value code(s)],MATCH(mta_mapped_codes[code],mainsheet[sierra location code],0))</f>
        <v>unc:unchsl,hsl:hsluncy</v>
      </c>
    </row>
    <row r="318" spans="1:3" x14ac:dyDescent="0.25">
      <c r="A318" t="s">
        <v>970</v>
      </c>
      <c r="B318" t="str">
        <f>IF(ISNUMBER(MATCH(mta_mapped_codes[code],mainsheet[sierra location code],0)),"y","n")</f>
        <v>y</v>
      </c>
      <c r="C318" t="str">
        <f>INDEX(mainsheet[TD facet value code(s)],MATCH(mta_mapped_codes[code],mainsheet[sierra location code],0))</f>
        <v>unc:unchsl,hsl:hsluncy</v>
      </c>
    </row>
    <row r="319" spans="1:3" x14ac:dyDescent="0.25">
      <c r="A319" t="s">
        <v>974</v>
      </c>
      <c r="B319" t="str">
        <f>IF(ISNUMBER(MATCH(mta_mapped_codes[code],mainsheet[sierra location code],0)),"y","n")</f>
        <v>y</v>
      </c>
      <c r="C319" t="str">
        <f>INDEX(mainsheet[TD facet value code(s)],MATCH(mta_mapped_codes[code],mainsheet[sierra location code],0))</f>
        <v>unc:unchsl,hsl:hsluncy</v>
      </c>
    </row>
    <row r="320" spans="1:3" x14ac:dyDescent="0.25">
      <c r="A320" t="s">
        <v>976</v>
      </c>
      <c r="B320" t="str">
        <f>IF(ISNUMBER(MATCH(mta_mapped_codes[code],mainsheet[sierra location code],0)),"y","n")</f>
        <v>y</v>
      </c>
      <c r="C320" t="str">
        <f>INDEX(mainsheet[TD facet value code(s)],MATCH(mta_mapped_codes[code],mainsheet[sierra location code],0))</f>
        <v>unc:unchsl,hsl:hsluncy</v>
      </c>
    </row>
    <row r="321" spans="1:3" x14ac:dyDescent="0.25">
      <c r="A321" t="s">
        <v>978</v>
      </c>
      <c r="B321" t="str">
        <f>IF(ISNUMBER(MATCH(mta_mapped_codes[code],mainsheet[sierra location code],0)),"y","n")</f>
        <v>y</v>
      </c>
      <c r="C321" t="str">
        <f>INDEX(mainsheet[TD facet value code(s)],MATCH(mta_mapped_codes[code],mainsheet[sierra location code],0))</f>
        <v>unc:unchsl,hsl:hsluncy</v>
      </c>
    </row>
    <row r="322" spans="1:3" x14ac:dyDescent="0.25">
      <c r="A322" t="s">
        <v>980</v>
      </c>
      <c r="B322" t="str">
        <f>IF(ISNUMBER(MATCH(mta_mapped_codes[code],mainsheet[sierra location code],0)),"y","n")</f>
        <v>y</v>
      </c>
      <c r="C322" t="str">
        <f>INDEX(mainsheet[TD facet value code(s)],MATCH(mta_mapped_codes[code],mainsheet[sierra location code],0))</f>
        <v>unc:unchsl,hsl:hsluncy</v>
      </c>
    </row>
    <row r="323" spans="1:3" x14ac:dyDescent="0.25">
      <c r="A323" t="s">
        <v>982</v>
      </c>
      <c r="B323" t="str">
        <f>IF(ISNUMBER(MATCH(mta_mapped_codes[code],mainsheet[sierra location code],0)),"y","n")</f>
        <v>y</v>
      </c>
      <c r="C323" t="str">
        <f>INDEX(mainsheet[TD facet value code(s)],MATCH(mta_mapped_codes[code],mainsheet[sierra location code],0))</f>
        <v>unc:unchsl,hsl:hsluncy</v>
      </c>
    </row>
    <row r="324" spans="1:3" x14ac:dyDescent="0.25">
      <c r="A324" t="s">
        <v>984</v>
      </c>
      <c r="B324" t="str">
        <f>IF(ISNUMBER(MATCH(mta_mapped_codes[code],mainsheet[sierra location code],0)),"y","n")</f>
        <v>y</v>
      </c>
      <c r="C324" t="str">
        <f>INDEX(mainsheet[TD facet value code(s)],MATCH(mta_mapped_codes[code],mainsheet[sierra location code],0))</f>
        <v>unc:unchsl,hsl:hsluncy</v>
      </c>
    </row>
    <row r="325" spans="1:3" x14ac:dyDescent="0.25">
      <c r="A325" t="s">
        <v>985</v>
      </c>
      <c r="B325" t="str">
        <f>IF(ISNUMBER(MATCH(mta_mapped_codes[code],mainsheet[sierra location code],0)),"y","n")</f>
        <v>y</v>
      </c>
      <c r="C325" t="str">
        <f>INDEX(mainsheet[TD facet value code(s)],MATCH(mta_mapped_codes[code],mainsheet[sierra location code],0))</f>
        <v>unc:unchsl,hsl:hsluncy</v>
      </c>
    </row>
    <row r="326" spans="1:3" x14ac:dyDescent="0.25">
      <c r="A326" t="s">
        <v>986</v>
      </c>
      <c r="B326" t="str">
        <f>IF(ISNUMBER(MATCH(mta_mapped_codes[code],mainsheet[sierra location code],0)),"y","n")</f>
        <v>y</v>
      </c>
      <c r="C326" t="str">
        <f>INDEX(mainsheet[TD facet value code(s)],MATCH(mta_mapped_codes[code],mainsheet[sierra location code],0))</f>
        <v>unc:unchsl,hsl:hsluncy</v>
      </c>
    </row>
    <row r="327" spans="1:3" x14ac:dyDescent="0.25">
      <c r="A327" t="s">
        <v>987</v>
      </c>
      <c r="B327" t="str">
        <f>IF(ISNUMBER(MATCH(mta_mapped_codes[code],mainsheet[sierra location code],0)),"y","n")</f>
        <v>y</v>
      </c>
      <c r="C327" t="str">
        <f>INDEX(mainsheet[TD facet value code(s)],MATCH(mta_mapped_codes[code],mainsheet[sierra location code],0))</f>
        <v>unc:unchsl,hsl:hsluncy</v>
      </c>
    </row>
    <row r="328" spans="1:3" x14ac:dyDescent="0.25">
      <c r="A328" t="s">
        <v>988</v>
      </c>
      <c r="B328" t="str">
        <f>IF(ISNUMBER(MATCH(mta_mapped_codes[code],mainsheet[sierra location code],0)),"y","n")</f>
        <v>y</v>
      </c>
      <c r="C328" t="str">
        <f>INDEX(mainsheet[TD facet value code(s)],MATCH(mta_mapped_codes[code],mainsheet[sierra location code],0))</f>
        <v>unc:unchsl,hsl:hsluncy</v>
      </c>
    </row>
    <row r="329" spans="1:3" x14ac:dyDescent="0.25">
      <c r="A329" t="s">
        <v>989</v>
      </c>
      <c r="B329" t="str">
        <f>IF(ISNUMBER(MATCH(mta_mapped_codes[code],mainsheet[sierra location code],0)),"y","n")</f>
        <v>y</v>
      </c>
      <c r="C329" t="str">
        <f>INDEX(mainsheet[TD facet value code(s)],MATCH(mta_mapped_codes[code],mainsheet[sierra location code],0))</f>
        <v>unc:unchsl,hsl:hsluncy</v>
      </c>
    </row>
    <row r="330" spans="1:3" x14ac:dyDescent="0.25">
      <c r="A330" t="s">
        <v>990</v>
      </c>
      <c r="B330" t="str">
        <f>IF(ISNUMBER(MATCH(mta_mapped_codes[code],mainsheet[sierra location code],0)),"y","n")</f>
        <v>y</v>
      </c>
      <c r="C330" t="str">
        <f>INDEX(mainsheet[TD facet value code(s)],MATCH(mta_mapped_codes[code],mainsheet[sierra location code],0))</f>
        <v>unc:unchsl,hsl:hsluncy</v>
      </c>
    </row>
    <row r="331" spans="1:3" x14ac:dyDescent="0.25">
      <c r="A331" t="s">
        <v>991</v>
      </c>
      <c r="B331" t="str">
        <f>IF(ISNUMBER(MATCH(mta_mapped_codes[code],mainsheet[sierra location code],0)),"y","n")</f>
        <v>y</v>
      </c>
      <c r="C331" t="str">
        <f>INDEX(mainsheet[TD facet value code(s)],MATCH(mta_mapped_codes[code],mainsheet[sierra location code],0))</f>
        <v>unc:unchsl,hsl:hsluncy</v>
      </c>
    </row>
    <row r="332" spans="1:3" x14ac:dyDescent="0.25">
      <c r="A332" t="s">
        <v>993</v>
      </c>
      <c r="B332" t="str">
        <f>IF(ISNUMBER(MATCH(mta_mapped_codes[code],mainsheet[sierra location code],0)),"y","n")</f>
        <v>y</v>
      </c>
      <c r="C332" t="str">
        <f>INDEX(mainsheet[TD facet value code(s)],MATCH(mta_mapped_codes[code],mainsheet[sierra location code],0))</f>
        <v>unc:unchsl,hsl:hsluncy</v>
      </c>
    </row>
    <row r="333" spans="1:3" x14ac:dyDescent="0.25">
      <c r="A333" t="s">
        <v>995</v>
      </c>
      <c r="B333" t="str">
        <f>IF(ISNUMBER(MATCH(mta_mapped_codes[code],mainsheet[sierra location code],0)),"y","n")</f>
        <v>y</v>
      </c>
      <c r="C333" t="str">
        <f>INDEX(mainsheet[TD facet value code(s)],MATCH(mta_mapped_codes[code],mainsheet[sierra location code],0))</f>
        <v>unc:unchsl,hsl:hsluncy</v>
      </c>
    </row>
    <row r="334" spans="1:3" x14ac:dyDescent="0.25">
      <c r="A334" t="s">
        <v>996</v>
      </c>
      <c r="B334" t="str">
        <f>IF(ISNUMBER(MATCH(mta_mapped_codes[code],mainsheet[sierra location code],0)),"y","n")</f>
        <v>y</v>
      </c>
      <c r="C334" t="str">
        <f>INDEX(mainsheet[TD facet value code(s)],MATCH(mta_mapped_codes[code],mainsheet[sierra location code],0))</f>
        <v>unc:unchsl,hsl:hsluncy</v>
      </c>
    </row>
    <row r="335" spans="1:3" x14ac:dyDescent="0.25">
      <c r="A335" t="s">
        <v>997</v>
      </c>
      <c r="B335" t="str">
        <f>IF(ISNUMBER(MATCH(mta_mapped_codes[code],mainsheet[sierra location code],0)),"y","n")</f>
        <v>y</v>
      </c>
      <c r="C335" t="str">
        <f>INDEX(mainsheet[TD facet value code(s)],MATCH(mta_mapped_codes[code],mainsheet[sierra location code],0))</f>
        <v>unc:unchsl,hsl:hsluncy</v>
      </c>
    </row>
    <row r="336" spans="1:3" x14ac:dyDescent="0.25">
      <c r="A336" t="s">
        <v>998</v>
      </c>
      <c r="B336" t="str">
        <f>IF(ISNUMBER(MATCH(mta_mapped_codes[code],mainsheet[sierra location code],0)),"y","n")</f>
        <v>y</v>
      </c>
      <c r="C336" t="str">
        <f>INDEX(mainsheet[TD facet value code(s)],MATCH(mta_mapped_codes[code],mainsheet[sierra location code],0))</f>
        <v>unc:unchsl,hsl:hsluncy</v>
      </c>
    </row>
    <row r="337" spans="1:3" x14ac:dyDescent="0.25">
      <c r="A337" t="s">
        <v>1000</v>
      </c>
      <c r="B337" t="str">
        <f>IF(ISNUMBER(MATCH(mta_mapped_codes[code],mainsheet[sierra location code],0)),"y","n")</f>
        <v>y</v>
      </c>
      <c r="C337" t="str">
        <f>INDEX(mainsheet[TD facet value code(s)],MATCH(mta_mapped_codes[code],mainsheet[sierra location code],0))</f>
        <v>unc:unchsl,hsl:hsluncy</v>
      </c>
    </row>
    <row r="338" spans="1:3" x14ac:dyDescent="0.25">
      <c r="A338" t="s">
        <v>1001</v>
      </c>
      <c r="B338" t="str">
        <f>IF(ISNUMBER(MATCH(mta_mapped_codes[code],mainsheet[sierra location code],0)),"y","n")</f>
        <v>y</v>
      </c>
      <c r="C338" t="str">
        <f>INDEX(mainsheet[TD facet value code(s)],MATCH(mta_mapped_codes[code],mainsheet[sierra location code],0))</f>
        <v>unc:unchsl,hsl:hsluncy</v>
      </c>
    </row>
    <row r="339" spans="1:3" x14ac:dyDescent="0.25">
      <c r="A339" t="s">
        <v>1002</v>
      </c>
      <c r="B339" t="str">
        <f>IF(ISNUMBER(MATCH(mta_mapped_codes[code],mainsheet[sierra location code],0)),"y","n")</f>
        <v>y</v>
      </c>
      <c r="C339" t="str">
        <f>INDEX(mainsheet[TD facet value code(s)],MATCH(mta_mapped_codes[code],mainsheet[sierra location code],0))</f>
        <v>unc:unchsl,hsl:hsluncy</v>
      </c>
    </row>
    <row r="340" spans="1:3" x14ac:dyDescent="0.25">
      <c r="A340" t="s">
        <v>1004</v>
      </c>
      <c r="B340" t="str">
        <f>IF(ISNUMBER(MATCH(mta_mapped_codes[code],mainsheet[sierra location code],0)),"y","n")</f>
        <v>y</v>
      </c>
      <c r="C340" t="str">
        <f>INDEX(mainsheet[TD facet value code(s)],MATCH(mta_mapped_codes[code],mainsheet[sierra location code],0))</f>
        <v>unc:unchsl,hsl:hsluncy</v>
      </c>
    </row>
    <row r="341" spans="1:3" x14ac:dyDescent="0.25">
      <c r="A341" t="s">
        <v>1006</v>
      </c>
      <c r="B341" t="str">
        <f>IF(ISNUMBER(MATCH(mta_mapped_codes[code],mainsheet[sierra location code],0)),"y","n")</f>
        <v>y</v>
      </c>
      <c r="C341" t="str">
        <f>INDEX(mainsheet[TD facet value code(s)],MATCH(mta_mapped_codes[code],mainsheet[sierra location code],0))</f>
        <v>unc:unchsl,hsl:hsluncy</v>
      </c>
    </row>
    <row r="342" spans="1:3" x14ac:dyDescent="0.25">
      <c r="A342" t="s">
        <v>1007</v>
      </c>
      <c r="B342" t="str">
        <f>IF(ISNUMBER(MATCH(mta_mapped_codes[code],mainsheet[sierra location code],0)),"y","n")</f>
        <v>y</v>
      </c>
      <c r="C342" t="str">
        <f>INDEX(mainsheet[TD facet value code(s)],MATCH(mta_mapped_codes[code],mainsheet[sierra location code],0))</f>
        <v>unc:unchsl,hsl:hsluncy</v>
      </c>
    </row>
    <row r="343" spans="1:3" x14ac:dyDescent="0.25">
      <c r="A343" t="s">
        <v>1010</v>
      </c>
      <c r="B343" t="str">
        <f>IF(ISNUMBER(MATCH(mta_mapped_codes[code],mainsheet[sierra location code],0)),"y","n")</f>
        <v>y</v>
      </c>
      <c r="C343" t="str">
        <f>INDEX(mainsheet[TD facet value code(s)],MATCH(mta_mapped_codes[code],mainsheet[sierra location code],0))</f>
        <v>unc:unchsl,hsl:hsluncy</v>
      </c>
    </row>
    <row r="344" spans="1:3" x14ac:dyDescent="0.25">
      <c r="A344" t="s">
        <v>1012</v>
      </c>
      <c r="B344" t="str">
        <f>IF(ISNUMBER(MATCH(mta_mapped_codes[code],mainsheet[sierra location code],0)),"y","n")</f>
        <v>y</v>
      </c>
      <c r="C344" t="str">
        <f>INDEX(mainsheet[TD facet value code(s)],MATCH(mta_mapped_codes[code],mainsheet[sierra location code],0))</f>
        <v>unc:unchsl,hsl:hsluncy</v>
      </c>
    </row>
    <row r="345" spans="1:3" x14ac:dyDescent="0.25">
      <c r="A345" t="s">
        <v>1014</v>
      </c>
      <c r="B345" t="str">
        <f>IF(ISNUMBER(MATCH(mta_mapped_codes[code],mainsheet[sierra location code],0)),"y","n")</f>
        <v>y</v>
      </c>
      <c r="C345" t="str">
        <f>INDEX(mainsheet[TD facet value code(s)],MATCH(mta_mapped_codes[code],mainsheet[sierra location code],0))</f>
        <v>unc:unchsl,hsl:hsluncy</v>
      </c>
    </row>
    <row r="346" spans="1:3" x14ac:dyDescent="0.25">
      <c r="A346" t="s">
        <v>820</v>
      </c>
      <c r="B346" t="str">
        <f>IF(ISNUMBER(MATCH(mta_mapped_codes[code],mainsheet[sierra location code],0)),"y","n")</f>
        <v>y</v>
      </c>
      <c r="C346" t="str">
        <f>INDEX(mainsheet[TD facet value code(s)],MATCH(mta_mapped_codes[code],mainsheet[sierra location code],0))</f>
        <v>unc:uncinfy</v>
      </c>
    </row>
    <row r="347" spans="1:3" x14ac:dyDescent="0.25">
      <c r="A347" t="s">
        <v>823</v>
      </c>
      <c r="B347" t="str">
        <f>IF(ISNUMBER(MATCH(mta_mapped_codes[code],mainsheet[sierra location code],0)),"y","n")</f>
        <v>y</v>
      </c>
      <c r="C347" t="str">
        <f>INDEX(mainsheet[TD facet value code(s)],MATCH(mta_mapped_codes[code],mainsheet[sierra location code],0))</f>
        <v>unc:uncinfy</v>
      </c>
    </row>
    <row r="348" spans="1:3" x14ac:dyDescent="0.25">
      <c r="A348" t="s">
        <v>824</v>
      </c>
      <c r="B348" t="str">
        <f>IF(ISNUMBER(MATCH(mta_mapped_codes[code],mainsheet[sierra location code],0)),"y","n")</f>
        <v>y</v>
      </c>
      <c r="C348" t="str">
        <f>INDEX(mainsheet[TD facet value code(s)],MATCH(mta_mapped_codes[code],mainsheet[sierra location code],0))</f>
        <v>unc:uncinfy</v>
      </c>
    </row>
    <row r="349" spans="1:3" x14ac:dyDescent="0.25">
      <c r="A349" t="s">
        <v>825</v>
      </c>
      <c r="B349" t="str">
        <f>IF(ISNUMBER(MATCH(mta_mapped_codes[code],mainsheet[sierra location code],0)),"y","n")</f>
        <v>y</v>
      </c>
      <c r="C349" t="str">
        <f>INDEX(mainsheet[TD facet value code(s)],MATCH(mta_mapped_codes[code],mainsheet[sierra location code],0))</f>
        <v>unc:uncinfy</v>
      </c>
    </row>
    <row r="350" spans="1:3" x14ac:dyDescent="0.25">
      <c r="A350" t="s">
        <v>826</v>
      </c>
      <c r="B350" t="str">
        <f>IF(ISNUMBER(MATCH(mta_mapped_codes[code],mainsheet[sierra location code],0)),"y","n")</f>
        <v>y</v>
      </c>
      <c r="C350" t="str">
        <f>INDEX(mainsheet[TD facet value code(s)],MATCH(mta_mapped_codes[code],mainsheet[sierra location code],0))</f>
        <v>unc:uncinfy</v>
      </c>
    </row>
    <row r="351" spans="1:3" x14ac:dyDescent="0.25">
      <c r="A351" t="s">
        <v>827</v>
      </c>
      <c r="B351" t="str">
        <f>IF(ISNUMBER(MATCH(mta_mapped_codes[code],mainsheet[sierra location code],0)),"y","n")</f>
        <v>y</v>
      </c>
      <c r="C351" t="str">
        <f>INDEX(mainsheet[TD facet value code(s)],MATCH(mta_mapped_codes[code],mainsheet[sierra location code],0))</f>
        <v>unc:uncinfy</v>
      </c>
    </row>
    <row r="352" spans="1:3" x14ac:dyDescent="0.25">
      <c r="A352" t="s">
        <v>829</v>
      </c>
      <c r="B352" t="str">
        <f>IF(ISNUMBER(MATCH(mta_mapped_codes[code],mainsheet[sierra location code],0)),"y","n")</f>
        <v>y</v>
      </c>
      <c r="C352" t="str">
        <f>INDEX(mainsheet[TD facet value code(s)],MATCH(mta_mapped_codes[code],mainsheet[sierra location code],0))</f>
        <v>unc:uncinfy</v>
      </c>
    </row>
    <row r="353" spans="1:3" x14ac:dyDescent="0.25">
      <c r="A353" t="s">
        <v>830</v>
      </c>
      <c r="B353" t="str">
        <f>IF(ISNUMBER(MATCH(mta_mapped_codes[code],mainsheet[sierra location code],0)),"y","n")</f>
        <v>y</v>
      </c>
      <c r="C353" t="str">
        <f>INDEX(mainsheet[TD facet value code(s)],MATCH(mta_mapped_codes[code],mainsheet[sierra location code],0))</f>
        <v>unc:uncinfy</v>
      </c>
    </row>
    <row r="354" spans="1:3" x14ac:dyDescent="0.25">
      <c r="A354" t="s">
        <v>832</v>
      </c>
      <c r="B354" t="str">
        <f>IF(ISNUMBER(MATCH(mta_mapped_codes[code],mainsheet[sierra location code],0)),"y","n")</f>
        <v>y</v>
      </c>
      <c r="C354" t="str">
        <f>INDEX(mainsheet[TD facet value code(s)],MATCH(mta_mapped_codes[code],mainsheet[sierra location code],0))</f>
        <v>unc:uncinfy</v>
      </c>
    </row>
    <row r="355" spans="1:3" x14ac:dyDescent="0.25">
      <c r="A355" t="s">
        <v>834</v>
      </c>
      <c r="B355" t="str">
        <f>IF(ISNUMBER(MATCH(mta_mapped_codes[code],mainsheet[sierra location code],0)),"y","n")</f>
        <v>y</v>
      </c>
      <c r="C355" t="str">
        <f>INDEX(mainsheet[TD facet value code(s)],MATCH(mta_mapped_codes[code],mainsheet[sierra location code],0))</f>
        <v>unc:uncinfy</v>
      </c>
    </row>
    <row r="356" spans="1:3" x14ac:dyDescent="0.25">
      <c r="A356" t="s">
        <v>836</v>
      </c>
      <c r="B356" t="str">
        <f>IF(ISNUMBER(MATCH(mta_mapped_codes[code],mainsheet[sierra location code],0)),"y","n")</f>
        <v>y</v>
      </c>
      <c r="C356" t="str">
        <f>INDEX(mainsheet[TD facet value code(s)],MATCH(mta_mapped_codes[code],mainsheet[sierra location code],0))</f>
        <v>unc:uncinfy</v>
      </c>
    </row>
    <row r="357" spans="1:3" x14ac:dyDescent="0.25">
      <c r="A357" t="s">
        <v>838</v>
      </c>
      <c r="B357" t="str">
        <f>IF(ISNUMBER(MATCH(mta_mapped_codes[code],mainsheet[sierra location code],0)),"y","n")</f>
        <v>y</v>
      </c>
      <c r="C357" t="str">
        <f>INDEX(mainsheet[TD facet value code(s)],MATCH(mta_mapped_codes[code],mainsheet[sierra location code],0))</f>
        <v>unc:uncinfy</v>
      </c>
    </row>
    <row r="358" spans="1:3" x14ac:dyDescent="0.25">
      <c r="A358" t="s">
        <v>840</v>
      </c>
      <c r="B358" t="str">
        <f>IF(ISNUMBER(MATCH(mta_mapped_codes[code],mainsheet[sierra location code],0)),"y","n")</f>
        <v>y</v>
      </c>
      <c r="C358" t="str">
        <f>INDEX(mainsheet[TD facet value code(s)],MATCH(mta_mapped_codes[code],mainsheet[sierra location code],0))</f>
        <v>unc:uncinfy</v>
      </c>
    </row>
    <row r="359" spans="1:3" x14ac:dyDescent="0.25">
      <c r="A359" t="s">
        <v>841</v>
      </c>
      <c r="B359" t="str">
        <f>IF(ISNUMBER(MATCH(mta_mapped_codes[code],mainsheet[sierra location code],0)),"y","n")</f>
        <v>y</v>
      </c>
      <c r="C359" t="str">
        <f>INDEX(mainsheet[TD facet value code(s)],MATCH(mta_mapped_codes[code],mainsheet[sierra location code],0))</f>
        <v>unc:uncinfy</v>
      </c>
    </row>
    <row r="360" spans="1:3" x14ac:dyDescent="0.25">
      <c r="A360" t="s">
        <v>843</v>
      </c>
      <c r="B360" t="str">
        <f>IF(ISNUMBER(MATCH(mta_mapped_codes[code],mainsheet[sierra location code],0)),"y","n")</f>
        <v>y</v>
      </c>
      <c r="C360" t="str">
        <f>INDEX(mainsheet[TD facet value code(s)],MATCH(mta_mapped_codes[code],mainsheet[sierra location code],0))</f>
        <v>unc:uncinfy</v>
      </c>
    </row>
    <row r="361" spans="1:3" x14ac:dyDescent="0.25">
      <c r="A361" t="s">
        <v>844</v>
      </c>
      <c r="B361" t="str">
        <f>IF(ISNUMBER(MATCH(mta_mapped_codes[code],mainsheet[sierra location code],0)),"y","n")</f>
        <v>y</v>
      </c>
      <c r="C361" t="str">
        <f>INDEX(mainsheet[TD facet value code(s)],MATCH(mta_mapped_codes[code],mainsheet[sierra location code],0))</f>
        <v>unc:uncinfy</v>
      </c>
    </row>
    <row r="362" spans="1:3" x14ac:dyDescent="0.25">
      <c r="A362" t="s">
        <v>845</v>
      </c>
      <c r="B362" t="str">
        <f>IF(ISNUMBER(MATCH(mta_mapped_codes[code],mainsheet[sierra location code],0)),"y","n")</f>
        <v>y</v>
      </c>
      <c r="C362" t="str">
        <f>INDEX(mainsheet[TD facet value code(s)],MATCH(mta_mapped_codes[code],mainsheet[sierra location code],0))</f>
        <v>unc:uncinfy</v>
      </c>
    </row>
    <row r="363" spans="1:3" x14ac:dyDescent="0.25">
      <c r="A363" t="s">
        <v>846</v>
      </c>
      <c r="B363" t="str">
        <f>IF(ISNUMBER(MATCH(mta_mapped_codes[code],mainsheet[sierra location code],0)),"y","n")</f>
        <v>y</v>
      </c>
      <c r="C363" t="str">
        <f>INDEX(mainsheet[TD facet value code(s)],MATCH(mta_mapped_codes[code],mainsheet[sierra location code],0))</f>
        <v>unc:uncinfy</v>
      </c>
    </row>
    <row r="364" spans="1:3" x14ac:dyDescent="0.25">
      <c r="A364" t="s">
        <v>847</v>
      </c>
      <c r="B364" t="str">
        <f>IF(ISNUMBER(MATCH(mta_mapped_codes[code],mainsheet[sierra location code],0)),"y","n")</f>
        <v>y</v>
      </c>
      <c r="C364" t="str">
        <f>INDEX(mainsheet[TD facet value code(s)],MATCH(mta_mapped_codes[code],mainsheet[sierra location code],0))</f>
        <v>unc:uncinfy</v>
      </c>
    </row>
    <row r="365" spans="1:3" x14ac:dyDescent="0.25">
      <c r="A365" t="s">
        <v>849</v>
      </c>
      <c r="B365" t="str">
        <f>IF(ISNUMBER(MATCH(mta_mapped_codes[code],mainsheet[sierra location code],0)),"y","n")</f>
        <v>y</v>
      </c>
      <c r="C365" t="str">
        <f>INDEX(mainsheet[TD facet value code(s)],MATCH(mta_mapped_codes[code],mainsheet[sierra location code],0))</f>
        <v>unc:uncinfy</v>
      </c>
    </row>
    <row r="366" spans="1:3" x14ac:dyDescent="0.25">
      <c r="A366" t="s">
        <v>851</v>
      </c>
      <c r="B366" t="str">
        <f>IF(ISNUMBER(MATCH(mta_mapped_codes[code],mainsheet[sierra location code],0)),"y","n")</f>
        <v>y</v>
      </c>
      <c r="C366" t="str">
        <f>INDEX(mainsheet[TD facet value code(s)],MATCH(mta_mapped_codes[code],mainsheet[sierra location code],0))</f>
        <v>unc:uncinfy</v>
      </c>
    </row>
    <row r="367" spans="1:3" x14ac:dyDescent="0.25">
      <c r="A367" t="s">
        <v>853</v>
      </c>
      <c r="B367" t="str">
        <f>IF(ISNUMBER(MATCH(mta_mapped_codes[code],mainsheet[sierra location code],0)),"y","n")</f>
        <v>y</v>
      </c>
      <c r="C367" t="str">
        <f>INDEX(mainsheet[TD facet value code(s)],MATCH(mta_mapped_codes[code],mainsheet[sierra location code],0))</f>
        <v>unc:uncinfy</v>
      </c>
    </row>
    <row r="368" spans="1:3" x14ac:dyDescent="0.25">
      <c r="A368" t="s">
        <v>854</v>
      </c>
      <c r="B368" t="str">
        <f>IF(ISNUMBER(MATCH(mta_mapped_codes[code],mainsheet[sierra location code],0)),"y","n")</f>
        <v>y</v>
      </c>
      <c r="C368" t="str">
        <f>INDEX(mainsheet[TD facet value code(s)],MATCH(mta_mapped_codes[code],mainsheet[sierra location code],0))</f>
        <v>unc:uncinfy</v>
      </c>
    </row>
    <row r="369" spans="1:3" x14ac:dyDescent="0.25">
      <c r="A369" t="s">
        <v>855</v>
      </c>
      <c r="B369" t="str">
        <f>IF(ISNUMBER(MATCH(mta_mapped_codes[code],mainsheet[sierra location code],0)),"y","n")</f>
        <v>y</v>
      </c>
      <c r="C369" t="str">
        <f>INDEX(mainsheet[TD facet value code(s)],MATCH(mta_mapped_codes[code],mainsheet[sierra location code],0))</f>
        <v>unc:uncinfy</v>
      </c>
    </row>
    <row r="370" spans="1:3" x14ac:dyDescent="0.25">
      <c r="A370" t="s">
        <v>858</v>
      </c>
      <c r="B370" t="str">
        <f>IF(ISNUMBER(MATCH(mta_mapped_codes[code],mainsheet[sierra location code],0)),"y","n")</f>
        <v>y</v>
      </c>
      <c r="C370" t="str">
        <f>INDEX(mainsheet[TD facet value code(s)],MATCH(mta_mapped_codes[code],mainsheet[sierra location code],0))</f>
        <v>unc:uncinfy</v>
      </c>
    </row>
    <row r="371" spans="1:3" x14ac:dyDescent="0.25">
      <c r="A371" t="s">
        <v>860</v>
      </c>
      <c r="B371" t="str">
        <f>IF(ISNUMBER(MATCH(mta_mapped_codes[code],mainsheet[sierra location code],0)),"y","n")</f>
        <v>y</v>
      </c>
      <c r="C371" t="str">
        <f>INDEX(mainsheet[TD facet value code(s)],MATCH(mta_mapped_codes[code],mainsheet[sierra location code],0))</f>
        <v>unc:uncinfy</v>
      </c>
    </row>
    <row r="372" spans="1:3" x14ac:dyDescent="0.25">
      <c r="A372" t="s">
        <v>862</v>
      </c>
      <c r="B372" t="str">
        <f>IF(ISNUMBER(MATCH(mta_mapped_codes[code],mainsheet[sierra location code],0)),"y","n")</f>
        <v>y</v>
      </c>
      <c r="C372" t="str">
        <f>INDEX(mainsheet[TD facet value code(s)],MATCH(mta_mapped_codes[code],mainsheet[sierra location code],0))</f>
        <v>unc:uncinfy</v>
      </c>
    </row>
    <row r="373" spans="1:3" x14ac:dyDescent="0.25">
      <c r="A373" t="s">
        <v>863</v>
      </c>
      <c r="B373" t="str">
        <f>IF(ISNUMBER(MATCH(mta_mapped_codes[code],mainsheet[sierra location code],0)),"y","n")</f>
        <v>y</v>
      </c>
      <c r="C373" t="str">
        <f>INDEX(mainsheet[TD facet value code(s)],MATCH(mta_mapped_codes[code],mainsheet[sierra location code],0))</f>
        <v>unc:uncinfy</v>
      </c>
    </row>
    <row r="374" spans="1:3" x14ac:dyDescent="0.25">
      <c r="A374" t="s">
        <v>865</v>
      </c>
      <c r="B374" t="str">
        <f>IF(ISNUMBER(MATCH(mta_mapped_codes[code],mainsheet[sierra location code],0)),"y","n")</f>
        <v>y</v>
      </c>
      <c r="C374" t="str">
        <f>INDEX(mainsheet[TD facet value code(s)],MATCH(mta_mapped_codes[code],mainsheet[sierra location code],0))</f>
        <v>unc:uncinfy</v>
      </c>
    </row>
    <row r="375" spans="1:3" x14ac:dyDescent="0.25">
      <c r="A375" t="s">
        <v>866</v>
      </c>
      <c r="B375" t="str">
        <f>IF(ISNUMBER(MATCH(mta_mapped_codes[code],mainsheet[sierra location code],0)),"y","n")</f>
        <v>y</v>
      </c>
      <c r="C375" t="str">
        <f>INDEX(mainsheet[TD facet value code(s)],MATCH(mta_mapped_codes[code],mainsheet[sierra location code],0))</f>
        <v>unc:uncinfy</v>
      </c>
    </row>
    <row r="376" spans="1:3" x14ac:dyDescent="0.25">
      <c r="A376" t="s">
        <v>867</v>
      </c>
      <c r="B376" t="str">
        <f>IF(ISNUMBER(MATCH(mta_mapped_codes[code],mainsheet[sierra location code],0)),"y","n")</f>
        <v>y</v>
      </c>
      <c r="C376" t="str">
        <f>INDEX(mainsheet[TD facet value code(s)],MATCH(mta_mapped_codes[code],mainsheet[sierra location code],0))</f>
        <v>unc:uncinfy</v>
      </c>
    </row>
    <row r="377" spans="1:3" x14ac:dyDescent="0.25">
      <c r="A377" t="s">
        <v>869</v>
      </c>
      <c r="B377" t="str">
        <f>IF(ISNUMBER(MATCH(mta_mapped_codes[code],mainsheet[sierra location code],0)),"y","n")</f>
        <v>y</v>
      </c>
      <c r="C377" t="str">
        <f>INDEX(mainsheet[TD facet value code(s)],MATCH(mta_mapped_codes[code],mainsheet[sierra location code],0))</f>
        <v>unc:uncinfy</v>
      </c>
    </row>
    <row r="378" spans="1:3" x14ac:dyDescent="0.25">
      <c r="A378" t="s">
        <v>871</v>
      </c>
      <c r="B378" t="str">
        <f>IF(ISNUMBER(MATCH(mta_mapped_codes[code],mainsheet[sierra location code],0)),"y","n")</f>
        <v>y</v>
      </c>
      <c r="C378" t="str">
        <f>INDEX(mainsheet[TD facet value code(s)],MATCH(mta_mapped_codes[code],mainsheet[sierra location code],0))</f>
        <v>unc:uncinfy</v>
      </c>
    </row>
    <row r="379" spans="1:3" x14ac:dyDescent="0.25">
      <c r="A379" t="s">
        <v>873</v>
      </c>
      <c r="B379" t="str">
        <f>IF(ISNUMBER(MATCH(mta_mapped_codes[code],mainsheet[sierra location code],0)),"y","n")</f>
        <v>y</v>
      </c>
      <c r="C379" t="str">
        <f>INDEX(mainsheet[TD facet value code(s)],MATCH(mta_mapped_codes[code],mainsheet[sierra location code],0))</f>
        <v>unc:uncinfy</v>
      </c>
    </row>
    <row r="380" spans="1:3" x14ac:dyDescent="0.25">
      <c r="A380" t="s">
        <v>875</v>
      </c>
      <c r="B380" t="str">
        <f>IF(ISNUMBER(MATCH(mta_mapped_codes[code],mainsheet[sierra location code],0)),"y","n")</f>
        <v>y</v>
      </c>
      <c r="C380" t="str">
        <f>INDEX(mainsheet[TD facet value code(s)],MATCH(mta_mapped_codes[code],mainsheet[sierra location code],0))</f>
        <v>unc:uncinfy</v>
      </c>
    </row>
    <row r="381" spans="1:3" x14ac:dyDescent="0.25">
      <c r="A381" t="s">
        <v>876</v>
      </c>
      <c r="B381" t="str">
        <f>IF(ISNUMBER(MATCH(mta_mapped_codes[code],mainsheet[sierra location code],0)),"y","n")</f>
        <v>y</v>
      </c>
      <c r="C381" t="str">
        <f>INDEX(mainsheet[TD facet value code(s)],MATCH(mta_mapped_codes[code],mainsheet[sierra location code],0))</f>
        <v>unc:uncinfy</v>
      </c>
    </row>
    <row r="382" spans="1:3" x14ac:dyDescent="0.25">
      <c r="A382" t="s">
        <v>878</v>
      </c>
      <c r="B382" t="str">
        <f>IF(ISNUMBER(MATCH(mta_mapped_codes[code],mainsheet[sierra location code],0)),"y","n")</f>
        <v>y</v>
      </c>
      <c r="C382" t="str">
        <f>INDEX(mainsheet[TD facet value code(s)],MATCH(mta_mapped_codes[code],mainsheet[sierra location code],0))</f>
        <v>unc:uncinfy</v>
      </c>
    </row>
    <row r="383" spans="1:3" x14ac:dyDescent="0.25">
      <c r="A383" t="s">
        <v>880</v>
      </c>
      <c r="B383" t="str">
        <f>IF(ISNUMBER(MATCH(mta_mapped_codes[code],mainsheet[sierra location code],0)),"y","n")</f>
        <v>y</v>
      </c>
      <c r="C383" t="str">
        <f>INDEX(mainsheet[TD facet value code(s)],MATCH(mta_mapped_codes[code],mainsheet[sierra location code],0))</f>
        <v>unc:uncinfy</v>
      </c>
    </row>
    <row r="384" spans="1:3" x14ac:dyDescent="0.25">
      <c r="A384" t="s">
        <v>882</v>
      </c>
      <c r="B384" t="str">
        <f>IF(ISNUMBER(MATCH(mta_mapped_codes[code],mainsheet[sierra location code],0)),"y","n")</f>
        <v>y</v>
      </c>
      <c r="C384" t="str">
        <f>INDEX(mainsheet[TD facet value code(s)],MATCH(mta_mapped_codes[code],mainsheet[sierra location code],0))</f>
        <v>unc:uncinfy</v>
      </c>
    </row>
    <row r="385" spans="1:3" x14ac:dyDescent="0.25">
      <c r="A385" t="s">
        <v>884</v>
      </c>
      <c r="B385" t="str">
        <f>IF(ISNUMBER(MATCH(mta_mapped_codes[code],mainsheet[sierra location code],0)),"y","n")</f>
        <v>y</v>
      </c>
      <c r="C385" t="str">
        <f>INDEX(mainsheet[TD facet value code(s)],MATCH(mta_mapped_codes[code],mainsheet[sierra location code],0))</f>
        <v>unc:uncinfy</v>
      </c>
    </row>
    <row r="386" spans="1:3" x14ac:dyDescent="0.25">
      <c r="A386" t="s">
        <v>886</v>
      </c>
      <c r="B386" t="str">
        <f>IF(ISNUMBER(MATCH(mta_mapped_codes[code],mainsheet[sierra location code],0)),"y","n")</f>
        <v>y</v>
      </c>
      <c r="C386" t="str">
        <f>INDEX(mainsheet[TD facet value code(s)],MATCH(mta_mapped_codes[code],mainsheet[sierra location code],0))</f>
        <v>unc:uncinfy</v>
      </c>
    </row>
    <row r="387" spans="1:3" x14ac:dyDescent="0.25">
      <c r="A387" t="s">
        <v>888</v>
      </c>
      <c r="B387" t="str">
        <f>IF(ISNUMBER(MATCH(mta_mapped_codes[code],mainsheet[sierra location code],0)),"y","n")</f>
        <v>y</v>
      </c>
      <c r="C387" t="str">
        <f>INDEX(mainsheet[TD facet value code(s)],MATCH(mta_mapped_codes[code],mainsheet[sierra location code],0))</f>
        <v>unc:uncinfy</v>
      </c>
    </row>
    <row r="388" spans="1:3" x14ac:dyDescent="0.25">
      <c r="A388" t="s">
        <v>889</v>
      </c>
      <c r="B388" t="str">
        <f>IF(ISNUMBER(MATCH(mta_mapped_codes[code],mainsheet[sierra location code],0)),"y","n")</f>
        <v>y</v>
      </c>
      <c r="C388" t="str">
        <f>INDEX(mainsheet[TD facet value code(s)],MATCH(mta_mapped_codes[code],mainsheet[sierra location code],0))</f>
        <v>unc:uncinfy</v>
      </c>
    </row>
    <row r="389" spans="1:3" x14ac:dyDescent="0.25">
      <c r="A389" t="s">
        <v>891</v>
      </c>
      <c r="B389" t="str">
        <f>IF(ISNUMBER(MATCH(mta_mapped_codes[code],mainsheet[sierra location code],0)),"y","n")</f>
        <v>y</v>
      </c>
      <c r="C389" t="str">
        <f>INDEX(mainsheet[TD facet value code(s)],MATCH(mta_mapped_codes[code],mainsheet[sierra location code],0))</f>
        <v>unc:uncinfy</v>
      </c>
    </row>
    <row r="390" spans="1:3" x14ac:dyDescent="0.25">
      <c r="A390" t="s">
        <v>893</v>
      </c>
      <c r="B390" t="str">
        <f>IF(ISNUMBER(MATCH(mta_mapped_codes[code],mainsheet[sierra location code],0)),"y","n")</f>
        <v>y</v>
      </c>
      <c r="C390" t="str">
        <f>INDEX(mainsheet[TD facet value code(s)],MATCH(mta_mapped_codes[code],mainsheet[sierra location code],0))</f>
        <v>unc:uncinfy</v>
      </c>
    </row>
    <row r="391" spans="1:3" x14ac:dyDescent="0.25">
      <c r="A391" t="s">
        <v>894</v>
      </c>
      <c r="B391" t="str">
        <f>IF(ISNUMBER(MATCH(mta_mapped_codes[code],mainsheet[sierra location code],0)),"y","n")</f>
        <v>y</v>
      </c>
      <c r="C391" t="str">
        <f>INDEX(mainsheet[TD facet value code(s)],MATCH(mta_mapped_codes[code],mainsheet[sierra location code],0))</f>
        <v>unc:uncinfy</v>
      </c>
    </row>
    <row r="392" spans="1:3" x14ac:dyDescent="0.25">
      <c r="A392" t="s">
        <v>896</v>
      </c>
      <c r="B392" t="str">
        <f>IF(ISNUMBER(MATCH(mta_mapped_codes[code],mainsheet[sierra location code],0)),"y","n")</f>
        <v>y</v>
      </c>
      <c r="C392" t="str">
        <f>INDEX(mainsheet[TD facet value code(s)],MATCH(mta_mapped_codes[code],mainsheet[sierra location code],0))</f>
        <v>unc:uncinfy</v>
      </c>
    </row>
    <row r="393" spans="1:3" x14ac:dyDescent="0.25">
      <c r="A393" t="s">
        <v>897</v>
      </c>
      <c r="B393" t="str">
        <f>IF(ISNUMBER(MATCH(mta_mapped_codes[code],mainsheet[sierra location code],0)),"y","n")</f>
        <v>y</v>
      </c>
      <c r="C393" t="str">
        <f>INDEX(mainsheet[TD facet value code(s)],MATCH(mta_mapped_codes[code],mainsheet[sierra location code],0))</f>
        <v>unc:uncinfy</v>
      </c>
    </row>
    <row r="394" spans="1:3" x14ac:dyDescent="0.25">
      <c r="A394" t="s">
        <v>898</v>
      </c>
      <c r="B394" t="str">
        <f>IF(ISNUMBER(MATCH(mta_mapped_codes[code],mainsheet[sierra location code],0)),"y","n")</f>
        <v>y</v>
      </c>
      <c r="C394" t="str">
        <f>INDEX(mainsheet[TD facet value code(s)],MATCH(mta_mapped_codes[code],mainsheet[sierra location code],0))</f>
        <v>unc:uncinfy</v>
      </c>
    </row>
    <row r="395" spans="1:3" x14ac:dyDescent="0.25">
      <c r="A395" t="s">
        <v>899</v>
      </c>
      <c r="B395" t="str">
        <f>IF(ISNUMBER(MATCH(mta_mapped_codes[code],mainsheet[sierra location code],0)),"y","n")</f>
        <v>y</v>
      </c>
      <c r="C395" t="str">
        <f>INDEX(mainsheet[TD facet value code(s)],MATCH(mta_mapped_codes[code],mainsheet[sierra location code],0))</f>
        <v>unc:uncinfy</v>
      </c>
    </row>
    <row r="396" spans="1:3" x14ac:dyDescent="0.25">
      <c r="A396" t="s">
        <v>119</v>
      </c>
      <c r="B396" t="str">
        <f>IF(ISNUMBER(MATCH(mta_mapped_codes[code],mainsheet[sierra location code],0)),"y","n")</f>
        <v>y</v>
      </c>
      <c r="C396" t="str">
        <f>INDEX(mainsheet[TD facet value code(s)],MATCH(mta_mapped_codes[code],mainsheet[sierra location code],0))</f>
        <v>unc:unckeny</v>
      </c>
    </row>
    <row r="397" spans="1:3" x14ac:dyDescent="0.25">
      <c r="A397" t="s">
        <v>122</v>
      </c>
      <c r="B397" t="str">
        <f>IF(ISNUMBER(MATCH(mta_mapped_codes[code],mainsheet[sierra location code],0)),"y","n")</f>
        <v>y</v>
      </c>
      <c r="C397" t="str">
        <f>INDEX(mainsheet[TD facet value code(s)],MATCH(mta_mapped_codes[code],mainsheet[sierra location code],0))</f>
        <v>unc:unckeny</v>
      </c>
    </row>
    <row r="398" spans="1:3" x14ac:dyDescent="0.25">
      <c r="A398" t="s">
        <v>123</v>
      </c>
      <c r="B398" t="str">
        <f>IF(ISNUMBER(MATCH(mta_mapped_codes[code],mainsheet[sierra location code],0)),"y","n")</f>
        <v>y</v>
      </c>
      <c r="C398" t="str">
        <f>INDEX(mainsheet[TD facet value code(s)],MATCH(mta_mapped_codes[code],mainsheet[sierra location code],0))</f>
        <v>unc:unckeny</v>
      </c>
    </row>
    <row r="399" spans="1:3" x14ac:dyDescent="0.25">
      <c r="A399" t="s">
        <v>124</v>
      </c>
      <c r="B399" t="str">
        <f>IF(ISNUMBER(MATCH(mta_mapped_codes[code],mainsheet[sierra location code],0)),"y","n")</f>
        <v>y</v>
      </c>
      <c r="C399" t="str">
        <f>INDEX(mainsheet[TD facet value code(s)],MATCH(mta_mapped_codes[code],mainsheet[sierra location code],0))</f>
        <v>unc:unckeny</v>
      </c>
    </row>
    <row r="400" spans="1:3" x14ac:dyDescent="0.25">
      <c r="A400" t="s">
        <v>125</v>
      </c>
      <c r="B400" t="str">
        <f>IF(ISNUMBER(MATCH(mta_mapped_codes[code],mainsheet[sierra location code],0)),"y","n")</f>
        <v>y</v>
      </c>
      <c r="C400" t="str">
        <f>INDEX(mainsheet[TD facet value code(s)],MATCH(mta_mapped_codes[code],mainsheet[sierra location code],0))</f>
        <v>unc:unckeny</v>
      </c>
    </row>
    <row r="401" spans="1:3" x14ac:dyDescent="0.25">
      <c r="A401" t="s">
        <v>127</v>
      </c>
      <c r="B401" t="str">
        <f>IF(ISNUMBER(MATCH(mta_mapped_codes[code],mainsheet[sierra location code],0)),"y","n")</f>
        <v>y</v>
      </c>
      <c r="C401" t="str">
        <f>INDEX(mainsheet[TD facet value code(s)],MATCH(mta_mapped_codes[code],mainsheet[sierra location code],0))</f>
        <v>unc:unckeny</v>
      </c>
    </row>
    <row r="402" spans="1:3" x14ac:dyDescent="0.25">
      <c r="A402" t="s">
        <v>128</v>
      </c>
      <c r="B402" t="str">
        <f>IF(ISNUMBER(MATCH(mta_mapped_codes[code],mainsheet[sierra location code],0)),"y","n")</f>
        <v>y</v>
      </c>
      <c r="C402" t="str">
        <f>INDEX(mainsheet[TD facet value code(s)],MATCH(mta_mapped_codes[code],mainsheet[sierra location code],0))</f>
        <v>unc:unckeny</v>
      </c>
    </row>
    <row r="403" spans="1:3" x14ac:dyDescent="0.25">
      <c r="A403" t="s">
        <v>130</v>
      </c>
      <c r="B403" t="str">
        <f>IF(ISNUMBER(MATCH(mta_mapped_codes[code],mainsheet[sierra location code],0)),"y","n")</f>
        <v>y</v>
      </c>
      <c r="C403" t="str">
        <f>INDEX(mainsheet[TD facet value code(s)],MATCH(mta_mapped_codes[code],mainsheet[sierra location code],0))</f>
        <v>unc:unckeny</v>
      </c>
    </row>
    <row r="404" spans="1:3" x14ac:dyDescent="0.25">
      <c r="A404" t="s">
        <v>131</v>
      </c>
      <c r="B404" t="str">
        <f>IF(ISNUMBER(MATCH(mta_mapped_codes[code],mainsheet[sierra location code],0)),"y","n")</f>
        <v>y</v>
      </c>
      <c r="C404" t="str">
        <f>INDEX(mainsheet[TD facet value code(s)],MATCH(mta_mapped_codes[code],mainsheet[sierra location code],0))</f>
        <v>unc:unckeny</v>
      </c>
    </row>
    <row r="405" spans="1:3" x14ac:dyDescent="0.25">
      <c r="A405" t="s">
        <v>132</v>
      </c>
      <c r="B405" t="str">
        <f>IF(ISNUMBER(MATCH(mta_mapped_codes[code],mainsheet[sierra location code],0)),"y","n")</f>
        <v>y</v>
      </c>
      <c r="C405" t="str">
        <f>INDEX(mainsheet[TD facet value code(s)],MATCH(mta_mapped_codes[code],mainsheet[sierra location code],0))</f>
        <v>unc:unckeny</v>
      </c>
    </row>
    <row r="406" spans="1:3" x14ac:dyDescent="0.25">
      <c r="A406" t="s">
        <v>133</v>
      </c>
      <c r="B406" t="str">
        <f>IF(ISNUMBER(MATCH(mta_mapped_codes[code],mainsheet[sierra location code],0)),"y","n")</f>
        <v>y</v>
      </c>
      <c r="C406" t="str">
        <f>INDEX(mainsheet[TD facet value code(s)],MATCH(mta_mapped_codes[code],mainsheet[sierra location code],0))</f>
        <v>unc:unckeny</v>
      </c>
    </row>
    <row r="407" spans="1:3" x14ac:dyDescent="0.25">
      <c r="A407" t="s">
        <v>135</v>
      </c>
      <c r="B407" t="str">
        <f>IF(ISNUMBER(MATCH(mta_mapped_codes[code],mainsheet[sierra location code],0)),"y","n")</f>
        <v>y</v>
      </c>
      <c r="C407" t="str">
        <f>INDEX(mainsheet[TD facet value code(s)],MATCH(mta_mapped_codes[code],mainsheet[sierra location code],0))</f>
        <v>unc:unckeny</v>
      </c>
    </row>
    <row r="408" spans="1:3" x14ac:dyDescent="0.25">
      <c r="A408" t="s">
        <v>136</v>
      </c>
      <c r="B408" t="str">
        <f>IF(ISNUMBER(MATCH(mta_mapped_codes[code],mainsheet[sierra location code],0)),"y","n")</f>
        <v>y</v>
      </c>
      <c r="C408" t="str">
        <f>INDEX(mainsheet[TD facet value code(s)],MATCH(mta_mapped_codes[code],mainsheet[sierra location code],0))</f>
        <v>unc:unckeny</v>
      </c>
    </row>
    <row r="409" spans="1:3" x14ac:dyDescent="0.25">
      <c r="A409" t="s">
        <v>137</v>
      </c>
      <c r="B409" t="str">
        <f>IF(ISNUMBER(MATCH(mta_mapped_codes[code],mainsheet[sierra location code],0)),"y","n")</f>
        <v>y</v>
      </c>
      <c r="C409" t="str">
        <f>INDEX(mainsheet[TD facet value code(s)],MATCH(mta_mapped_codes[code],mainsheet[sierra location code],0))</f>
        <v>unc:unckeny</v>
      </c>
    </row>
    <row r="410" spans="1:3" x14ac:dyDescent="0.25">
      <c r="A410" t="s">
        <v>138</v>
      </c>
      <c r="B410" t="str">
        <f>IF(ISNUMBER(MATCH(mta_mapped_codes[code],mainsheet[sierra location code],0)),"y","n")</f>
        <v>y</v>
      </c>
      <c r="C410" t="str">
        <f>INDEX(mainsheet[TD facet value code(s)],MATCH(mta_mapped_codes[code],mainsheet[sierra location code],0))</f>
        <v>unc:unckeny</v>
      </c>
    </row>
    <row r="411" spans="1:3" x14ac:dyDescent="0.25">
      <c r="A411" t="s">
        <v>140</v>
      </c>
      <c r="B411" t="str">
        <f>IF(ISNUMBER(MATCH(mta_mapped_codes[code],mainsheet[sierra location code],0)),"y","n")</f>
        <v>y</v>
      </c>
      <c r="C411" t="str">
        <f>INDEX(mainsheet[TD facet value code(s)],MATCH(mta_mapped_codes[code],mainsheet[sierra location code],0))</f>
        <v>unc:unckeny</v>
      </c>
    </row>
    <row r="412" spans="1:3" x14ac:dyDescent="0.25">
      <c r="A412" t="s">
        <v>141</v>
      </c>
      <c r="B412" t="str">
        <f>IF(ISNUMBER(MATCH(mta_mapped_codes[code],mainsheet[sierra location code],0)),"y","n")</f>
        <v>y</v>
      </c>
      <c r="C412" t="str">
        <f>INDEX(mainsheet[TD facet value code(s)],MATCH(mta_mapped_codes[code],mainsheet[sierra location code],0))</f>
        <v>unc:unckeny</v>
      </c>
    </row>
    <row r="413" spans="1:3" x14ac:dyDescent="0.25">
      <c r="A413" t="s">
        <v>143</v>
      </c>
      <c r="B413" t="str">
        <f>IF(ISNUMBER(MATCH(mta_mapped_codes[code],mainsheet[sierra location code],0)),"y","n")</f>
        <v>y</v>
      </c>
      <c r="C413" t="str">
        <f>INDEX(mainsheet[TD facet value code(s)],MATCH(mta_mapped_codes[code],mainsheet[sierra location code],0))</f>
        <v>unc:unckeny</v>
      </c>
    </row>
    <row r="414" spans="1:3" x14ac:dyDescent="0.25">
      <c r="A414" t="s">
        <v>1639</v>
      </c>
      <c r="B414" t="str">
        <f>IF(ISNUMBER(MATCH(mta_mapped_codes[code],mainsheet[sierra location code],0)),"y","n")</f>
        <v>y</v>
      </c>
      <c r="C414" t="str">
        <f>INDEX(mainsheet[TD facet value code(s)],MATCH(mta_mapped_codes[code],mainsheet[sierra location code],0))</f>
        <v>unc:unclaty</v>
      </c>
    </row>
    <row r="415" spans="1:3" x14ac:dyDescent="0.25">
      <c r="A415" t="s">
        <v>1641</v>
      </c>
      <c r="B415" t="str">
        <f>IF(ISNUMBER(MATCH(mta_mapped_codes[code],mainsheet[sierra location code],0)),"y","n")</f>
        <v>y</v>
      </c>
      <c r="C415" t="str">
        <f>INDEX(mainsheet[TD facet value code(s)],MATCH(mta_mapped_codes[code],mainsheet[sierra location code],0))</f>
        <v>unc:unclaty</v>
      </c>
    </row>
    <row r="416" spans="1:3" x14ac:dyDescent="0.25">
      <c r="A416" t="s">
        <v>1642</v>
      </c>
      <c r="B416" t="str">
        <f>IF(ISNUMBER(MATCH(mta_mapped_codes[code],mainsheet[sierra location code],0)),"y","n")</f>
        <v>y</v>
      </c>
      <c r="C416" t="str">
        <f>INDEX(mainsheet[TD facet value code(s)],MATCH(mta_mapped_codes[code],mainsheet[sierra location code],0))</f>
        <v>unc:unclaty</v>
      </c>
    </row>
    <row r="417" spans="1:3" x14ac:dyDescent="0.25">
      <c r="A417" t="s">
        <v>705</v>
      </c>
      <c r="B417" t="str">
        <f>IF(ISNUMBER(MATCH(mta_mapped_codes[code],mainsheet[sierra location code],0)),"y","n")</f>
        <v>y</v>
      </c>
      <c r="C417" t="str">
        <f>INDEX(mainsheet[TD facet value code(s)],MATCH(mta_mapped_codes[code],mainsheet[sierra location code],0))</f>
        <v>unc:unclawy,law:lawuncw</v>
      </c>
    </row>
    <row r="418" spans="1:3" x14ac:dyDescent="0.25">
      <c r="A418" t="s">
        <v>706</v>
      </c>
      <c r="B418" t="str">
        <f>IF(ISNUMBER(MATCH(mta_mapped_codes[code],mainsheet[sierra location code],0)),"y","n")</f>
        <v>y</v>
      </c>
      <c r="C418" t="str">
        <f>INDEX(mainsheet[TD facet value code(s)],MATCH(mta_mapped_codes[code],mainsheet[sierra location code],0))</f>
        <v>unc:unclawy,law:lawuncw</v>
      </c>
    </row>
    <row r="419" spans="1:3" x14ac:dyDescent="0.25">
      <c r="A419" t="s">
        <v>708</v>
      </c>
      <c r="B419" t="str">
        <f>IF(ISNUMBER(MATCH(mta_mapped_codes[code],mainsheet[sierra location code],0)),"y","n")</f>
        <v>y</v>
      </c>
      <c r="C419" t="str">
        <f>INDEX(mainsheet[TD facet value code(s)],MATCH(mta_mapped_codes[code],mainsheet[sierra location code],0))</f>
        <v>unc:unclawy,law:lawuncw</v>
      </c>
    </row>
    <row r="420" spans="1:3" x14ac:dyDescent="0.25">
      <c r="A420" t="s">
        <v>710</v>
      </c>
      <c r="B420" t="str">
        <f>IF(ISNUMBER(MATCH(mta_mapped_codes[code],mainsheet[sierra location code],0)),"y","n")</f>
        <v>y</v>
      </c>
      <c r="C420" t="str">
        <f>INDEX(mainsheet[TD facet value code(s)],MATCH(mta_mapped_codes[code],mainsheet[sierra location code],0))</f>
        <v>unc:unclawy,law:lawuncw</v>
      </c>
    </row>
    <row r="421" spans="1:3" x14ac:dyDescent="0.25">
      <c r="A421" t="s">
        <v>712</v>
      </c>
      <c r="B421" t="str">
        <f>IF(ISNUMBER(MATCH(mta_mapped_codes[code],mainsheet[sierra location code],0)),"y","n")</f>
        <v>y</v>
      </c>
      <c r="C421" t="str">
        <f>INDEX(mainsheet[TD facet value code(s)],MATCH(mta_mapped_codes[code],mainsheet[sierra location code],0))</f>
        <v>unc:unclawy,law:lawuncw</v>
      </c>
    </row>
    <row r="422" spans="1:3" x14ac:dyDescent="0.25">
      <c r="A422" t="s">
        <v>714</v>
      </c>
      <c r="B422" t="str">
        <f>IF(ISNUMBER(MATCH(mta_mapped_codes[code],mainsheet[sierra location code],0)),"y","n")</f>
        <v>y</v>
      </c>
      <c r="C422" t="str">
        <f>INDEX(mainsheet[TD facet value code(s)],MATCH(mta_mapped_codes[code],mainsheet[sierra location code],0))</f>
        <v>unc:unclawy,law:lawuncw</v>
      </c>
    </row>
    <row r="423" spans="1:3" x14ac:dyDescent="0.25">
      <c r="A423" t="s">
        <v>716</v>
      </c>
      <c r="B423" t="str">
        <f>IF(ISNUMBER(MATCH(mta_mapped_codes[code],mainsheet[sierra location code],0)),"y","n")</f>
        <v>y</v>
      </c>
      <c r="C423" t="str">
        <f>INDEX(mainsheet[TD facet value code(s)],MATCH(mta_mapped_codes[code],mainsheet[sierra location code],0))</f>
        <v>unc:unclawy,law:lawuncw</v>
      </c>
    </row>
    <row r="424" spans="1:3" x14ac:dyDescent="0.25">
      <c r="A424" t="s">
        <v>718</v>
      </c>
      <c r="B424" t="str">
        <f>IF(ISNUMBER(MATCH(mta_mapped_codes[code],mainsheet[sierra location code],0)),"y","n")</f>
        <v>y</v>
      </c>
      <c r="C424" t="str">
        <f>INDEX(mainsheet[TD facet value code(s)],MATCH(mta_mapped_codes[code],mainsheet[sierra location code],0))</f>
        <v>unc:unclawy,law:lawuncw</v>
      </c>
    </row>
    <row r="425" spans="1:3" x14ac:dyDescent="0.25">
      <c r="A425" t="s">
        <v>720</v>
      </c>
      <c r="B425" t="str">
        <f>IF(ISNUMBER(MATCH(mta_mapped_codes[code],mainsheet[sierra location code],0)),"y","n")</f>
        <v>y</v>
      </c>
      <c r="C425" t="str">
        <f>INDEX(mainsheet[TD facet value code(s)],MATCH(mta_mapped_codes[code],mainsheet[sierra location code],0))</f>
        <v>unc:unclawy,law:lawuncw</v>
      </c>
    </row>
    <row r="426" spans="1:3" x14ac:dyDescent="0.25">
      <c r="A426" t="s">
        <v>722</v>
      </c>
      <c r="B426" t="str">
        <f>IF(ISNUMBER(MATCH(mta_mapped_codes[code],mainsheet[sierra location code],0)),"y","n")</f>
        <v>y</v>
      </c>
      <c r="C426" t="str">
        <f>INDEX(mainsheet[TD facet value code(s)],MATCH(mta_mapped_codes[code],mainsheet[sierra location code],0))</f>
        <v>unc:unclawy,law:lawuncw</v>
      </c>
    </row>
    <row r="427" spans="1:3" x14ac:dyDescent="0.25">
      <c r="A427" t="s">
        <v>724</v>
      </c>
      <c r="B427" t="str">
        <f>IF(ISNUMBER(MATCH(mta_mapped_codes[code],mainsheet[sierra location code],0)),"y","n")</f>
        <v>y</v>
      </c>
      <c r="C427" t="str">
        <f>INDEX(mainsheet[TD facet value code(s)],MATCH(mta_mapped_codes[code],mainsheet[sierra location code],0))</f>
        <v>unc:unclawy,law:lawuncw</v>
      </c>
    </row>
    <row r="428" spans="1:3" x14ac:dyDescent="0.25">
      <c r="A428" t="s">
        <v>725</v>
      </c>
      <c r="B428" t="str">
        <f>IF(ISNUMBER(MATCH(mta_mapped_codes[code],mainsheet[sierra location code],0)),"y","n")</f>
        <v>y</v>
      </c>
      <c r="C428" t="str">
        <f>INDEX(mainsheet[TD facet value code(s)],MATCH(mta_mapped_codes[code],mainsheet[sierra location code],0))</f>
        <v>unc:unclawy,law:lawuncw</v>
      </c>
    </row>
    <row r="429" spans="1:3" x14ac:dyDescent="0.25">
      <c r="A429" t="s">
        <v>726</v>
      </c>
      <c r="B429" t="str">
        <f>IF(ISNUMBER(MATCH(mta_mapped_codes[code],mainsheet[sierra location code],0)),"y","n")</f>
        <v>y</v>
      </c>
      <c r="C429" t="str">
        <f>INDEX(mainsheet[TD facet value code(s)],MATCH(mta_mapped_codes[code],mainsheet[sierra location code],0))</f>
        <v>unc:unclawy,law:lawuncw</v>
      </c>
    </row>
    <row r="430" spans="1:3" x14ac:dyDescent="0.25">
      <c r="A430" t="s">
        <v>728</v>
      </c>
      <c r="B430" t="str">
        <f>IF(ISNUMBER(MATCH(mta_mapped_codes[code],mainsheet[sierra location code],0)),"y","n")</f>
        <v>y</v>
      </c>
      <c r="C430" t="str">
        <f>INDEX(mainsheet[TD facet value code(s)],MATCH(mta_mapped_codes[code],mainsheet[sierra location code],0))</f>
        <v>unc:unclawy,law:lawuncw</v>
      </c>
    </row>
    <row r="431" spans="1:3" x14ac:dyDescent="0.25">
      <c r="A431" t="s">
        <v>729</v>
      </c>
      <c r="B431" t="str">
        <f>IF(ISNUMBER(MATCH(mta_mapped_codes[code],mainsheet[sierra location code],0)),"y","n")</f>
        <v>y</v>
      </c>
      <c r="C431" t="str">
        <f>INDEX(mainsheet[TD facet value code(s)],MATCH(mta_mapped_codes[code],mainsheet[sierra location code],0))</f>
        <v>unc:unclawy,law:lawuncw</v>
      </c>
    </row>
    <row r="432" spans="1:3" x14ac:dyDescent="0.25">
      <c r="A432" t="s">
        <v>731</v>
      </c>
      <c r="B432" t="str">
        <f>IF(ISNUMBER(MATCH(mta_mapped_codes[code],mainsheet[sierra location code],0)),"y","n")</f>
        <v>y</v>
      </c>
      <c r="C432" t="str">
        <f>INDEX(mainsheet[TD facet value code(s)],MATCH(mta_mapped_codes[code],mainsheet[sierra location code],0))</f>
        <v>unc:unclawy,law:lawuncw</v>
      </c>
    </row>
    <row r="433" spans="1:3" x14ac:dyDescent="0.25">
      <c r="A433" t="s">
        <v>733</v>
      </c>
      <c r="B433" t="str">
        <f>IF(ISNUMBER(MATCH(mta_mapped_codes[code],mainsheet[sierra location code],0)),"y","n")</f>
        <v>y</v>
      </c>
      <c r="C433" t="str">
        <f>INDEX(mainsheet[TD facet value code(s)],MATCH(mta_mapped_codes[code],mainsheet[sierra location code],0))</f>
        <v>unc:unclawy,law:lawuncw</v>
      </c>
    </row>
    <row r="434" spans="1:3" x14ac:dyDescent="0.25">
      <c r="A434" t="s">
        <v>735</v>
      </c>
      <c r="B434" t="str">
        <f>IF(ISNUMBER(MATCH(mta_mapped_codes[code],mainsheet[sierra location code],0)),"y","n")</f>
        <v>y</v>
      </c>
      <c r="C434" t="str">
        <f>INDEX(mainsheet[TD facet value code(s)],MATCH(mta_mapped_codes[code],mainsheet[sierra location code],0))</f>
        <v>unc:unclawy,law:lawuncw</v>
      </c>
    </row>
    <row r="435" spans="1:3" x14ac:dyDescent="0.25">
      <c r="A435" t="s">
        <v>737</v>
      </c>
      <c r="B435" t="str">
        <f>IF(ISNUMBER(MATCH(mta_mapped_codes[code],mainsheet[sierra location code],0)),"y","n")</f>
        <v>y</v>
      </c>
      <c r="C435" t="str">
        <f>INDEX(mainsheet[TD facet value code(s)],MATCH(mta_mapped_codes[code],mainsheet[sierra location code],0))</f>
        <v>unc:unclawy,law:lawuncw</v>
      </c>
    </row>
    <row r="436" spans="1:3" x14ac:dyDescent="0.25">
      <c r="A436" t="s">
        <v>739</v>
      </c>
      <c r="B436" t="str">
        <f>IF(ISNUMBER(MATCH(mta_mapped_codes[code],mainsheet[sierra location code],0)),"y","n")</f>
        <v>y</v>
      </c>
      <c r="C436" t="str">
        <f>INDEX(mainsheet[TD facet value code(s)],MATCH(mta_mapped_codes[code],mainsheet[sierra location code],0))</f>
        <v>unc:unclawy,law:lawuncw</v>
      </c>
    </row>
    <row r="437" spans="1:3" x14ac:dyDescent="0.25">
      <c r="A437" t="s">
        <v>741</v>
      </c>
      <c r="B437" t="str">
        <f>IF(ISNUMBER(MATCH(mta_mapped_codes[code],mainsheet[sierra location code],0)),"y","n")</f>
        <v>y</v>
      </c>
      <c r="C437" t="str">
        <f>INDEX(mainsheet[TD facet value code(s)],MATCH(mta_mapped_codes[code],mainsheet[sierra location code],0))</f>
        <v>unc:unclawy,law:lawuncw</v>
      </c>
    </row>
    <row r="438" spans="1:3" x14ac:dyDescent="0.25">
      <c r="A438" t="s">
        <v>743</v>
      </c>
      <c r="B438" t="str">
        <f>IF(ISNUMBER(MATCH(mta_mapped_codes[code],mainsheet[sierra location code],0)),"y","n")</f>
        <v>y</v>
      </c>
      <c r="C438" t="str">
        <f>INDEX(mainsheet[TD facet value code(s)],MATCH(mta_mapped_codes[code],mainsheet[sierra location code],0))</f>
        <v>unc:unclawy,law:lawuncw</v>
      </c>
    </row>
    <row r="439" spans="1:3" x14ac:dyDescent="0.25">
      <c r="A439" t="s">
        <v>745</v>
      </c>
      <c r="B439" t="str">
        <f>IF(ISNUMBER(MATCH(mta_mapped_codes[code],mainsheet[sierra location code],0)),"y","n")</f>
        <v>y</v>
      </c>
      <c r="C439" t="str">
        <f>INDEX(mainsheet[TD facet value code(s)],MATCH(mta_mapped_codes[code],mainsheet[sierra location code],0))</f>
        <v>unc:unclawy,law:lawuncw</v>
      </c>
    </row>
    <row r="440" spans="1:3" x14ac:dyDescent="0.25">
      <c r="A440" t="s">
        <v>747</v>
      </c>
      <c r="B440" t="str">
        <f>IF(ISNUMBER(MATCH(mta_mapped_codes[code],mainsheet[sierra location code],0)),"y","n")</f>
        <v>y</v>
      </c>
      <c r="C440" t="str">
        <f>INDEX(mainsheet[TD facet value code(s)],MATCH(mta_mapped_codes[code],mainsheet[sierra location code],0))</f>
        <v>unc:unclawy,law:lawuncw</v>
      </c>
    </row>
    <row r="441" spans="1:3" x14ac:dyDescent="0.25">
      <c r="A441" t="s">
        <v>749</v>
      </c>
      <c r="B441" t="str">
        <f>IF(ISNUMBER(MATCH(mta_mapped_codes[code],mainsheet[sierra location code],0)),"y","n")</f>
        <v>y</v>
      </c>
      <c r="C441" t="str">
        <f>INDEX(mainsheet[TD facet value code(s)],MATCH(mta_mapped_codes[code],mainsheet[sierra location code],0))</f>
        <v>unc:unclawy,law:lawuncw</v>
      </c>
    </row>
    <row r="442" spans="1:3" x14ac:dyDescent="0.25">
      <c r="A442" t="s">
        <v>751</v>
      </c>
      <c r="B442" t="str">
        <f>IF(ISNUMBER(MATCH(mta_mapped_codes[code],mainsheet[sierra location code],0)),"y","n")</f>
        <v>y</v>
      </c>
      <c r="C442" t="str">
        <f>INDEX(mainsheet[TD facet value code(s)],MATCH(mta_mapped_codes[code],mainsheet[sierra location code],0))</f>
        <v>unc:unclawy,law:lawuncw</v>
      </c>
    </row>
    <row r="443" spans="1:3" x14ac:dyDescent="0.25">
      <c r="A443" t="s">
        <v>753</v>
      </c>
      <c r="B443" t="str">
        <f>IF(ISNUMBER(MATCH(mta_mapped_codes[code],mainsheet[sierra location code],0)),"y","n")</f>
        <v>y</v>
      </c>
      <c r="C443" t="str">
        <f>INDEX(mainsheet[TD facet value code(s)],MATCH(mta_mapped_codes[code],mainsheet[sierra location code],0))</f>
        <v>unc:unclawy,law:lawuncw</v>
      </c>
    </row>
    <row r="444" spans="1:3" x14ac:dyDescent="0.25">
      <c r="A444" t="s">
        <v>755</v>
      </c>
      <c r="B444" t="str">
        <f>IF(ISNUMBER(MATCH(mta_mapped_codes[code],mainsheet[sierra location code],0)),"y","n")</f>
        <v>y</v>
      </c>
      <c r="C444" t="str">
        <f>INDEX(mainsheet[TD facet value code(s)],MATCH(mta_mapped_codes[code],mainsheet[sierra location code],0))</f>
        <v>unc:unclawy,law:lawuncw</v>
      </c>
    </row>
    <row r="445" spans="1:3" x14ac:dyDescent="0.25">
      <c r="A445" t="s">
        <v>757</v>
      </c>
      <c r="B445" t="str">
        <f>IF(ISNUMBER(MATCH(mta_mapped_codes[code],mainsheet[sierra location code],0)),"y","n")</f>
        <v>y</v>
      </c>
      <c r="C445" t="str">
        <f>INDEX(mainsheet[TD facet value code(s)],MATCH(mta_mapped_codes[code],mainsheet[sierra location code],0))</f>
        <v>unc:unclawy,law:lawuncw</v>
      </c>
    </row>
    <row r="446" spans="1:3" x14ac:dyDescent="0.25">
      <c r="A446" t="s">
        <v>759</v>
      </c>
      <c r="B446" t="str">
        <f>IF(ISNUMBER(MATCH(mta_mapped_codes[code],mainsheet[sierra location code],0)),"y","n")</f>
        <v>y</v>
      </c>
      <c r="C446" t="str">
        <f>INDEX(mainsheet[TD facet value code(s)],MATCH(mta_mapped_codes[code],mainsheet[sierra location code],0))</f>
        <v>unc:unclawy,law:lawuncw</v>
      </c>
    </row>
    <row r="447" spans="1:3" x14ac:dyDescent="0.25">
      <c r="A447" t="s">
        <v>761</v>
      </c>
      <c r="B447" t="str">
        <f>IF(ISNUMBER(MATCH(mta_mapped_codes[code],mainsheet[sierra location code],0)),"y","n")</f>
        <v>y</v>
      </c>
      <c r="C447" t="str">
        <f>INDEX(mainsheet[TD facet value code(s)],MATCH(mta_mapped_codes[code],mainsheet[sierra location code],0))</f>
        <v>unc:unclawy,law:lawuncw</v>
      </c>
    </row>
    <row r="448" spans="1:3" x14ac:dyDescent="0.25">
      <c r="A448" t="s">
        <v>763</v>
      </c>
      <c r="B448" t="str">
        <f>IF(ISNUMBER(MATCH(mta_mapped_codes[code],mainsheet[sierra location code],0)),"y","n")</f>
        <v>y</v>
      </c>
      <c r="C448" t="str">
        <f>INDEX(mainsheet[TD facet value code(s)],MATCH(mta_mapped_codes[code],mainsheet[sierra location code],0))</f>
        <v>unc:unclawy,law:lawuncw</v>
      </c>
    </row>
    <row r="449" spans="1:3" x14ac:dyDescent="0.25">
      <c r="A449" t="s">
        <v>765</v>
      </c>
      <c r="B449" t="str">
        <f>IF(ISNUMBER(MATCH(mta_mapped_codes[code],mainsheet[sierra location code],0)),"y","n")</f>
        <v>y</v>
      </c>
      <c r="C449" t="str">
        <f>INDEX(mainsheet[TD facet value code(s)],MATCH(mta_mapped_codes[code],mainsheet[sierra location code],0))</f>
        <v>unc:unclawy,law:lawuncw</v>
      </c>
    </row>
    <row r="450" spans="1:3" x14ac:dyDescent="0.25">
      <c r="A450" t="s">
        <v>766</v>
      </c>
      <c r="B450" t="str">
        <f>IF(ISNUMBER(MATCH(mta_mapped_codes[code],mainsheet[sierra location code],0)),"y","n")</f>
        <v>y</v>
      </c>
      <c r="C450" t="str">
        <f>INDEX(mainsheet[TD facet value code(s)],MATCH(mta_mapped_codes[code],mainsheet[sierra location code],0))</f>
        <v>unc:unclawy,law:lawuncw</v>
      </c>
    </row>
    <row r="451" spans="1:3" x14ac:dyDescent="0.25">
      <c r="A451" t="s">
        <v>768</v>
      </c>
      <c r="B451" t="str">
        <f>IF(ISNUMBER(MATCH(mta_mapped_codes[code],mainsheet[sierra location code],0)),"y","n")</f>
        <v>y</v>
      </c>
      <c r="C451" t="str">
        <f>INDEX(mainsheet[TD facet value code(s)],MATCH(mta_mapped_codes[code],mainsheet[sierra location code],0))</f>
        <v>unc:unclawy,law:lawuncw</v>
      </c>
    </row>
    <row r="452" spans="1:3" x14ac:dyDescent="0.25">
      <c r="A452" t="s">
        <v>769</v>
      </c>
      <c r="B452" t="str">
        <f>IF(ISNUMBER(MATCH(mta_mapped_codes[code],mainsheet[sierra location code],0)),"y","n")</f>
        <v>y</v>
      </c>
      <c r="C452" t="str">
        <f>INDEX(mainsheet[TD facet value code(s)],MATCH(mta_mapped_codes[code],mainsheet[sierra location code],0))</f>
        <v>unc:unclawy,law:lawuncw</v>
      </c>
    </row>
    <row r="453" spans="1:3" x14ac:dyDescent="0.25">
      <c r="A453" t="s">
        <v>771</v>
      </c>
      <c r="B453" t="str">
        <f>IF(ISNUMBER(MATCH(mta_mapped_codes[code],mainsheet[sierra location code],0)),"y","n")</f>
        <v>y</v>
      </c>
      <c r="C453" t="str">
        <f>INDEX(mainsheet[TD facet value code(s)],MATCH(mta_mapped_codes[code],mainsheet[sierra location code],0))</f>
        <v>unc:unclawy,law:lawuncw</v>
      </c>
    </row>
    <row r="454" spans="1:3" x14ac:dyDescent="0.25">
      <c r="A454" t="s">
        <v>773</v>
      </c>
      <c r="B454" t="str">
        <f>IF(ISNUMBER(MATCH(mta_mapped_codes[code],mainsheet[sierra location code],0)),"y","n")</f>
        <v>y</v>
      </c>
      <c r="C454" t="str">
        <f>INDEX(mainsheet[TD facet value code(s)],MATCH(mta_mapped_codes[code],mainsheet[sierra location code],0))</f>
        <v>unc:unclawy,law:lawuncw</v>
      </c>
    </row>
    <row r="455" spans="1:3" x14ac:dyDescent="0.25">
      <c r="A455" t="s">
        <v>775</v>
      </c>
      <c r="B455" t="str">
        <f>IF(ISNUMBER(MATCH(mta_mapped_codes[code],mainsheet[sierra location code],0)),"y","n")</f>
        <v>y</v>
      </c>
      <c r="C455" t="str">
        <f>INDEX(mainsheet[TD facet value code(s)],MATCH(mta_mapped_codes[code],mainsheet[sierra location code],0))</f>
        <v>unc:unclawy,law:lawuncw</v>
      </c>
    </row>
    <row r="456" spans="1:3" x14ac:dyDescent="0.25">
      <c r="A456" t="s">
        <v>777</v>
      </c>
      <c r="B456" t="str">
        <f>IF(ISNUMBER(MATCH(mta_mapped_codes[code],mainsheet[sierra location code],0)),"y","n")</f>
        <v>y</v>
      </c>
      <c r="C456" t="str">
        <f>INDEX(mainsheet[TD facet value code(s)],MATCH(mta_mapped_codes[code],mainsheet[sierra location code],0))</f>
        <v>unc:unclawy,law:lawuncw</v>
      </c>
    </row>
    <row r="457" spans="1:3" x14ac:dyDescent="0.25">
      <c r="A457" t="s">
        <v>779</v>
      </c>
      <c r="B457" t="str">
        <f>IF(ISNUMBER(MATCH(mta_mapped_codes[code],mainsheet[sierra location code],0)),"y","n")</f>
        <v>y</v>
      </c>
      <c r="C457" t="str">
        <f>INDEX(mainsheet[TD facet value code(s)],MATCH(mta_mapped_codes[code],mainsheet[sierra location code],0))</f>
        <v>unc:unclawy,law:lawuncw</v>
      </c>
    </row>
    <row r="458" spans="1:3" x14ac:dyDescent="0.25">
      <c r="A458" t="s">
        <v>781</v>
      </c>
      <c r="B458" t="str">
        <f>IF(ISNUMBER(MATCH(mta_mapped_codes[code],mainsheet[sierra location code],0)),"y","n")</f>
        <v>y</v>
      </c>
      <c r="C458" t="str">
        <f>INDEX(mainsheet[TD facet value code(s)],MATCH(mta_mapped_codes[code],mainsheet[sierra location code],0))</f>
        <v>unc:unclawy,law:lawuncw</v>
      </c>
    </row>
    <row r="459" spans="1:3" x14ac:dyDescent="0.25">
      <c r="A459" t="s">
        <v>782</v>
      </c>
      <c r="B459" t="str">
        <f>IF(ISNUMBER(MATCH(mta_mapped_codes[code],mainsheet[sierra location code],0)),"y","n")</f>
        <v>y</v>
      </c>
      <c r="C459" t="str">
        <f>INDEX(mainsheet[TD facet value code(s)],MATCH(mta_mapped_codes[code],mainsheet[sierra location code],0))</f>
        <v>unc:unclawy,law:lawuncw</v>
      </c>
    </row>
    <row r="460" spans="1:3" x14ac:dyDescent="0.25">
      <c r="A460" t="s">
        <v>784</v>
      </c>
      <c r="B460" t="str">
        <f>IF(ISNUMBER(MATCH(mta_mapped_codes[code],mainsheet[sierra location code],0)),"y","n")</f>
        <v>y</v>
      </c>
      <c r="C460" t="str">
        <f>INDEX(mainsheet[TD facet value code(s)],MATCH(mta_mapped_codes[code],mainsheet[sierra location code],0))</f>
        <v>unc:unclawy,law:lawuncw</v>
      </c>
    </row>
    <row r="461" spans="1:3" x14ac:dyDescent="0.25">
      <c r="A461" t="s">
        <v>791</v>
      </c>
      <c r="B461" t="str">
        <f>IF(ISNUMBER(MATCH(mta_mapped_codes[code],mainsheet[sierra location code],0)),"y","n")</f>
        <v>y</v>
      </c>
      <c r="C461" t="str">
        <f>INDEX(mainsheet[TD facet value code(s)],MATCH(mta_mapped_codes[code],mainsheet[sierra location code],0))</f>
        <v>unc:unclawy,law:lawuncw</v>
      </c>
    </row>
    <row r="462" spans="1:3" x14ac:dyDescent="0.25">
      <c r="A462" t="s">
        <v>793</v>
      </c>
      <c r="B462" t="str">
        <f>IF(ISNUMBER(MATCH(mta_mapped_codes[code],mainsheet[sierra location code],0)),"y","n")</f>
        <v>y</v>
      </c>
      <c r="C462" t="str">
        <f>INDEX(mainsheet[TD facet value code(s)],MATCH(mta_mapped_codes[code],mainsheet[sierra location code],0))</f>
        <v>unc:unclawy,law:lawuncw</v>
      </c>
    </row>
    <row r="463" spans="1:3" x14ac:dyDescent="0.25">
      <c r="A463" t="s">
        <v>794</v>
      </c>
      <c r="B463" t="str">
        <f>IF(ISNUMBER(MATCH(mta_mapped_codes[code],mainsheet[sierra location code],0)),"y","n")</f>
        <v>y</v>
      </c>
      <c r="C463" t="str">
        <f>INDEX(mainsheet[TD facet value code(s)],MATCH(mta_mapped_codes[code],mainsheet[sierra location code],0))</f>
        <v>unc:unclawy,law:lawuncw</v>
      </c>
    </row>
    <row r="464" spans="1:3" x14ac:dyDescent="0.25">
      <c r="A464" t="s">
        <v>796</v>
      </c>
      <c r="B464" t="str">
        <f>IF(ISNUMBER(MATCH(mta_mapped_codes[code],mainsheet[sierra location code],0)),"y","n")</f>
        <v>y</v>
      </c>
      <c r="C464" t="str">
        <f>INDEX(mainsheet[TD facet value code(s)],MATCH(mta_mapped_codes[code],mainsheet[sierra location code],0))</f>
        <v>unc:unclawy,law:lawuncw</v>
      </c>
    </row>
    <row r="465" spans="1:3" x14ac:dyDescent="0.25">
      <c r="A465" t="s">
        <v>799</v>
      </c>
      <c r="B465" t="str">
        <f>IF(ISNUMBER(MATCH(mta_mapped_codes[code],mainsheet[sierra location code],0)),"y","n")</f>
        <v>y</v>
      </c>
      <c r="C465" t="str">
        <f>INDEX(mainsheet[TD facet value code(s)],MATCH(mta_mapped_codes[code],mainsheet[sierra location code],0))</f>
        <v>unc:unclawy,law:lawuncw</v>
      </c>
    </row>
    <row r="466" spans="1:3" x14ac:dyDescent="0.25">
      <c r="A466" t="s">
        <v>801</v>
      </c>
      <c r="B466" t="str">
        <f>IF(ISNUMBER(MATCH(mta_mapped_codes[code],mainsheet[sierra location code],0)),"y","n")</f>
        <v>y</v>
      </c>
      <c r="C466" t="str">
        <f>INDEX(mainsheet[TD facet value code(s)],MATCH(mta_mapped_codes[code],mainsheet[sierra location code],0))</f>
        <v>unc:unclawy,law:lawuncw</v>
      </c>
    </row>
    <row r="467" spans="1:3" x14ac:dyDescent="0.25">
      <c r="A467" t="s">
        <v>803</v>
      </c>
      <c r="B467" t="str">
        <f>IF(ISNUMBER(MATCH(mta_mapped_codes[code],mainsheet[sierra location code],0)),"y","n")</f>
        <v>y</v>
      </c>
      <c r="C467" t="str">
        <f>INDEX(mainsheet[TD facet value code(s)],MATCH(mta_mapped_codes[code],mainsheet[sierra location code],0))</f>
        <v>unc:unclawy,law:lawuncw</v>
      </c>
    </row>
    <row r="468" spans="1:3" x14ac:dyDescent="0.25">
      <c r="A468" t="s">
        <v>805</v>
      </c>
      <c r="B468" t="str">
        <f>IF(ISNUMBER(MATCH(mta_mapped_codes[code],mainsheet[sierra location code],0)),"y","n")</f>
        <v>y</v>
      </c>
      <c r="C468" t="str">
        <f>INDEX(mainsheet[TD facet value code(s)],MATCH(mta_mapped_codes[code],mainsheet[sierra location code],0))</f>
        <v>unc:unclawy,law:lawuncw</v>
      </c>
    </row>
    <row r="469" spans="1:3" x14ac:dyDescent="0.25">
      <c r="A469" t="s">
        <v>807</v>
      </c>
      <c r="B469" t="str">
        <f>IF(ISNUMBER(MATCH(mta_mapped_codes[code],mainsheet[sierra location code],0)),"y","n")</f>
        <v>y</v>
      </c>
      <c r="C469" t="str">
        <f>INDEX(mainsheet[TD facet value code(s)],MATCH(mta_mapped_codes[code],mainsheet[sierra location code],0))</f>
        <v>unc:unclawy,law:lawuncw</v>
      </c>
    </row>
    <row r="470" spans="1:3" x14ac:dyDescent="0.25">
      <c r="A470" t="s">
        <v>808</v>
      </c>
      <c r="B470" t="str">
        <f>IF(ISNUMBER(MATCH(mta_mapped_codes[code],mainsheet[sierra location code],0)),"y","n")</f>
        <v>y</v>
      </c>
      <c r="C470" t="str">
        <f>INDEX(mainsheet[TD facet value code(s)],MATCH(mta_mapped_codes[code],mainsheet[sierra location code],0))</f>
        <v>unc:unclawy,law:lawuncw</v>
      </c>
    </row>
    <row r="471" spans="1:3" x14ac:dyDescent="0.25">
      <c r="A471" t="s">
        <v>809</v>
      </c>
      <c r="B471" t="str">
        <f>IF(ISNUMBER(MATCH(mta_mapped_codes[code],mainsheet[sierra location code],0)),"y","n")</f>
        <v>y</v>
      </c>
      <c r="C471" t="str">
        <f>INDEX(mainsheet[TD facet value code(s)],MATCH(mta_mapped_codes[code],mainsheet[sierra location code],0))</f>
        <v>unc:unclawy,law:lawuncw</v>
      </c>
    </row>
    <row r="472" spans="1:3" x14ac:dyDescent="0.25">
      <c r="A472" t="s">
        <v>811</v>
      </c>
      <c r="B472" t="str">
        <f>IF(ISNUMBER(MATCH(mta_mapped_codes[code],mainsheet[sierra location code],0)),"y","n")</f>
        <v>y</v>
      </c>
      <c r="C472" t="str">
        <f>INDEX(mainsheet[TD facet value code(s)],MATCH(mta_mapped_codes[code],mainsheet[sierra location code],0))</f>
        <v>unc:unclawy,law:lawuncw</v>
      </c>
    </row>
    <row r="473" spans="1:3" x14ac:dyDescent="0.25">
      <c r="A473" t="s">
        <v>812</v>
      </c>
      <c r="B473" t="str">
        <f>IF(ISNUMBER(MATCH(mta_mapped_codes[code],mainsheet[sierra location code],0)),"y","n")</f>
        <v>y</v>
      </c>
      <c r="C473" t="str">
        <f>INDEX(mainsheet[TD facet value code(s)],MATCH(mta_mapped_codes[code],mainsheet[sierra location code],0))</f>
        <v>unc:unclawy,law:lawuncw</v>
      </c>
    </row>
    <row r="474" spans="1:3" x14ac:dyDescent="0.25">
      <c r="A474" t="s">
        <v>813</v>
      </c>
      <c r="B474" t="str">
        <f>IF(ISNUMBER(MATCH(mta_mapped_codes[code],mainsheet[sierra location code],0)),"y","n")</f>
        <v>y</v>
      </c>
      <c r="C474" t="str">
        <f>INDEX(mainsheet[TD facet value code(s)],MATCH(mta_mapped_codes[code],mainsheet[sierra location code],0))</f>
        <v>unc:unclawy,law:lawuncw</v>
      </c>
    </row>
    <row r="475" spans="1:3" x14ac:dyDescent="0.25">
      <c r="A475" t="s">
        <v>814</v>
      </c>
      <c r="B475" t="str">
        <f>IF(ISNUMBER(MATCH(mta_mapped_codes[code],mainsheet[sierra location code],0)),"y","n")</f>
        <v>y</v>
      </c>
      <c r="C475" t="str">
        <f>INDEX(mainsheet[TD facet value code(s)],MATCH(mta_mapped_codes[code],mainsheet[sierra location code],0))</f>
        <v>unc:unclawy,law:lawuncw</v>
      </c>
    </row>
    <row r="476" spans="1:3" x14ac:dyDescent="0.25">
      <c r="A476" t="s">
        <v>815</v>
      </c>
      <c r="B476" t="str">
        <f>IF(ISNUMBER(MATCH(mta_mapped_codes[code],mainsheet[sierra location code],0)),"y","n")</f>
        <v>y</v>
      </c>
      <c r="C476" t="str">
        <f>INDEX(mainsheet[TD facet value code(s)],MATCH(mta_mapped_codes[code],mainsheet[sierra location code],0))</f>
        <v>unc:unclawy,law:lawuncw</v>
      </c>
    </row>
    <row r="477" spans="1:3" x14ac:dyDescent="0.25">
      <c r="A477" t="s">
        <v>816</v>
      </c>
      <c r="B477" t="str">
        <f>IF(ISNUMBER(MATCH(mta_mapped_codes[code],mainsheet[sierra location code],0)),"y","n")</f>
        <v>y</v>
      </c>
      <c r="C477" t="str">
        <f>INDEX(mainsheet[TD facet value code(s)],MATCH(mta_mapped_codes[code],mainsheet[sierra location code],0))</f>
        <v>unc:unclawy,law:lawuncw</v>
      </c>
    </row>
    <row r="478" spans="1:3" x14ac:dyDescent="0.25">
      <c r="A478" t="s">
        <v>818</v>
      </c>
      <c r="B478" t="str">
        <f>IF(ISNUMBER(MATCH(mta_mapped_codes[code],mainsheet[sierra location code],0)),"y","n")</f>
        <v>y</v>
      </c>
      <c r="C478" t="str">
        <f>INDEX(mainsheet[TD facet value code(s)],MATCH(mta_mapped_codes[code],mainsheet[sierra location code],0))</f>
        <v>unc:unclawy,law:lawuncw</v>
      </c>
    </row>
    <row r="479" spans="1:3" x14ac:dyDescent="0.25">
      <c r="A479" t="s">
        <v>1020</v>
      </c>
      <c r="B479" t="str">
        <f>IF(ISNUMBER(MATCH(mta_mapped_codes[code],mainsheet[sierra location code],0)),"y","n")</f>
        <v>y</v>
      </c>
      <c r="C479" t="str">
        <f>INDEX(mainsheet[TD facet value code(s)],MATCH(mta_mapped_codes[code],mainsheet[sierra location code],0))</f>
        <v>unc:unclgby</v>
      </c>
    </row>
    <row r="480" spans="1:3" x14ac:dyDescent="0.25">
      <c r="A480" t="s">
        <v>1022</v>
      </c>
      <c r="B480" t="str">
        <f>IF(ISNUMBER(MATCH(mta_mapped_codes[code],mainsheet[sierra location code],0)),"y","n")</f>
        <v>y</v>
      </c>
      <c r="C480" t="str">
        <f>INDEX(mainsheet[TD facet value code(s)],MATCH(mta_mapped_codes[code],mainsheet[sierra location code],0))</f>
        <v>unc:unclgby</v>
      </c>
    </row>
    <row r="481" spans="1:3" x14ac:dyDescent="0.25">
      <c r="A481" t="s">
        <v>1023</v>
      </c>
      <c r="B481" t="str">
        <f>IF(ISNUMBER(MATCH(mta_mapped_codes[code],mainsheet[sierra location code],0)),"y","n")</f>
        <v>y</v>
      </c>
      <c r="C481" t="str">
        <f>INDEX(mainsheet[TD facet value code(s)],MATCH(mta_mapped_codes[code],mainsheet[sierra location code],0))</f>
        <v>unc:unclgby</v>
      </c>
    </row>
    <row r="482" spans="1:3" x14ac:dyDescent="0.25">
      <c r="A482" t="s">
        <v>1024</v>
      </c>
      <c r="B482" t="str">
        <f>IF(ISNUMBER(MATCH(mta_mapped_codes[code],mainsheet[sierra location code],0)),"y","n")</f>
        <v>y</v>
      </c>
      <c r="C482" t="str">
        <f>INDEX(mainsheet[TD facet value code(s)],MATCH(mta_mapped_codes[code],mainsheet[sierra location code],0))</f>
        <v>unc:unclgby</v>
      </c>
    </row>
    <row r="483" spans="1:3" x14ac:dyDescent="0.25">
      <c r="A483" t="s">
        <v>1061</v>
      </c>
      <c r="B483" t="str">
        <f>IF(ISNUMBER(MATCH(mta_mapped_codes[code],mainsheet[sierra location code],0)),"y","n")</f>
        <v>y</v>
      </c>
      <c r="C483" t="str">
        <f>INDEX(mainsheet[TD facet value code(s)],MATCH(mta_mapped_codes[code],mainsheet[sierra location code],0))</f>
        <v>unc:unclibr</v>
      </c>
    </row>
    <row r="484" spans="1:3" x14ac:dyDescent="0.25">
      <c r="A484" t="s">
        <v>1066</v>
      </c>
      <c r="B484" t="str">
        <f>IF(ISNUMBER(MATCH(mta_mapped_codes[code],mainsheet[sierra location code],0)),"y","n")</f>
        <v>y</v>
      </c>
      <c r="C484" t="str">
        <f>INDEX(mainsheet[TD facet value code(s)],MATCH(mta_mapped_codes[code],mainsheet[sierra location code],0))</f>
        <v>unc:unclibr</v>
      </c>
    </row>
    <row r="485" spans="1:3" x14ac:dyDescent="0.25">
      <c r="A485" t="s">
        <v>1068</v>
      </c>
      <c r="B485" t="str">
        <f>IF(ISNUMBER(MATCH(mta_mapped_codes[code],mainsheet[sierra location code],0)),"y","n")</f>
        <v>y</v>
      </c>
      <c r="C485" t="str">
        <f>INDEX(mainsheet[TD facet value code(s)],MATCH(mta_mapped_codes[code],mainsheet[sierra location code],0))</f>
        <v>unc:unclibr</v>
      </c>
    </row>
    <row r="486" spans="1:3" x14ac:dyDescent="0.25">
      <c r="A486" t="s">
        <v>1070</v>
      </c>
      <c r="B486" t="str">
        <f>IF(ISNUMBER(MATCH(mta_mapped_codes[code],mainsheet[sierra location code],0)),"y","n")</f>
        <v>y</v>
      </c>
      <c r="C486" t="str">
        <f>INDEX(mainsheet[TD facet value code(s)],MATCH(mta_mapped_codes[code],mainsheet[sierra location code],0))</f>
        <v>unc:unclibr</v>
      </c>
    </row>
    <row r="487" spans="1:3" x14ac:dyDescent="0.25">
      <c r="A487" t="s">
        <v>1071</v>
      </c>
      <c r="B487" t="str">
        <f>IF(ISNUMBER(MATCH(mta_mapped_codes[code],mainsheet[sierra location code],0)),"y","n")</f>
        <v>y</v>
      </c>
      <c r="C487" t="str">
        <f>INDEX(mainsheet[TD facet value code(s)],MATCH(mta_mapped_codes[code],mainsheet[sierra location code],0))</f>
        <v>unc:unclibr</v>
      </c>
    </row>
    <row r="488" spans="1:3" x14ac:dyDescent="0.25">
      <c r="A488" t="s">
        <v>1073</v>
      </c>
      <c r="B488" t="str">
        <f>IF(ISNUMBER(MATCH(mta_mapped_codes[code],mainsheet[sierra location code],0)),"y","n")</f>
        <v>y</v>
      </c>
      <c r="C488" t="str">
        <f>INDEX(mainsheet[TD facet value code(s)],MATCH(mta_mapped_codes[code],mainsheet[sierra location code],0))</f>
        <v>unc:unclibr</v>
      </c>
    </row>
    <row r="489" spans="1:3" x14ac:dyDescent="0.25">
      <c r="A489" t="s">
        <v>1074</v>
      </c>
      <c r="B489" t="str">
        <f>IF(ISNUMBER(MATCH(mta_mapped_codes[code],mainsheet[sierra location code],0)),"y","n")</f>
        <v>y</v>
      </c>
      <c r="C489" t="str">
        <f>INDEX(mainsheet[TD facet value code(s)],MATCH(mta_mapped_codes[code],mainsheet[sierra location code],0))</f>
        <v>unc:unclibr</v>
      </c>
    </row>
    <row r="490" spans="1:3" x14ac:dyDescent="0.25">
      <c r="A490" t="s">
        <v>1075</v>
      </c>
      <c r="B490" t="str">
        <f>IF(ISNUMBER(MATCH(mta_mapped_codes[code],mainsheet[sierra location code],0)),"y","n")</f>
        <v>y</v>
      </c>
      <c r="C490" t="str">
        <f>INDEX(mainsheet[TD facet value code(s)],MATCH(mta_mapped_codes[code],mainsheet[sierra location code],0))</f>
        <v>unc:unclibr</v>
      </c>
    </row>
    <row r="491" spans="1:3" x14ac:dyDescent="0.25">
      <c r="A491" t="s">
        <v>1077</v>
      </c>
      <c r="B491" t="str">
        <f>IF(ISNUMBER(MATCH(mta_mapped_codes[code],mainsheet[sierra location code],0)),"y","n")</f>
        <v>y</v>
      </c>
      <c r="C491" t="str">
        <f>INDEX(mainsheet[TD facet value code(s)],MATCH(mta_mapped_codes[code],mainsheet[sierra location code],0))</f>
        <v>unc:unclibr</v>
      </c>
    </row>
    <row r="492" spans="1:3" x14ac:dyDescent="0.25">
      <c r="A492" t="s">
        <v>1523</v>
      </c>
      <c r="B492" t="str">
        <f>IF(ISNUMBER(MATCH(mta_mapped_codes[code],mainsheet[sierra location code],0)),"y","n")</f>
        <v>y</v>
      </c>
      <c r="C492" t="str">
        <f>INDEX(mainsheet[TD facet value code(s)],MATCH(mta_mapped_codes[code],mainsheet[sierra location code],0))</f>
        <v>unc:uncmary</v>
      </c>
    </row>
    <row r="493" spans="1:3" x14ac:dyDescent="0.25">
      <c r="A493" t="s">
        <v>1526</v>
      </c>
      <c r="B493" t="str">
        <f>IF(ISNUMBER(MATCH(mta_mapped_codes[code],mainsheet[sierra location code],0)),"y","n")</f>
        <v>y</v>
      </c>
      <c r="C493" t="str">
        <f>INDEX(mainsheet[TD facet value code(s)],MATCH(mta_mapped_codes[code],mainsheet[sierra location code],0))</f>
        <v>unc:uncmary</v>
      </c>
    </row>
    <row r="494" spans="1:3" x14ac:dyDescent="0.25">
      <c r="A494" t="s">
        <v>1527</v>
      </c>
      <c r="B494" t="str">
        <f>IF(ISNUMBER(MATCH(mta_mapped_codes[code],mainsheet[sierra location code],0)),"y","n")</f>
        <v>y</v>
      </c>
      <c r="C494" t="str">
        <f>INDEX(mainsheet[TD facet value code(s)],MATCH(mta_mapped_codes[code],mainsheet[sierra location code],0))</f>
        <v>unc:uncmary</v>
      </c>
    </row>
    <row r="495" spans="1:3" x14ac:dyDescent="0.25">
      <c r="A495" t="s">
        <v>1528</v>
      </c>
      <c r="B495" t="str">
        <f>IF(ISNUMBER(MATCH(mta_mapped_codes[code],mainsheet[sierra location code],0)),"y","n")</f>
        <v>y</v>
      </c>
      <c r="C495" t="str">
        <f>INDEX(mainsheet[TD facet value code(s)],MATCH(mta_mapped_codes[code],mainsheet[sierra location code],0))</f>
        <v>unc:uncmary</v>
      </c>
    </row>
    <row r="496" spans="1:3" x14ac:dyDescent="0.25">
      <c r="A496" t="s">
        <v>1529</v>
      </c>
      <c r="B496" t="str">
        <f>IF(ISNUMBER(MATCH(mta_mapped_codes[code],mainsheet[sierra location code],0)),"y","n")</f>
        <v>y</v>
      </c>
      <c r="C496" t="str">
        <f>INDEX(mainsheet[TD facet value code(s)],MATCH(mta_mapped_codes[code],mainsheet[sierra location code],0))</f>
        <v>unc:uncmary</v>
      </c>
    </row>
    <row r="497" spans="1:3" x14ac:dyDescent="0.25">
      <c r="A497" t="s">
        <v>1530</v>
      </c>
      <c r="B497" t="str">
        <f>IF(ISNUMBER(MATCH(mta_mapped_codes[code],mainsheet[sierra location code],0)),"y","n")</f>
        <v>y</v>
      </c>
      <c r="C497" t="str">
        <f>INDEX(mainsheet[TD facet value code(s)],MATCH(mta_mapped_codes[code],mainsheet[sierra location code],0))</f>
        <v>unc:uncmary</v>
      </c>
    </row>
    <row r="498" spans="1:3" x14ac:dyDescent="0.25">
      <c r="A498" t="s">
        <v>1531</v>
      </c>
      <c r="B498" t="str">
        <f>IF(ISNUMBER(MATCH(mta_mapped_codes[code],mainsheet[sierra location code],0)),"y","n")</f>
        <v>y</v>
      </c>
      <c r="C498" t="str">
        <f>INDEX(mainsheet[TD facet value code(s)],MATCH(mta_mapped_codes[code],mainsheet[sierra location code],0))</f>
        <v>unc:uncmary</v>
      </c>
    </row>
    <row r="499" spans="1:3" x14ac:dyDescent="0.25">
      <c r="A499" t="s">
        <v>1532</v>
      </c>
      <c r="B499" t="str">
        <f>IF(ISNUMBER(MATCH(mta_mapped_codes[code],mainsheet[sierra location code],0)),"y","n")</f>
        <v>y</v>
      </c>
      <c r="C499" t="str">
        <f>INDEX(mainsheet[TD facet value code(s)],MATCH(mta_mapped_codes[code],mainsheet[sierra location code],0))</f>
        <v>unc:uncmary</v>
      </c>
    </row>
    <row r="500" spans="1:3" x14ac:dyDescent="0.25">
      <c r="A500" t="s">
        <v>1089</v>
      </c>
      <c r="B500" t="str">
        <f>IF(ISNUMBER(MATCH(mta_mapped_codes[code],mainsheet[sierra location code],0)),"y","n")</f>
        <v>y</v>
      </c>
      <c r="C500" t="str">
        <f>INDEX(mainsheet[TD facet value code(s)],MATCH(mta_mapped_codes[code],mainsheet[sierra location code],0))</f>
        <v>unc:uncmedr</v>
      </c>
    </row>
    <row r="501" spans="1:3" x14ac:dyDescent="0.25">
      <c r="A501" t="s">
        <v>1091</v>
      </c>
      <c r="B501" t="str">
        <f>IF(ISNUMBER(MATCH(mta_mapped_codes[code],mainsheet[sierra location code],0)),"y","n")</f>
        <v>y</v>
      </c>
      <c r="C501" t="str">
        <f>INDEX(mainsheet[TD facet value code(s)],MATCH(mta_mapped_codes[code],mainsheet[sierra location code],0))</f>
        <v>unc:uncmedr</v>
      </c>
    </row>
    <row r="502" spans="1:3" x14ac:dyDescent="0.25">
      <c r="A502" t="s">
        <v>1144</v>
      </c>
      <c r="B502" t="str">
        <f>IF(ISNUMBER(MATCH(mta_mapped_codes[code],mainsheet[sierra location code],0)),"y","n")</f>
        <v>y</v>
      </c>
      <c r="C502" t="str">
        <f>INDEX(mainsheet[TD facet value code(s)],MATCH(mta_mapped_codes[code],mainsheet[sierra location code],0))</f>
        <v>unc:uncmedr</v>
      </c>
    </row>
    <row r="503" spans="1:3" x14ac:dyDescent="0.25">
      <c r="A503" t="s">
        <v>1147</v>
      </c>
      <c r="B503" t="str">
        <f>IF(ISNUMBER(MATCH(mta_mapped_codes[code],mainsheet[sierra location code],0)),"y","n")</f>
        <v>y</v>
      </c>
      <c r="C503" t="str">
        <f>INDEX(mainsheet[TD facet value code(s)],MATCH(mta_mapped_codes[code],mainsheet[sierra location code],0))</f>
        <v>unc:uncmedr</v>
      </c>
    </row>
    <row r="504" spans="1:3" x14ac:dyDescent="0.25">
      <c r="A504" t="s">
        <v>1148</v>
      </c>
      <c r="B504" t="str">
        <f>IF(ISNUMBER(MATCH(mta_mapped_codes[code],mainsheet[sierra location code],0)),"y","n")</f>
        <v>y</v>
      </c>
      <c r="C504" t="str">
        <f>INDEX(mainsheet[TD facet value code(s)],MATCH(mta_mapped_codes[code],mainsheet[sierra location code],0))</f>
        <v>unc:uncmedr</v>
      </c>
    </row>
    <row r="505" spans="1:3" x14ac:dyDescent="0.25">
      <c r="A505" t="s">
        <v>1149</v>
      </c>
      <c r="B505" t="str">
        <f>IF(ISNUMBER(MATCH(mta_mapped_codes[code],mainsheet[sierra location code],0)),"y","n")</f>
        <v>y</v>
      </c>
      <c r="C505" t="str">
        <f>INDEX(mainsheet[TD facet value code(s)],MATCH(mta_mapped_codes[code],mainsheet[sierra location code],0))</f>
        <v>unc:uncmedr</v>
      </c>
    </row>
    <row r="506" spans="1:3" x14ac:dyDescent="0.25">
      <c r="A506" t="s">
        <v>1150</v>
      </c>
      <c r="B506" t="str">
        <f>IF(ISNUMBER(MATCH(mta_mapped_codes[code],mainsheet[sierra location code],0)),"y","n")</f>
        <v>y</v>
      </c>
      <c r="C506" t="str">
        <f>INDEX(mainsheet[TD facet value code(s)],MATCH(mta_mapped_codes[code],mainsheet[sierra location code],0))</f>
        <v>unc:uncmedr</v>
      </c>
    </row>
    <row r="507" spans="1:3" x14ac:dyDescent="0.25">
      <c r="A507" t="s">
        <v>1152</v>
      </c>
      <c r="B507" t="str">
        <f>IF(ISNUMBER(MATCH(mta_mapped_codes[code],mainsheet[sierra location code],0)),"y","n")</f>
        <v>y</v>
      </c>
      <c r="C507" t="str">
        <f>INDEX(mainsheet[TD facet value code(s)],MATCH(mta_mapped_codes[code],mainsheet[sierra location code],0))</f>
        <v>unc:uncmedr</v>
      </c>
    </row>
    <row r="508" spans="1:3" x14ac:dyDescent="0.25">
      <c r="A508" t="s">
        <v>1154</v>
      </c>
      <c r="B508" t="str">
        <f>IF(ISNUMBER(MATCH(mta_mapped_codes[code],mainsheet[sierra location code],0)),"y","n")</f>
        <v>y</v>
      </c>
      <c r="C508" t="str">
        <f>INDEX(mainsheet[TD facet value code(s)],MATCH(mta_mapped_codes[code],mainsheet[sierra location code],0))</f>
        <v>unc:uncmedr</v>
      </c>
    </row>
    <row r="509" spans="1:3" x14ac:dyDescent="0.25">
      <c r="A509" t="s">
        <v>1155</v>
      </c>
      <c r="B509" t="str">
        <f>IF(ISNUMBER(MATCH(mta_mapped_codes[code],mainsheet[sierra location code],0)),"y","n")</f>
        <v>y</v>
      </c>
      <c r="C509" t="str">
        <f>INDEX(mainsheet[TD facet value code(s)],MATCH(mta_mapped_codes[code],mainsheet[sierra location code],0))</f>
        <v>unc:uncmedr</v>
      </c>
    </row>
    <row r="510" spans="1:3" x14ac:dyDescent="0.25">
      <c r="A510" t="s">
        <v>1159</v>
      </c>
      <c r="B510" t="str">
        <f>IF(ISNUMBER(MATCH(mta_mapped_codes[code],mainsheet[sierra location code],0)),"y","n")</f>
        <v>y</v>
      </c>
      <c r="C510" t="str">
        <f>INDEX(mainsheet[TD facet value code(s)],MATCH(mta_mapped_codes[code],mainsheet[sierra location code],0))</f>
        <v>unc:uncmedr</v>
      </c>
    </row>
    <row r="511" spans="1:3" x14ac:dyDescent="0.25">
      <c r="A511" t="s">
        <v>1160</v>
      </c>
      <c r="B511" t="str">
        <f>IF(ISNUMBER(MATCH(mta_mapped_codes[code],mainsheet[sierra location code],0)),"y","n")</f>
        <v>y</v>
      </c>
      <c r="C511" t="str">
        <f>INDEX(mainsheet[TD facet value code(s)],MATCH(mta_mapped_codes[code],mainsheet[sierra location code],0))</f>
        <v>unc:uncmedr</v>
      </c>
    </row>
    <row r="512" spans="1:3" x14ac:dyDescent="0.25">
      <c r="A512" t="s">
        <v>1162</v>
      </c>
      <c r="B512" t="str">
        <f>IF(ISNUMBER(MATCH(mta_mapped_codes[code],mainsheet[sierra location code],0)),"y","n")</f>
        <v>y</v>
      </c>
      <c r="C512" t="str">
        <f>INDEX(mainsheet[TD facet value code(s)],MATCH(mta_mapped_codes[code],mainsheet[sierra location code],0))</f>
        <v>unc:uncmedr</v>
      </c>
    </row>
    <row r="513" spans="1:3" x14ac:dyDescent="0.25">
      <c r="A513" t="s">
        <v>1164</v>
      </c>
      <c r="B513" t="str">
        <f>IF(ISNUMBER(MATCH(mta_mapped_codes[code],mainsheet[sierra location code],0)),"y","n")</f>
        <v>y</v>
      </c>
      <c r="C513" t="str">
        <f>INDEX(mainsheet[TD facet value code(s)],MATCH(mta_mapped_codes[code],mainsheet[sierra location code],0))</f>
        <v>unc:uncmedr</v>
      </c>
    </row>
    <row r="514" spans="1:3" x14ac:dyDescent="0.25">
      <c r="A514" t="s">
        <v>1165</v>
      </c>
      <c r="B514" t="str">
        <f>IF(ISNUMBER(MATCH(mta_mapped_codes[code],mainsheet[sierra location code],0)),"y","n")</f>
        <v>y</v>
      </c>
      <c r="C514" t="str">
        <f>INDEX(mainsheet[TD facet value code(s)],MATCH(mta_mapped_codes[code],mainsheet[sierra location code],0))</f>
        <v>unc:uncmedr</v>
      </c>
    </row>
    <row r="515" spans="1:3" x14ac:dyDescent="0.25">
      <c r="A515" t="s">
        <v>1166</v>
      </c>
      <c r="B515" t="str">
        <f>IF(ISNUMBER(MATCH(mta_mapped_codes[code],mainsheet[sierra location code],0)),"y","n")</f>
        <v>y</v>
      </c>
      <c r="C515" t="str">
        <f>INDEX(mainsheet[TD facet value code(s)],MATCH(mta_mapped_codes[code],mainsheet[sierra location code],0))</f>
        <v>unc:uncmedr</v>
      </c>
    </row>
    <row r="516" spans="1:3" x14ac:dyDescent="0.25">
      <c r="A516" t="s">
        <v>1167</v>
      </c>
      <c r="B516" t="str">
        <f>IF(ISNUMBER(MATCH(mta_mapped_codes[code],mainsheet[sierra location code],0)),"y","n")</f>
        <v>y</v>
      </c>
      <c r="C516" t="str">
        <f>INDEX(mainsheet[TD facet value code(s)],MATCH(mta_mapped_codes[code],mainsheet[sierra location code],0))</f>
        <v>unc:uncmedr</v>
      </c>
    </row>
    <row r="517" spans="1:3" x14ac:dyDescent="0.25">
      <c r="A517" t="s">
        <v>1169</v>
      </c>
      <c r="B517" t="str">
        <f>IF(ISNUMBER(MATCH(mta_mapped_codes[code],mainsheet[sierra location code],0)),"y","n")</f>
        <v>y</v>
      </c>
      <c r="C517" t="str">
        <f>INDEX(mainsheet[TD facet value code(s)],MATCH(mta_mapped_codes[code],mainsheet[sierra location code],0))</f>
        <v>unc:uncmedr</v>
      </c>
    </row>
    <row r="518" spans="1:3" x14ac:dyDescent="0.25">
      <c r="A518" t="s">
        <v>1172</v>
      </c>
      <c r="B518" t="str">
        <f>IF(ISNUMBER(MATCH(mta_mapped_codes[code],mainsheet[sierra location code],0)),"y","n")</f>
        <v>y</v>
      </c>
      <c r="C518" t="str">
        <f>INDEX(mainsheet[TD facet value code(s)],MATCH(mta_mapped_codes[code],mainsheet[sierra location code],0))</f>
        <v>unc:uncmedr</v>
      </c>
    </row>
    <row r="519" spans="1:3" x14ac:dyDescent="0.25">
      <c r="A519" t="s">
        <v>1173</v>
      </c>
      <c r="B519" t="str">
        <f>IF(ISNUMBER(MATCH(mta_mapped_codes[code],mainsheet[sierra location code],0)),"y","n")</f>
        <v>y</v>
      </c>
      <c r="C519" t="str">
        <f>INDEX(mainsheet[TD facet value code(s)],MATCH(mta_mapped_codes[code],mainsheet[sierra location code],0))</f>
        <v>unc:uncmedr</v>
      </c>
    </row>
    <row r="520" spans="1:3" x14ac:dyDescent="0.25">
      <c r="A520" t="s">
        <v>1174</v>
      </c>
      <c r="B520" t="str">
        <f>IF(ISNUMBER(MATCH(mta_mapped_codes[code],mainsheet[sierra location code],0)),"y","n")</f>
        <v>y</v>
      </c>
      <c r="C520" t="str">
        <f>INDEX(mainsheet[TD facet value code(s)],MATCH(mta_mapped_codes[code],mainsheet[sierra location code],0))</f>
        <v>unc:uncmedr</v>
      </c>
    </row>
    <row r="521" spans="1:3" x14ac:dyDescent="0.25">
      <c r="A521" t="s">
        <v>1175</v>
      </c>
      <c r="B521" t="str">
        <f>IF(ISNUMBER(MATCH(mta_mapped_codes[code],mainsheet[sierra location code],0)),"y","n")</f>
        <v>y</v>
      </c>
      <c r="C521" t="str">
        <f>INDEX(mainsheet[TD facet value code(s)],MATCH(mta_mapped_codes[code],mainsheet[sierra location code],0))</f>
        <v>unc:uncmedr</v>
      </c>
    </row>
    <row r="522" spans="1:3" x14ac:dyDescent="0.25">
      <c r="A522" t="s">
        <v>1176</v>
      </c>
      <c r="B522" t="str">
        <f>IF(ISNUMBER(MATCH(mta_mapped_codes[code],mainsheet[sierra location code],0)),"y","n")</f>
        <v>y</v>
      </c>
      <c r="C522" t="str">
        <f>INDEX(mainsheet[TD facet value code(s)],MATCH(mta_mapped_codes[code],mainsheet[sierra location code],0))</f>
        <v>unc:uncmedr</v>
      </c>
    </row>
    <row r="523" spans="1:3" x14ac:dyDescent="0.25">
      <c r="A523" t="s">
        <v>1178</v>
      </c>
      <c r="B523" t="str">
        <f>IF(ISNUMBER(MATCH(mta_mapped_codes[code],mainsheet[sierra location code],0)),"y","n")</f>
        <v>y</v>
      </c>
      <c r="C523" t="str">
        <f>INDEX(mainsheet[TD facet value code(s)],MATCH(mta_mapped_codes[code],mainsheet[sierra location code],0))</f>
        <v>unc:uncmedr</v>
      </c>
    </row>
    <row r="524" spans="1:3" x14ac:dyDescent="0.25">
      <c r="A524" t="s">
        <v>1179</v>
      </c>
      <c r="B524" t="str">
        <f>IF(ISNUMBER(MATCH(mta_mapped_codes[code],mainsheet[sierra location code],0)),"y","n")</f>
        <v>y</v>
      </c>
      <c r="C524" t="str">
        <f>INDEX(mainsheet[TD facet value code(s)],MATCH(mta_mapped_codes[code],mainsheet[sierra location code],0))</f>
        <v>unc:uncmedr</v>
      </c>
    </row>
    <row r="525" spans="1:3" x14ac:dyDescent="0.25">
      <c r="A525" t="s">
        <v>1180</v>
      </c>
      <c r="B525" t="str">
        <f>IF(ISNUMBER(MATCH(mta_mapped_codes[code],mainsheet[sierra location code],0)),"y","n")</f>
        <v>y</v>
      </c>
      <c r="C525" t="str">
        <f>INDEX(mainsheet[TD facet value code(s)],MATCH(mta_mapped_codes[code],mainsheet[sierra location code],0))</f>
        <v>unc:uncmedr</v>
      </c>
    </row>
    <row r="526" spans="1:3" x14ac:dyDescent="0.25">
      <c r="A526" t="s">
        <v>1181</v>
      </c>
      <c r="B526" t="str">
        <f>IF(ISNUMBER(MATCH(mta_mapped_codes[code],mainsheet[sierra location code],0)),"y","n")</f>
        <v>y</v>
      </c>
      <c r="C526" t="str">
        <f>INDEX(mainsheet[TD facet value code(s)],MATCH(mta_mapped_codes[code],mainsheet[sierra location code],0))</f>
        <v>unc:uncmedr</v>
      </c>
    </row>
    <row r="527" spans="1:3" x14ac:dyDescent="0.25">
      <c r="A527" t="s">
        <v>1182</v>
      </c>
      <c r="B527" t="str">
        <f>IF(ISNUMBER(MATCH(mta_mapped_codes[code],mainsheet[sierra location code],0)),"y","n")</f>
        <v>y</v>
      </c>
      <c r="C527" t="str">
        <f>INDEX(mainsheet[TD facet value code(s)],MATCH(mta_mapped_codes[code],mainsheet[sierra location code],0))</f>
        <v>unc:uncmedr</v>
      </c>
    </row>
    <row r="528" spans="1:3" x14ac:dyDescent="0.25">
      <c r="A528" t="s">
        <v>1184</v>
      </c>
      <c r="B528" t="str">
        <f>IF(ISNUMBER(MATCH(mta_mapped_codes[code],mainsheet[sierra location code],0)),"y","n")</f>
        <v>y</v>
      </c>
      <c r="C528" t="str">
        <f>INDEX(mainsheet[TD facet value code(s)],MATCH(mta_mapped_codes[code],mainsheet[sierra location code],0))</f>
        <v>unc:uncmedr</v>
      </c>
    </row>
    <row r="529" spans="1:3" x14ac:dyDescent="0.25">
      <c r="A529" t="s">
        <v>1185</v>
      </c>
      <c r="B529" t="str">
        <f>IF(ISNUMBER(MATCH(mta_mapped_codes[code],mainsheet[sierra location code],0)),"y","n")</f>
        <v>y</v>
      </c>
      <c r="C529" t="str">
        <f>INDEX(mainsheet[TD facet value code(s)],MATCH(mta_mapped_codes[code],mainsheet[sierra location code],0))</f>
        <v>unc:uncmedr</v>
      </c>
    </row>
    <row r="530" spans="1:3" x14ac:dyDescent="0.25">
      <c r="A530" t="s">
        <v>1187</v>
      </c>
      <c r="B530" t="str">
        <f>IF(ISNUMBER(MATCH(mta_mapped_codes[code],mainsheet[sierra location code],0)),"y","n")</f>
        <v>y</v>
      </c>
      <c r="C530" t="str">
        <f>INDEX(mainsheet[TD facet value code(s)],MATCH(mta_mapped_codes[code],mainsheet[sierra location code],0))</f>
        <v>unc:uncmedr</v>
      </c>
    </row>
    <row r="531" spans="1:3" x14ac:dyDescent="0.25">
      <c r="A531" t="s">
        <v>1188</v>
      </c>
      <c r="B531" t="str">
        <f>IF(ISNUMBER(MATCH(mta_mapped_codes[code],mainsheet[sierra location code],0)),"y","n")</f>
        <v>y</v>
      </c>
      <c r="C531" t="str">
        <f>INDEX(mainsheet[TD facet value code(s)],MATCH(mta_mapped_codes[code],mainsheet[sierra location code],0))</f>
        <v>unc:uncmedr</v>
      </c>
    </row>
    <row r="532" spans="1:3" x14ac:dyDescent="0.25">
      <c r="A532" t="s">
        <v>1189</v>
      </c>
      <c r="B532" t="str">
        <f>IF(ISNUMBER(MATCH(mta_mapped_codes[code],mainsheet[sierra location code],0)),"y","n")</f>
        <v>y</v>
      </c>
      <c r="C532" t="str">
        <f>INDEX(mainsheet[TD facet value code(s)],MATCH(mta_mapped_codes[code],mainsheet[sierra location code],0))</f>
        <v>unc:uncmedr</v>
      </c>
    </row>
    <row r="533" spans="1:3" x14ac:dyDescent="0.25">
      <c r="A533" t="s">
        <v>1191</v>
      </c>
      <c r="B533" t="str">
        <f>IF(ISNUMBER(MATCH(mta_mapped_codes[code],mainsheet[sierra location code],0)),"y","n")</f>
        <v>y</v>
      </c>
      <c r="C533" t="str">
        <f>INDEX(mainsheet[TD facet value code(s)],MATCH(mta_mapped_codes[code],mainsheet[sierra location code],0))</f>
        <v>unc:uncmedr</v>
      </c>
    </row>
    <row r="534" spans="1:3" x14ac:dyDescent="0.25">
      <c r="A534" t="s">
        <v>1193</v>
      </c>
      <c r="B534" t="str">
        <f>IF(ISNUMBER(MATCH(mta_mapped_codes[code],mainsheet[sierra location code],0)),"y","n")</f>
        <v>y</v>
      </c>
      <c r="C534" t="str">
        <f>INDEX(mainsheet[TD facet value code(s)],MATCH(mta_mapped_codes[code],mainsheet[sierra location code],0))</f>
        <v>unc:uncmedr</v>
      </c>
    </row>
    <row r="535" spans="1:3" x14ac:dyDescent="0.25">
      <c r="A535" t="s">
        <v>1196</v>
      </c>
      <c r="B535" t="str">
        <f>IF(ISNUMBER(MATCH(mta_mapped_codes[code],mainsheet[sierra location code],0)),"y","n")</f>
        <v>y</v>
      </c>
      <c r="C535" t="str">
        <f>INDEX(mainsheet[TD facet value code(s)],MATCH(mta_mapped_codes[code],mainsheet[sierra location code],0))</f>
        <v>unc:uncmedr</v>
      </c>
    </row>
    <row r="536" spans="1:3" x14ac:dyDescent="0.25">
      <c r="A536" t="s">
        <v>1197</v>
      </c>
      <c r="B536" t="str">
        <f>IF(ISNUMBER(MATCH(mta_mapped_codes[code],mainsheet[sierra location code],0)),"y","n")</f>
        <v>y</v>
      </c>
      <c r="C536" t="str">
        <f>INDEX(mainsheet[TD facet value code(s)],MATCH(mta_mapped_codes[code],mainsheet[sierra location code],0))</f>
        <v>unc:uncmedr:uncmedrmeks</v>
      </c>
    </row>
    <row r="537" spans="1:3" x14ac:dyDescent="0.25">
      <c r="A537" t="s">
        <v>1194</v>
      </c>
      <c r="B537" t="str">
        <f>IF(ISNUMBER(MATCH(mta_mapped_codes[code],mainsheet[sierra location code],0)),"y","n")</f>
        <v>y</v>
      </c>
      <c r="C537" t="str">
        <f>INDEX(mainsheet[TD facet value code(s)],MATCH(mta_mapped_codes[code],mainsheet[sierra location code],0))</f>
        <v>unc:uncmedr:uncmedrmets</v>
      </c>
    </row>
    <row r="538" spans="1:3" x14ac:dyDescent="0.25">
      <c r="A538" t="s">
        <v>901</v>
      </c>
      <c r="B538" t="str">
        <f>IF(ISNUMBER(MATCH(mta_mapped_codes[code],mainsheet[sierra location code],0)),"y","n")</f>
        <v>y</v>
      </c>
      <c r="C538" t="str">
        <f>INDEX(mainsheet[TD facet value code(s)],MATCH(mta_mapped_codes[code],mainsheet[sierra location code],0))</f>
        <v>unc:uncmusy</v>
      </c>
    </row>
    <row r="539" spans="1:3" x14ac:dyDescent="0.25">
      <c r="A539" t="s">
        <v>904</v>
      </c>
      <c r="B539" t="str">
        <f>IF(ISNUMBER(MATCH(mta_mapped_codes[code],mainsheet[sierra location code],0)),"y","n")</f>
        <v>y</v>
      </c>
      <c r="C539" t="str">
        <f>INDEX(mainsheet[TD facet value code(s)],MATCH(mta_mapped_codes[code],mainsheet[sierra location code],0))</f>
        <v>unc:uncmusy</v>
      </c>
    </row>
    <row r="540" spans="1:3" x14ac:dyDescent="0.25">
      <c r="A540" t="s">
        <v>905</v>
      </c>
      <c r="B540" t="str">
        <f>IF(ISNUMBER(MATCH(mta_mapped_codes[code],mainsheet[sierra location code],0)),"y","n")</f>
        <v>y</v>
      </c>
      <c r="C540" t="str">
        <f>INDEX(mainsheet[TD facet value code(s)],MATCH(mta_mapped_codes[code],mainsheet[sierra location code],0))</f>
        <v>unc:uncmusy</v>
      </c>
    </row>
    <row r="541" spans="1:3" x14ac:dyDescent="0.25">
      <c r="A541" t="s">
        <v>906</v>
      </c>
      <c r="B541" t="str">
        <f>IF(ISNUMBER(MATCH(mta_mapped_codes[code],mainsheet[sierra location code],0)),"y","n")</f>
        <v>y</v>
      </c>
      <c r="C541" t="str">
        <f>INDEX(mainsheet[TD facet value code(s)],MATCH(mta_mapped_codes[code],mainsheet[sierra location code],0))</f>
        <v>unc:uncmusy</v>
      </c>
    </row>
    <row r="542" spans="1:3" x14ac:dyDescent="0.25">
      <c r="A542" t="s">
        <v>907</v>
      </c>
      <c r="B542" t="str">
        <f>IF(ISNUMBER(MATCH(mta_mapped_codes[code],mainsheet[sierra location code],0)),"y","n")</f>
        <v>y</v>
      </c>
      <c r="C542" t="str">
        <f>INDEX(mainsheet[TD facet value code(s)],MATCH(mta_mapped_codes[code],mainsheet[sierra location code],0))</f>
        <v>unc:uncmusy</v>
      </c>
    </row>
    <row r="543" spans="1:3" x14ac:dyDescent="0.25">
      <c r="A543" t="s">
        <v>909</v>
      </c>
      <c r="B543" t="str">
        <f>IF(ISNUMBER(MATCH(mta_mapped_codes[code],mainsheet[sierra location code],0)),"y","n")</f>
        <v>y</v>
      </c>
      <c r="C543" t="str">
        <f>INDEX(mainsheet[TD facet value code(s)],MATCH(mta_mapped_codes[code],mainsheet[sierra location code],0))</f>
        <v>unc:uncmusy</v>
      </c>
    </row>
    <row r="544" spans="1:3" x14ac:dyDescent="0.25">
      <c r="A544" t="s">
        <v>910</v>
      </c>
      <c r="B544" t="str">
        <f>IF(ISNUMBER(MATCH(mta_mapped_codes[code],mainsheet[sierra location code],0)),"y","n")</f>
        <v>y</v>
      </c>
      <c r="C544" t="str">
        <f>INDEX(mainsheet[TD facet value code(s)],MATCH(mta_mapped_codes[code],mainsheet[sierra location code],0))</f>
        <v>unc:uncmusy</v>
      </c>
    </row>
    <row r="545" spans="1:3" x14ac:dyDescent="0.25">
      <c r="A545" t="s">
        <v>911</v>
      </c>
      <c r="B545" t="str">
        <f>IF(ISNUMBER(MATCH(mta_mapped_codes[code],mainsheet[sierra location code],0)),"y","n")</f>
        <v>y</v>
      </c>
      <c r="C545" t="str">
        <f>INDEX(mainsheet[TD facet value code(s)],MATCH(mta_mapped_codes[code],mainsheet[sierra location code],0))</f>
        <v>unc:uncmusy</v>
      </c>
    </row>
    <row r="546" spans="1:3" x14ac:dyDescent="0.25">
      <c r="A546" t="s">
        <v>912</v>
      </c>
      <c r="B546" t="str">
        <f>IF(ISNUMBER(MATCH(mta_mapped_codes[code],mainsheet[sierra location code],0)),"y","n")</f>
        <v>y</v>
      </c>
      <c r="C546" t="str">
        <f>INDEX(mainsheet[TD facet value code(s)],MATCH(mta_mapped_codes[code],mainsheet[sierra location code],0))</f>
        <v>unc:uncmusy</v>
      </c>
    </row>
    <row r="547" spans="1:3" x14ac:dyDescent="0.25">
      <c r="A547" t="s">
        <v>913</v>
      </c>
      <c r="B547" t="str">
        <f>IF(ISNUMBER(MATCH(mta_mapped_codes[code],mainsheet[sierra location code],0)),"y","n")</f>
        <v>y</v>
      </c>
      <c r="C547" t="str">
        <f>INDEX(mainsheet[TD facet value code(s)],MATCH(mta_mapped_codes[code],mainsheet[sierra location code],0))</f>
        <v>unc:uncmusy</v>
      </c>
    </row>
    <row r="548" spans="1:3" x14ac:dyDescent="0.25">
      <c r="A548" t="s">
        <v>914</v>
      </c>
      <c r="B548" t="str">
        <f>IF(ISNUMBER(MATCH(mta_mapped_codes[code],mainsheet[sierra location code],0)),"y","n")</f>
        <v>y</v>
      </c>
      <c r="C548" t="str">
        <f>INDEX(mainsheet[TD facet value code(s)],MATCH(mta_mapped_codes[code],mainsheet[sierra location code],0))</f>
        <v>unc:uncmusy</v>
      </c>
    </row>
    <row r="549" spans="1:3" x14ac:dyDescent="0.25">
      <c r="A549" t="s">
        <v>916</v>
      </c>
      <c r="B549" t="str">
        <f>IF(ISNUMBER(MATCH(mta_mapped_codes[code],mainsheet[sierra location code],0)),"y","n")</f>
        <v>y</v>
      </c>
      <c r="C549" t="str">
        <f>INDEX(mainsheet[TD facet value code(s)],MATCH(mta_mapped_codes[code],mainsheet[sierra location code],0))</f>
        <v>unc:uncmusy</v>
      </c>
    </row>
    <row r="550" spans="1:3" x14ac:dyDescent="0.25">
      <c r="A550" t="s">
        <v>917</v>
      </c>
      <c r="B550" t="str">
        <f>IF(ISNUMBER(MATCH(mta_mapped_codes[code],mainsheet[sierra location code],0)),"y","n")</f>
        <v>y</v>
      </c>
      <c r="C550" t="str">
        <f>INDEX(mainsheet[TD facet value code(s)],MATCH(mta_mapped_codes[code],mainsheet[sierra location code],0))</f>
        <v>unc:uncmusy</v>
      </c>
    </row>
    <row r="551" spans="1:3" x14ac:dyDescent="0.25">
      <c r="A551" t="s">
        <v>918</v>
      </c>
      <c r="B551" t="str">
        <f>IF(ISNUMBER(MATCH(mta_mapped_codes[code],mainsheet[sierra location code],0)),"y","n")</f>
        <v>y</v>
      </c>
      <c r="C551" t="str">
        <f>INDEX(mainsheet[TD facet value code(s)],MATCH(mta_mapped_codes[code],mainsheet[sierra location code],0))</f>
        <v>unc:uncmusy</v>
      </c>
    </row>
    <row r="552" spans="1:3" x14ac:dyDescent="0.25">
      <c r="A552" t="s">
        <v>919</v>
      </c>
      <c r="B552" t="str">
        <f>IF(ISNUMBER(MATCH(mta_mapped_codes[code],mainsheet[sierra location code],0)),"y","n")</f>
        <v>y</v>
      </c>
      <c r="C552" t="str">
        <f>INDEX(mainsheet[TD facet value code(s)],MATCH(mta_mapped_codes[code],mainsheet[sierra location code],0))</f>
        <v>unc:uncmusy</v>
      </c>
    </row>
    <row r="553" spans="1:3" x14ac:dyDescent="0.25">
      <c r="A553" t="s">
        <v>920</v>
      </c>
      <c r="B553" t="str">
        <f>IF(ISNUMBER(MATCH(mta_mapped_codes[code],mainsheet[sierra location code],0)),"y","n")</f>
        <v>y</v>
      </c>
      <c r="C553" t="str">
        <f>INDEX(mainsheet[TD facet value code(s)],MATCH(mta_mapped_codes[code],mainsheet[sierra location code],0))</f>
        <v>unc:uncmusy</v>
      </c>
    </row>
    <row r="554" spans="1:3" x14ac:dyDescent="0.25">
      <c r="A554" t="s">
        <v>922</v>
      </c>
      <c r="B554" t="str">
        <f>IF(ISNUMBER(MATCH(mta_mapped_codes[code],mainsheet[sierra location code],0)),"y","n")</f>
        <v>y</v>
      </c>
      <c r="C554" t="str">
        <f>INDEX(mainsheet[TD facet value code(s)],MATCH(mta_mapped_codes[code],mainsheet[sierra location code],0))</f>
        <v>unc:uncmusy</v>
      </c>
    </row>
    <row r="555" spans="1:3" x14ac:dyDescent="0.25">
      <c r="A555" t="s">
        <v>924</v>
      </c>
      <c r="B555" t="str">
        <f>IF(ISNUMBER(MATCH(mta_mapped_codes[code],mainsheet[sierra location code],0)),"y","n")</f>
        <v>y</v>
      </c>
      <c r="C555" t="str">
        <f>INDEX(mainsheet[TD facet value code(s)],MATCH(mta_mapped_codes[code],mainsheet[sierra location code],0))</f>
        <v>unc:uncmusy:uncmusymult</v>
      </c>
    </row>
    <row r="556" spans="1:3" x14ac:dyDescent="0.25">
      <c r="A556" t="s">
        <v>926</v>
      </c>
      <c r="B556" t="str">
        <f>IF(ISNUMBER(MATCH(mta_mapped_codes[code],mainsheet[sierra location code],0)),"y","n")</f>
        <v>y</v>
      </c>
      <c r="C556" t="str">
        <f>INDEX(mainsheet[TD facet value code(s)],MATCH(mta_mapped_codes[code],mainsheet[sierra location code],0))</f>
        <v>unc:uncmusy:uncmusymult</v>
      </c>
    </row>
    <row r="557" spans="1:3" x14ac:dyDescent="0.25">
      <c r="A557" t="s">
        <v>1095</v>
      </c>
      <c r="B557" t="str">
        <f>IF(ISNUMBER(MATCH(mta_mapped_codes[code],mainsheet[sierra location code],0)),"y","n")</f>
        <v>y</v>
      </c>
      <c r="C557" t="str">
        <f>INDEX(mainsheet[TD facet value code(s)],MATCH(mta_mapped_codes[code],mainsheet[sierra location code],0))</f>
        <v>unc:uncnorn,unc:uncwil:uncwilncc</v>
      </c>
    </row>
    <row r="558" spans="1:3" x14ac:dyDescent="0.25">
      <c r="A558" t="s">
        <v>1228</v>
      </c>
      <c r="B558" t="str">
        <f>IF(ISNUMBER(MATCH(mta_mapped_codes[code],mainsheet[sierra location code],0)),"y","n")</f>
        <v>y</v>
      </c>
      <c r="C558" t="str">
        <f>INDEX(mainsheet[TD facet value code(s)],MATCH(mta_mapped_codes[code],mainsheet[sierra location code],0))</f>
        <v>unc:uncnorn,unc:uncwil:uncwilncc</v>
      </c>
    </row>
    <row r="559" spans="1:3" x14ac:dyDescent="0.25">
      <c r="A559" t="s">
        <v>1231</v>
      </c>
      <c r="B559" t="str">
        <f>IF(ISNUMBER(MATCH(mta_mapped_codes[code],mainsheet[sierra location code],0)),"y","n")</f>
        <v>y</v>
      </c>
      <c r="C559" t="str">
        <f>INDEX(mainsheet[TD facet value code(s)],MATCH(mta_mapped_codes[code],mainsheet[sierra location code],0))</f>
        <v>unc:uncnorn,unc:uncwil:uncwilncc</v>
      </c>
    </row>
    <row r="560" spans="1:3" x14ac:dyDescent="0.25">
      <c r="A560" t="s">
        <v>1232</v>
      </c>
      <c r="B560" t="str">
        <f>IF(ISNUMBER(MATCH(mta_mapped_codes[code],mainsheet[sierra location code],0)),"y","n")</f>
        <v>y</v>
      </c>
      <c r="C560" t="str">
        <f>INDEX(mainsheet[TD facet value code(s)],MATCH(mta_mapped_codes[code],mainsheet[sierra location code],0))</f>
        <v>unc:uncnorn,unc:uncwil:uncwilncc</v>
      </c>
    </row>
    <row r="561" spans="1:3" x14ac:dyDescent="0.25">
      <c r="A561" t="s">
        <v>1234</v>
      </c>
      <c r="B561" t="str">
        <f>IF(ISNUMBER(MATCH(mta_mapped_codes[code],mainsheet[sierra location code],0)),"y","n")</f>
        <v>y</v>
      </c>
      <c r="C561" t="str">
        <f>INDEX(mainsheet[TD facet value code(s)],MATCH(mta_mapped_codes[code],mainsheet[sierra location code],0))</f>
        <v>unc:uncnorn,unc:uncwil:uncwilncc</v>
      </c>
    </row>
    <row r="562" spans="1:3" x14ac:dyDescent="0.25">
      <c r="A562" t="s">
        <v>1237</v>
      </c>
      <c r="B562" t="str">
        <f>IF(ISNUMBER(MATCH(mta_mapped_codes[code],mainsheet[sierra location code],0)),"y","n")</f>
        <v>y</v>
      </c>
      <c r="C562" t="str">
        <f>INDEX(mainsheet[TD facet value code(s)],MATCH(mta_mapped_codes[code],mainsheet[sierra location code],0))</f>
        <v>unc:uncnorn,unc:uncwil:uncwilncc</v>
      </c>
    </row>
    <row r="563" spans="1:3" x14ac:dyDescent="0.25">
      <c r="A563" t="s">
        <v>1238</v>
      </c>
      <c r="B563" t="str">
        <f>IF(ISNUMBER(MATCH(mta_mapped_codes[code],mainsheet[sierra location code],0)),"y","n")</f>
        <v>y</v>
      </c>
      <c r="C563" t="str">
        <f>INDEX(mainsheet[TD facet value code(s)],MATCH(mta_mapped_codes[code],mainsheet[sierra location code],0))</f>
        <v>unc:uncnorn,unc:uncwil:uncwilncc</v>
      </c>
    </row>
    <row r="564" spans="1:3" x14ac:dyDescent="0.25">
      <c r="A564" t="s">
        <v>1239</v>
      </c>
      <c r="B564" t="str">
        <f>IF(ISNUMBER(MATCH(mta_mapped_codes[code],mainsheet[sierra location code],0)),"y","n")</f>
        <v>y</v>
      </c>
      <c r="C564" t="str">
        <f>INDEX(mainsheet[TD facet value code(s)],MATCH(mta_mapped_codes[code],mainsheet[sierra location code],0))</f>
        <v>unc:uncnorn,unc:uncwil:uncwilncc</v>
      </c>
    </row>
    <row r="565" spans="1:3" x14ac:dyDescent="0.25">
      <c r="A565" t="s">
        <v>1240</v>
      </c>
      <c r="B565" t="str">
        <f>IF(ISNUMBER(MATCH(mta_mapped_codes[code],mainsheet[sierra location code],0)),"y","n")</f>
        <v>y</v>
      </c>
      <c r="C565" t="str">
        <f>INDEX(mainsheet[TD facet value code(s)],MATCH(mta_mapped_codes[code],mainsheet[sierra location code],0))</f>
        <v>unc:uncnorn,unc:uncwil:uncwilncc</v>
      </c>
    </row>
    <row r="566" spans="1:3" x14ac:dyDescent="0.25">
      <c r="A566" t="s">
        <v>1242</v>
      </c>
      <c r="B566" t="str">
        <f>IF(ISNUMBER(MATCH(mta_mapped_codes[code],mainsheet[sierra location code],0)),"y","n")</f>
        <v>y</v>
      </c>
      <c r="C566" t="str">
        <f>INDEX(mainsheet[TD facet value code(s)],MATCH(mta_mapped_codes[code],mainsheet[sierra location code],0))</f>
        <v>unc:uncnorn,unc:uncwil:uncwilncc</v>
      </c>
    </row>
    <row r="567" spans="1:3" x14ac:dyDescent="0.25">
      <c r="A567" t="s">
        <v>1243</v>
      </c>
      <c r="B567" t="str">
        <f>IF(ISNUMBER(MATCH(mta_mapped_codes[code],mainsheet[sierra location code],0)),"y","n")</f>
        <v>y</v>
      </c>
      <c r="C567" t="str">
        <f>INDEX(mainsheet[TD facet value code(s)],MATCH(mta_mapped_codes[code],mainsheet[sierra location code],0))</f>
        <v>unc:uncnorn,unc:uncwil:uncwilncc</v>
      </c>
    </row>
    <row r="568" spans="1:3" x14ac:dyDescent="0.25">
      <c r="A568" t="s">
        <v>1244</v>
      </c>
      <c r="B568" t="str">
        <f>IF(ISNUMBER(MATCH(mta_mapped_codes[code],mainsheet[sierra location code],0)),"y","n")</f>
        <v>y</v>
      </c>
      <c r="C568" t="str">
        <f>INDEX(mainsheet[TD facet value code(s)],MATCH(mta_mapped_codes[code],mainsheet[sierra location code],0))</f>
        <v>unc:uncnorn,unc:uncwil:uncwilncc</v>
      </c>
    </row>
    <row r="569" spans="1:3" x14ac:dyDescent="0.25">
      <c r="A569" t="s">
        <v>1245</v>
      </c>
      <c r="B569" t="str">
        <f>IF(ISNUMBER(MATCH(mta_mapped_codes[code],mainsheet[sierra location code],0)),"y","n")</f>
        <v>y</v>
      </c>
      <c r="C569" t="str">
        <f>INDEX(mainsheet[TD facet value code(s)],MATCH(mta_mapped_codes[code],mainsheet[sierra location code],0))</f>
        <v>unc:uncnorn,unc:uncwil:uncwilncc</v>
      </c>
    </row>
    <row r="570" spans="1:3" x14ac:dyDescent="0.25">
      <c r="A570" t="s">
        <v>1246</v>
      </c>
      <c r="B570" t="str">
        <f>IF(ISNUMBER(MATCH(mta_mapped_codes[code],mainsheet[sierra location code],0)),"y","n")</f>
        <v>y</v>
      </c>
      <c r="C570" t="str">
        <f>INDEX(mainsheet[TD facet value code(s)],MATCH(mta_mapped_codes[code],mainsheet[sierra location code],0))</f>
        <v>unc:uncnorn,unc:uncwil:uncwilncc</v>
      </c>
    </row>
    <row r="571" spans="1:3" x14ac:dyDescent="0.25">
      <c r="A571" t="s">
        <v>1247</v>
      </c>
      <c r="B571" t="str">
        <f>IF(ISNUMBER(MATCH(mta_mapped_codes[code],mainsheet[sierra location code],0)),"y","n")</f>
        <v>y</v>
      </c>
      <c r="C571" t="str">
        <f>INDEX(mainsheet[TD facet value code(s)],MATCH(mta_mapped_codes[code],mainsheet[sierra location code],0))</f>
        <v>unc:uncnorn,unc:uncwil:uncwilncc</v>
      </c>
    </row>
    <row r="572" spans="1:3" x14ac:dyDescent="0.25">
      <c r="A572" t="s">
        <v>1248</v>
      </c>
      <c r="B572" t="str">
        <f>IF(ISNUMBER(MATCH(mta_mapped_codes[code],mainsheet[sierra location code],0)),"y","n")</f>
        <v>y</v>
      </c>
      <c r="C572" t="str">
        <f>INDEX(mainsheet[TD facet value code(s)],MATCH(mta_mapped_codes[code],mainsheet[sierra location code],0))</f>
        <v>unc:uncnorn,unc:uncwil:uncwilncc</v>
      </c>
    </row>
    <row r="573" spans="1:3" x14ac:dyDescent="0.25">
      <c r="A573" t="s">
        <v>1250</v>
      </c>
      <c r="B573" t="str">
        <f>IF(ISNUMBER(MATCH(mta_mapped_codes[code],mainsheet[sierra location code],0)),"y","n")</f>
        <v>y</v>
      </c>
      <c r="C573" t="str">
        <f>INDEX(mainsheet[TD facet value code(s)],MATCH(mta_mapped_codes[code],mainsheet[sierra location code],0))</f>
        <v>unc:uncnorn,unc:uncwil:uncwilncc</v>
      </c>
    </row>
    <row r="574" spans="1:3" x14ac:dyDescent="0.25">
      <c r="A574" t="s">
        <v>1251</v>
      </c>
      <c r="B574" t="str">
        <f>IF(ISNUMBER(MATCH(mta_mapped_codes[code],mainsheet[sierra location code],0)),"y","n")</f>
        <v>y</v>
      </c>
      <c r="C574" t="str">
        <f>INDEX(mainsheet[TD facet value code(s)],MATCH(mta_mapped_codes[code],mainsheet[sierra location code],0))</f>
        <v>unc:uncnorn,unc:uncwil:uncwilncc</v>
      </c>
    </row>
    <row r="575" spans="1:3" x14ac:dyDescent="0.25">
      <c r="A575" t="s">
        <v>1252</v>
      </c>
      <c r="B575" t="str">
        <f>IF(ISNUMBER(MATCH(mta_mapped_codes[code],mainsheet[sierra location code],0)),"y","n")</f>
        <v>y</v>
      </c>
      <c r="C575" t="str">
        <f>INDEX(mainsheet[TD facet value code(s)],MATCH(mta_mapped_codes[code],mainsheet[sierra location code],0))</f>
        <v>unc:uncnorn,unc:uncwil:uncwilncc</v>
      </c>
    </row>
    <row r="576" spans="1:3" x14ac:dyDescent="0.25">
      <c r="A576" t="s">
        <v>1254</v>
      </c>
      <c r="B576" t="str">
        <f>IF(ISNUMBER(MATCH(mta_mapped_codes[code],mainsheet[sierra location code],0)),"y","n")</f>
        <v>y</v>
      </c>
      <c r="C576" t="str">
        <f>INDEX(mainsheet[TD facet value code(s)],MATCH(mta_mapped_codes[code],mainsheet[sierra location code],0))</f>
        <v>unc:uncnorn,unc:uncwil:uncwilncc</v>
      </c>
    </row>
    <row r="577" spans="1:3" x14ac:dyDescent="0.25">
      <c r="A577" t="s">
        <v>1255</v>
      </c>
      <c r="B577" t="str">
        <f>IF(ISNUMBER(MATCH(mta_mapped_codes[code],mainsheet[sierra location code],0)),"y","n")</f>
        <v>y</v>
      </c>
      <c r="C577" t="str">
        <f>INDEX(mainsheet[TD facet value code(s)],MATCH(mta_mapped_codes[code],mainsheet[sierra location code],0))</f>
        <v>unc:uncnorn,unc:uncwil:uncwilncc</v>
      </c>
    </row>
    <row r="578" spans="1:3" x14ac:dyDescent="0.25">
      <c r="A578" t="s">
        <v>1257</v>
      </c>
      <c r="B578" t="str">
        <f>IF(ISNUMBER(MATCH(mta_mapped_codes[code],mainsheet[sierra location code],0)),"y","n")</f>
        <v>y</v>
      </c>
      <c r="C578" t="str">
        <f>INDEX(mainsheet[TD facet value code(s)],MATCH(mta_mapped_codes[code],mainsheet[sierra location code],0))</f>
        <v>unc:uncnorn,unc:uncwil:uncwilncc</v>
      </c>
    </row>
    <row r="579" spans="1:3" x14ac:dyDescent="0.25">
      <c r="A579" t="s">
        <v>1259</v>
      </c>
      <c r="B579" t="str">
        <f>IF(ISNUMBER(MATCH(mta_mapped_codes[code],mainsheet[sierra location code],0)),"y","n")</f>
        <v>y</v>
      </c>
      <c r="C579" t="str">
        <f>INDEX(mainsheet[TD facet value code(s)],MATCH(mta_mapped_codes[code],mainsheet[sierra location code],0))</f>
        <v>unc:uncnorn,unc:uncwil:uncwilncc</v>
      </c>
    </row>
    <row r="580" spans="1:3" x14ac:dyDescent="0.25">
      <c r="A580" t="s">
        <v>1261</v>
      </c>
      <c r="B580" t="str">
        <f>IF(ISNUMBER(MATCH(mta_mapped_codes[code],mainsheet[sierra location code],0)),"y","n")</f>
        <v>y</v>
      </c>
      <c r="C580" t="str">
        <f>INDEX(mainsheet[TD facet value code(s)],MATCH(mta_mapped_codes[code],mainsheet[sierra location code],0))</f>
        <v>unc:uncnorn,unc:uncwil:uncwilncc</v>
      </c>
    </row>
    <row r="581" spans="1:3" x14ac:dyDescent="0.25">
      <c r="A581" t="s">
        <v>1263</v>
      </c>
      <c r="B581" t="str">
        <f>IF(ISNUMBER(MATCH(mta_mapped_codes[code],mainsheet[sierra location code],0)),"y","n")</f>
        <v>y</v>
      </c>
      <c r="C581" t="str">
        <f>INDEX(mainsheet[TD facet value code(s)],MATCH(mta_mapped_codes[code],mainsheet[sierra location code],0))</f>
        <v>unc:uncnorn,unc:uncwil:uncwilncc</v>
      </c>
    </row>
    <row r="582" spans="1:3" x14ac:dyDescent="0.25">
      <c r="A582" t="s">
        <v>1264</v>
      </c>
      <c r="B582" t="str">
        <f>IF(ISNUMBER(MATCH(mta_mapped_codes[code],mainsheet[sierra location code],0)),"y","n")</f>
        <v>y</v>
      </c>
      <c r="C582" t="str">
        <f>INDEX(mainsheet[TD facet value code(s)],MATCH(mta_mapped_codes[code],mainsheet[sierra location code],0))</f>
        <v>unc:uncnorn,unc:uncwil:uncwilncc</v>
      </c>
    </row>
    <row r="583" spans="1:3" x14ac:dyDescent="0.25">
      <c r="A583" t="s">
        <v>1265</v>
      </c>
      <c r="B583" t="str">
        <f>IF(ISNUMBER(MATCH(mta_mapped_codes[code],mainsheet[sierra location code],0)),"y","n")</f>
        <v>y</v>
      </c>
      <c r="C583" t="str">
        <f>INDEX(mainsheet[TD facet value code(s)],MATCH(mta_mapped_codes[code],mainsheet[sierra location code],0))</f>
        <v>unc:uncnorn,unc:uncwil:uncwilncc</v>
      </c>
    </row>
    <row r="584" spans="1:3" x14ac:dyDescent="0.25">
      <c r="A584" t="s">
        <v>1266</v>
      </c>
      <c r="B584" t="str">
        <f>IF(ISNUMBER(MATCH(mta_mapped_codes[code],mainsheet[sierra location code],0)),"y","n")</f>
        <v>y</v>
      </c>
      <c r="C584" t="str">
        <f>INDEX(mainsheet[TD facet value code(s)],MATCH(mta_mapped_codes[code],mainsheet[sierra location code],0))</f>
        <v>unc:uncnorn,unc:uncwil:uncwilncc</v>
      </c>
    </row>
    <row r="585" spans="1:3" x14ac:dyDescent="0.25">
      <c r="A585" t="s">
        <v>1268</v>
      </c>
      <c r="B585" t="str">
        <f>IF(ISNUMBER(MATCH(mta_mapped_codes[code],mainsheet[sierra location code],0)),"y","n")</f>
        <v>y</v>
      </c>
      <c r="C585" t="str">
        <f>INDEX(mainsheet[TD facet value code(s)],MATCH(mta_mapped_codes[code],mainsheet[sierra location code],0))</f>
        <v>unc:uncnorn,unc:uncwil:uncwilncc</v>
      </c>
    </row>
    <row r="586" spans="1:3" x14ac:dyDescent="0.25">
      <c r="A586" t="s">
        <v>1270</v>
      </c>
      <c r="B586" t="str">
        <f>IF(ISNUMBER(MATCH(mta_mapped_codes[code],mainsheet[sierra location code],0)),"y","n")</f>
        <v>y</v>
      </c>
      <c r="C586" t="str">
        <f>INDEX(mainsheet[TD facet value code(s)],MATCH(mta_mapped_codes[code],mainsheet[sierra location code],0))</f>
        <v>unc:uncnorn,unc:uncwil:uncwilncc</v>
      </c>
    </row>
    <row r="587" spans="1:3" x14ac:dyDescent="0.25">
      <c r="A587" t="s">
        <v>1272</v>
      </c>
      <c r="B587" t="str">
        <f>IF(ISNUMBER(MATCH(mta_mapped_codes[code],mainsheet[sierra location code],0)),"y","n")</f>
        <v>y</v>
      </c>
      <c r="C587" t="str">
        <f>INDEX(mainsheet[TD facet value code(s)],MATCH(mta_mapped_codes[code],mainsheet[sierra location code],0))</f>
        <v>unc:uncnorn,unc:uncwil:uncwilncc</v>
      </c>
    </row>
    <row r="588" spans="1:3" x14ac:dyDescent="0.25">
      <c r="A588" t="s">
        <v>1274</v>
      </c>
      <c r="B588" t="str">
        <f>IF(ISNUMBER(MATCH(mta_mapped_codes[code],mainsheet[sierra location code],0)),"y","n")</f>
        <v>y</v>
      </c>
      <c r="C588" t="str">
        <f>INDEX(mainsheet[TD facet value code(s)],MATCH(mta_mapped_codes[code],mainsheet[sierra location code],0))</f>
        <v>unc:uncnorn,unc:uncwil:uncwilncc</v>
      </c>
    </row>
    <row r="589" spans="1:3" x14ac:dyDescent="0.25">
      <c r="A589" t="s">
        <v>1276</v>
      </c>
      <c r="B589" t="str">
        <f>IF(ISNUMBER(MATCH(mta_mapped_codes[code],mainsheet[sierra location code],0)),"y","n")</f>
        <v>y</v>
      </c>
      <c r="C589" t="str">
        <f>INDEX(mainsheet[TD facet value code(s)],MATCH(mta_mapped_codes[code],mainsheet[sierra location code],0))</f>
        <v>unc:uncnorn,unc:uncwil:uncwilncc</v>
      </c>
    </row>
    <row r="590" spans="1:3" x14ac:dyDescent="0.25">
      <c r="A590" t="s">
        <v>1278</v>
      </c>
      <c r="B590" t="str">
        <f>IF(ISNUMBER(MATCH(mta_mapped_codes[code],mainsheet[sierra location code],0)),"y","n")</f>
        <v>y</v>
      </c>
      <c r="C590" t="str">
        <f>INDEX(mainsheet[TD facet value code(s)],MATCH(mta_mapped_codes[code],mainsheet[sierra location code],0))</f>
        <v>unc:uncnorn,unc:uncwil:uncwilncc</v>
      </c>
    </row>
    <row r="591" spans="1:3" x14ac:dyDescent="0.25">
      <c r="A591" t="s">
        <v>1280</v>
      </c>
      <c r="B591" t="str">
        <f>IF(ISNUMBER(MATCH(mta_mapped_codes[code],mainsheet[sierra location code],0)),"y","n")</f>
        <v>y</v>
      </c>
      <c r="C591" t="str">
        <f>INDEX(mainsheet[TD facet value code(s)],MATCH(mta_mapped_codes[code],mainsheet[sierra location code],0))</f>
        <v>unc:uncnorn,unc:uncwil:uncwilncc</v>
      </c>
    </row>
    <row r="592" spans="1:3" x14ac:dyDescent="0.25">
      <c r="A592" t="s">
        <v>1281</v>
      </c>
      <c r="B592" t="str">
        <f>IF(ISNUMBER(MATCH(mta_mapped_codes[code],mainsheet[sierra location code],0)),"y","n")</f>
        <v>y</v>
      </c>
      <c r="C592" t="str">
        <f>INDEX(mainsheet[TD facet value code(s)],MATCH(mta_mapped_codes[code],mainsheet[sierra location code],0))</f>
        <v>unc:uncnorn,unc:uncwil:uncwilncc</v>
      </c>
    </row>
    <row r="593" spans="1:3" x14ac:dyDescent="0.25">
      <c r="A593" t="s">
        <v>1282</v>
      </c>
      <c r="B593" t="str">
        <f>IF(ISNUMBER(MATCH(mta_mapped_codes[code],mainsheet[sierra location code],0)),"y","n")</f>
        <v>y</v>
      </c>
      <c r="C593" t="str">
        <f>INDEX(mainsheet[TD facet value code(s)],MATCH(mta_mapped_codes[code],mainsheet[sierra location code],0))</f>
        <v>unc:uncnorn,unc:uncwil:uncwilncc</v>
      </c>
    </row>
    <row r="594" spans="1:3" x14ac:dyDescent="0.25">
      <c r="A594" t="s">
        <v>1284</v>
      </c>
      <c r="B594" t="str">
        <f>IF(ISNUMBER(MATCH(mta_mapped_codes[code],mainsheet[sierra location code],0)),"y","n")</f>
        <v>y</v>
      </c>
      <c r="C594" t="str">
        <f>INDEX(mainsheet[TD facet value code(s)],MATCH(mta_mapped_codes[code],mainsheet[sierra location code],0))</f>
        <v>unc:uncnorn,unc:uncwil:uncwilncc</v>
      </c>
    </row>
    <row r="595" spans="1:3" x14ac:dyDescent="0.25">
      <c r="A595" t="s">
        <v>1286</v>
      </c>
      <c r="B595" t="str">
        <f>IF(ISNUMBER(MATCH(mta_mapped_codes[code],mainsheet[sierra location code],0)),"y","n")</f>
        <v>y</v>
      </c>
      <c r="C595" t="str">
        <f>INDEX(mainsheet[TD facet value code(s)],MATCH(mta_mapped_codes[code],mainsheet[sierra location code],0))</f>
        <v>unc:uncnorn,unc:uncwil:uncwilncc</v>
      </c>
    </row>
    <row r="596" spans="1:3" x14ac:dyDescent="0.25">
      <c r="A596" t="s">
        <v>1288</v>
      </c>
      <c r="B596" t="str">
        <f>IF(ISNUMBER(MATCH(mta_mapped_codes[code],mainsheet[sierra location code],0)),"y","n")</f>
        <v>y</v>
      </c>
      <c r="C596" t="str">
        <f>INDEX(mainsheet[TD facet value code(s)],MATCH(mta_mapped_codes[code],mainsheet[sierra location code],0))</f>
        <v>unc:uncnorn,unc:uncwil:uncwilncc</v>
      </c>
    </row>
    <row r="597" spans="1:3" x14ac:dyDescent="0.25">
      <c r="A597" t="s">
        <v>1290</v>
      </c>
      <c r="B597" t="str">
        <f>IF(ISNUMBER(MATCH(mta_mapped_codes[code],mainsheet[sierra location code],0)),"y","n")</f>
        <v>y</v>
      </c>
      <c r="C597" t="str">
        <f>INDEX(mainsheet[TD facet value code(s)],MATCH(mta_mapped_codes[code],mainsheet[sierra location code],0))</f>
        <v>unc:uncnorn,unc:uncwil:uncwilncc</v>
      </c>
    </row>
    <row r="598" spans="1:3" x14ac:dyDescent="0.25">
      <c r="A598" t="s">
        <v>1292</v>
      </c>
      <c r="B598" t="str">
        <f>IF(ISNUMBER(MATCH(mta_mapped_codes[code],mainsheet[sierra location code],0)),"y","n")</f>
        <v>y</v>
      </c>
      <c r="C598" t="str">
        <f>INDEX(mainsheet[TD facet value code(s)],MATCH(mta_mapped_codes[code],mainsheet[sierra location code],0))</f>
        <v>unc:uncnorn,unc:uncwil:uncwilncc</v>
      </c>
    </row>
    <row r="599" spans="1:3" x14ac:dyDescent="0.25">
      <c r="A599" t="s">
        <v>1294</v>
      </c>
      <c r="B599" t="str">
        <f>IF(ISNUMBER(MATCH(mta_mapped_codes[code],mainsheet[sierra location code],0)),"y","n")</f>
        <v>y</v>
      </c>
      <c r="C599" t="str">
        <f>INDEX(mainsheet[TD facet value code(s)],MATCH(mta_mapped_codes[code],mainsheet[sierra location code],0))</f>
        <v>unc:uncnorn,unc:uncwil:uncwilncc</v>
      </c>
    </row>
    <row r="600" spans="1:3" x14ac:dyDescent="0.25">
      <c r="A600" t="s">
        <v>1296</v>
      </c>
      <c r="B600" t="str">
        <f>IF(ISNUMBER(MATCH(mta_mapped_codes[code],mainsheet[sierra location code],0)),"y","n")</f>
        <v>y</v>
      </c>
      <c r="C600" t="str">
        <f>INDEX(mainsheet[TD facet value code(s)],MATCH(mta_mapped_codes[code],mainsheet[sierra location code],0))</f>
        <v>unc:uncnorn,unc:uncwil:uncwilncc</v>
      </c>
    </row>
    <row r="601" spans="1:3" x14ac:dyDescent="0.25">
      <c r="A601" t="s">
        <v>1298</v>
      </c>
      <c r="B601" t="str">
        <f>IF(ISNUMBER(MATCH(mta_mapped_codes[code],mainsheet[sierra location code],0)),"y","n")</f>
        <v>y</v>
      </c>
      <c r="C601" t="str">
        <f>INDEX(mainsheet[TD facet value code(s)],MATCH(mta_mapped_codes[code],mainsheet[sierra location code],0))</f>
        <v>unc:uncnorn,unc:uncwil:uncwilncc</v>
      </c>
    </row>
    <row r="602" spans="1:3" x14ac:dyDescent="0.25">
      <c r="A602" t="s">
        <v>1300</v>
      </c>
      <c r="B602" t="str">
        <f>IF(ISNUMBER(MATCH(mta_mapped_codes[code],mainsheet[sierra location code],0)),"y","n")</f>
        <v>y</v>
      </c>
      <c r="C602" t="str">
        <f>INDEX(mainsheet[TD facet value code(s)],MATCH(mta_mapped_codes[code],mainsheet[sierra location code],0))</f>
        <v>unc:uncnorn,unc:uncwil:uncwilncc</v>
      </c>
    </row>
    <row r="603" spans="1:3" x14ac:dyDescent="0.25">
      <c r="A603" t="s">
        <v>1302</v>
      </c>
      <c r="B603" t="str">
        <f>IF(ISNUMBER(MATCH(mta_mapped_codes[code],mainsheet[sierra location code],0)),"y","n")</f>
        <v>y</v>
      </c>
      <c r="C603" t="str">
        <f>INDEX(mainsheet[TD facet value code(s)],MATCH(mta_mapped_codes[code],mainsheet[sierra location code],0))</f>
        <v>unc:uncnorn,unc:uncwil:uncwilncc</v>
      </c>
    </row>
    <row r="604" spans="1:3" x14ac:dyDescent="0.25">
      <c r="A604" t="s">
        <v>1304</v>
      </c>
      <c r="B604" t="str">
        <f>IF(ISNUMBER(MATCH(mta_mapped_codes[code],mainsheet[sierra location code],0)),"y","n")</f>
        <v>y</v>
      </c>
      <c r="C604" t="str">
        <f>INDEX(mainsheet[TD facet value code(s)],MATCH(mta_mapped_codes[code],mainsheet[sierra location code],0))</f>
        <v>unc:uncnorn,unc:uncwil:uncwilncc</v>
      </c>
    </row>
    <row r="605" spans="1:3" x14ac:dyDescent="0.25">
      <c r="A605" t="s">
        <v>1627</v>
      </c>
      <c r="B605" t="str">
        <f>IF(ISNUMBER(MATCH(mta_mapped_codes[code],mainsheet[sierra location code],0)),"y","n")</f>
        <v>y</v>
      </c>
      <c r="C605" t="str">
        <f>INDEX(mainsheet[TD facet value code(s)],MATCH(mta_mapped_codes[code],mainsheet[sierra location code],0))</f>
        <v>unc:uncnory</v>
      </c>
    </row>
    <row r="606" spans="1:3" x14ac:dyDescent="0.25">
      <c r="A606" t="s">
        <v>1629</v>
      </c>
      <c r="B606" t="str">
        <f>IF(ISNUMBER(MATCH(mta_mapped_codes[code],mainsheet[sierra location code],0)),"y","n")</f>
        <v>y</v>
      </c>
      <c r="C606" t="str">
        <f>INDEX(mainsheet[TD facet value code(s)],MATCH(mta_mapped_codes[code],mainsheet[sierra location code],0))</f>
        <v>unc:uncnory</v>
      </c>
    </row>
    <row r="607" spans="1:3" x14ac:dyDescent="0.25">
      <c r="A607" t="s">
        <v>1630</v>
      </c>
      <c r="B607" t="str">
        <f>IF(ISNUMBER(MATCH(mta_mapped_codes[code],mainsheet[sierra location code],0)),"y","n")</f>
        <v>y</v>
      </c>
      <c r="C607" t="str">
        <f>INDEX(mainsheet[TD facet value code(s)],MATCH(mta_mapped_codes[code],mainsheet[sierra location code],0))</f>
        <v>unc:uncnory</v>
      </c>
    </row>
    <row r="608" spans="1:3" x14ac:dyDescent="0.25">
      <c r="A608" t="s">
        <v>1631</v>
      </c>
      <c r="B608" t="str">
        <f>IF(ISNUMBER(MATCH(mta_mapped_codes[code],mainsheet[sierra location code],0)),"y","n")</f>
        <v>y</v>
      </c>
      <c r="C608" t="str">
        <f>INDEX(mainsheet[TD facet value code(s)],MATCH(mta_mapped_codes[code],mainsheet[sierra location code],0))</f>
        <v>unc:uncnory</v>
      </c>
    </row>
    <row r="609" spans="1:3" x14ac:dyDescent="0.25">
      <c r="A609" t="s">
        <v>1632</v>
      </c>
      <c r="B609" t="str">
        <f>IF(ISNUMBER(MATCH(mta_mapped_codes[code],mainsheet[sierra location code],0)),"y","n")</f>
        <v>y</v>
      </c>
      <c r="C609" t="str">
        <f>INDEX(mainsheet[TD facet value code(s)],MATCH(mta_mapped_codes[code],mainsheet[sierra location code],0))</f>
        <v>unc:uncnory</v>
      </c>
    </row>
    <row r="610" spans="1:3" x14ac:dyDescent="0.25">
      <c r="A610" t="s">
        <v>1633</v>
      </c>
      <c r="B610" t="str">
        <f>IF(ISNUMBER(MATCH(mta_mapped_codes[code],mainsheet[sierra location code],0)),"y","n")</f>
        <v>y</v>
      </c>
      <c r="C610" t="str">
        <f>INDEX(mainsheet[TD facet value code(s)],MATCH(mta_mapped_codes[code],mainsheet[sierra location code],0))</f>
        <v>unc:uncnory</v>
      </c>
    </row>
    <row r="611" spans="1:3" x14ac:dyDescent="0.25">
      <c r="A611" t="s">
        <v>1634</v>
      </c>
      <c r="B611" t="str">
        <f>IF(ISNUMBER(MATCH(mta_mapped_codes[code],mainsheet[sierra location code],0)),"y","n")</f>
        <v>y</v>
      </c>
      <c r="C611" t="str">
        <f>INDEX(mainsheet[TD facet value code(s)],MATCH(mta_mapped_codes[code],mainsheet[sierra location code],0))</f>
        <v>unc:uncnory</v>
      </c>
    </row>
    <row r="612" spans="1:3" x14ac:dyDescent="0.25">
      <c r="A612" t="s">
        <v>1637</v>
      </c>
      <c r="B612" t="str">
        <f>IF(ISNUMBER(MATCH(mta_mapped_codes[code],mainsheet[sierra location code],0)),"y","n")</f>
        <v>y</v>
      </c>
      <c r="C612" t="str">
        <f>INDEX(mainsheet[TD facet value code(s)],MATCH(mta_mapped_codes[code],mainsheet[sierra location code],0))</f>
        <v>unc:uncnory</v>
      </c>
    </row>
    <row r="613" spans="1:3" x14ac:dyDescent="0.25">
      <c r="A613" t="s">
        <v>1534</v>
      </c>
      <c r="B613" t="str">
        <f>IF(ISNUMBER(MATCH(mta_mapped_codes[code],mainsheet[sierra location code],0)),"y","n")</f>
        <v>y</v>
      </c>
      <c r="C613" t="str">
        <f>INDEX(mainsheet[TD facet value code(s)],MATCH(mta_mapped_codes[code],mainsheet[sierra location code],0))</f>
        <v>unc:uncodum</v>
      </c>
    </row>
    <row r="614" spans="1:3" x14ac:dyDescent="0.25">
      <c r="A614" t="s">
        <v>1537</v>
      </c>
      <c r="B614" t="str">
        <f>IF(ISNUMBER(MATCH(mta_mapped_codes[code],mainsheet[sierra location code],0)),"y","n")</f>
        <v>y</v>
      </c>
      <c r="C614" t="str">
        <f>INDEX(mainsheet[TD facet value code(s)],MATCH(mta_mapped_codes[code],mainsheet[sierra location code],0))</f>
        <v>unc:uncodum</v>
      </c>
    </row>
    <row r="615" spans="1:3" x14ac:dyDescent="0.25">
      <c r="A615" t="s">
        <v>1538</v>
      </c>
      <c r="B615" t="str">
        <f>IF(ISNUMBER(MATCH(mta_mapped_codes[code],mainsheet[sierra location code],0)),"y","n")</f>
        <v>y</v>
      </c>
      <c r="C615" t="str">
        <f>INDEX(mainsheet[TD facet value code(s)],MATCH(mta_mapped_codes[code],mainsheet[sierra location code],0))</f>
        <v>unc:uncodum</v>
      </c>
    </row>
    <row r="616" spans="1:3" x14ac:dyDescent="0.25">
      <c r="A616" t="s">
        <v>1567</v>
      </c>
      <c r="B616" t="str">
        <f>IF(ISNUMBER(MATCH(mta_mapped_codes[code],mainsheet[sierra location code],0)),"y","n")</f>
        <v>y</v>
      </c>
      <c r="C616" t="str">
        <f>INDEX(mainsheet[TD facet value code(s)],MATCH(mta_mapped_codes[code],mainsheet[sierra location code],0))</f>
        <v>unc:uncofft</v>
      </c>
    </row>
    <row r="617" spans="1:3" x14ac:dyDescent="0.25">
      <c r="A617" t="s">
        <v>1570</v>
      </c>
      <c r="B617" t="str">
        <f>IF(ISNUMBER(MATCH(mta_mapped_codes[code],mainsheet[sierra location code],0)),"y","n")</f>
        <v>y</v>
      </c>
      <c r="C617" t="str">
        <f>INDEX(mainsheet[TD facet value code(s)],MATCH(mta_mapped_codes[code],mainsheet[sierra location code],0))</f>
        <v>unc:uncofft</v>
      </c>
    </row>
    <row r="618" spans="1:3" x14ac:dyDescent="0.25">
      <c r="A618" t="s">
        <v>1571</v>
      </c>
      <c r="B618" t="str">
        <f>IF(ISNUMBER(MATCH(mta_mapped_codes[code],mainsheet[sierra location code],0)),"y","n")</f>
        <v>y</v>
      </c>
      <c r="C618" t="str">
        <f>INDEX(mainsheet[TD facet value code(s)],MATCH(mta_mapped_codes[code],mainsheet[sierra location code],0))</f>
        <v>unc:uncofft</v>
      </c>
    </row>
    <row r="619" spans="1:3" x14ac:dyDescent="0.25">
      <c r="A619" t="s">
        <v>1594</v>
      </c>
      <c r="B619" t="str">
        <f>IF(ISNUMBER(MATCH(mta_mapped_codes[code],mainsheet[sierra location code],0)),"y","n")</f>
        <v>y</v>
      </c>
      <c r="C619" t="str">
        <f>INDEX(mainsheet[TD facet value code(s)],MATCH(mta_mapped_codes[code],mainsheet[sierra location code],0))</f>
        <v>unc:uncpark</v>
      </c>
    </row>
    <row r="620" spans="1:3" x14ac:dyDescent="0.25">
      <c r="A620" t="s">
        <v>1597</v>
      </c>
      <c r="B620" t="str">
        <f>IF(ISNUMBER(MATCH(mta_mapped_codes[code],mainsheet[sierra location code],0)),"y","n")</f>
        <v>y</v>
      </c>
      <c r="C620" t="str">
        <f>INDEX(mainsheet[TD facet value code(s)],MATCH(mta_mapped_codes[code],mainsheet[sierra location code],0))</f>
        <v>unc:uncpark</v>
      </c>
    </row>
    <row r="621" spans="1:3" x14ac:dyDescent="0.25">
      <c r="A621" t="s">
        <v>1598</v>
      </c>
      <c r="B621" t="str">
        <f>IF(ISNUMBER(MATCH(mta_mapped_codes[code],mainsheet[sierra location code],0)),"y","n")</f>
        <v>y</v>
      </c>
      <c r="C621" t="str">
        <f>INDEX(mainsheet[TD facet value code(s)],MATCH(mta_mapped_codes[code],mainsheet[sierra location code],0))</f>
        <v>unc:uncpark</v>
      </c>
    </row>
    <row r="622" spans="1:3" x14ac:dyDescent="0.25">
      <c r="A622" t="s">
        <v>1599</v>
      </c>
      <c r="B622" t="str">
        <f>IF(ISNUMBER(MATCH(mta_mapped_codes[code],mainsheet[sierra location code],0)),"y","n")</f>
        <v>y</v>
      </c>
      <c r="C622" t="str">
        <f>INDEX(mainsheet[TD facet value code(s)],MATCH(mta_mapped_codes[code],mainsheet[sierra location code],0))</f>
        <v>unc:uncpark</v>
      </c>
    </row>
    <row r="623" spans="1:3" x14ac:dyDescent="0.25">
      <c r="A623" t="s">
        <v>1600</v>
      </c>
      <c r="B623" t="str">
        <f>IF(ISNUMBER(MATCH(mta_mapped_codes[code],mainsheet[sierra location code],0)),"y","n")</f>
        <v>y</v>
      </c>
      <c r="C623" t="str">
        <f>INDEX(mainsheet[TD facet value code(s)],MATCH(mta_mapped_codes[code],mainsheet[sierra location code],0))</f>
        <v>unc:uncpark</v>
      </c>
    </row>
    <row r="624" spans="1:3" x14ac:dyDescent="0.25">
      <c r="A624" t="s">
        <v>1601</v>
      </c>
      <c r="B624" t="str">
        <f>IF(ISNUMBER(MATCH(mta_mapped_codes[code],mainsheet[sierra location code],0)),"y","n")</f>
        <v>y</v>
      </c>
      <c r="C624" t="str">
        <f>INDEX(mainsheet[TD facet value code(s)],MATCH(mta_mapped_codes[code],mainsheet[sierra location code],0))</f>
        <v>unc:uncpark</v>
      </c>
    </row>
    <row r="625" spans="1:3" x14ac:dyDescent="0.25">
      <c r="A625" t="s">
        <v>1602</v>
      </c>
      <c r="B625" t="str">
        <f>IF(ISNUMBER(MATCH(mta_mapped_codes[code],mainsheet[sierra location code],0)),"y","n")</f>
        <v>y</v>
      </c>
      <c r="C625" t="str">
        <f>INDEX(mainsheet[TD facet value code(s)],MATCH(mta_mapped_codes[code],mainsheet[sierra location code],0))</f>
        <v>unc:uncpark</v>
      </c>
    </row>
    <row r="626" spans="1:3" x14ac:dyDescent="0.25">
      <c r="A626" t="s">
        <v>1603</v>
      </c>
      <c r="B626" t="str">
        <f>IF(ISNUMBER(MATCH(mta_mapped_codes[code],mainsheet[sierra location code],0)),"y","n")</f>
        <v>y</v>
      </c>
      <c r="C626" t="str">
        <f>INDEX(mainsheet[TD facet value code(s)],MATCH(mta_mapped_codes[code],mainsheet[sierra location code],0))</f>
        <v>unc:uncpark</v>
      </c>
    </row>
    <row r="627" spans="1:3" x14ac:dyDescent="0.25">
      <c r="A627" t="s">
        <v>1605</v>
      </c>
      <c r="B627" t="str">
        <f>IF(ISNUMBER(MATCH(mta_mapped_codes[code],mainsheet[sierra location code],0)),"y","n")</f>
        <v>y</v>
      </c>
      <c r="C627" t="str">
        <f>INDEX(mainsheet[TD facet value code(s)],MATCH(mta_mapped_codes[code],mainsheet[sierra location code],0))</f>
        <v>unc:uncpark</v>
      </c>
    </row>
    <row r="628" spans="1:3" x14ac:dyDescent="0.25">
      <c r="A628" t="s">
        <v>1606</v>
      </c>
      <c r="B628" t="str">
        <f>IF(ISNUMBER(MATCH(mta_mapped_codes[code],mainsheet[sierra location code],0)),"y","n")</f>
        <v>y</v>
      </c>
      <c r="C628" t="str">
        <f>INDEX(mainsheet[TD facet value code(s)],MATCH(mta_mapped_codes[code],mainsheet[sierra location code],0))</f>
        <v>unc:uncpark</v>
      </c>
    </row>
    <row r="629" spans="1:3" x14ac:dyDescent="0.25">
      <c r="A629" t="s">
        <v>1607</v>
      </c>
      <c r="B629" t="str">
        <f>IF(ISNUMBER(MATCH(mta_mapped_codes[code],mainsheet[sierra location code],0)),"y","n")</f>
        <v>y</v>
      </c>
      <c r="C629" t="str">
        <f>INDEX(mainsheet[TD facet value code(s)],MATCH(mta_mapped_codes[code],mainsheet[sierra location code],0))</f>
        <v>unc:uncpark</v>
      </c>
    </row>
    <row r="630" spans="1:3" x14ac:dyDescent="0.25">
      <c r="A630" t="s">
        <v>1609</v>
      </c>
      <c r="B630" t="str">
        <f>IF(ISNUMBER(MATCH(mta_mapped_codes[code],mainsheet[sierra location code],0)),"y","n")</f>
        <v>y</v>
      </c>
      <c r="C630" t="str">
        <f>INDEX(mainsheet[TD facet value code(s)],MATCH(mta_mapped_codes[code],mainsheet[sierra location code],0))</f>
        <v>unc:uncpark</v>
      </c>
    </row>
    <row r="631" spans="1:3" x14ac:dyDescent="0.25">
      <c r="A631" t="s">
        <v>1611</v>
      </c>
      <c r="B631" t="str">
        <f>IF(ISNUMBER(MATCH(mta_mapped_codes[code],mainsheet[sierra location code],0)),"y","n")</f>
        <v>y</v>
      </c>
      <c r="C631" t="str">
        <f>INDEX(mainsheet[TD facet value code(s)],MATCH(mta_mapped_codes[code],mainsheet[sierra location code],0))</f>
        <v>unc:uncpark</v>
      </c>
    </row>
    <row r="632" spans="1:3" x14ac:dyDescent="0.25">
      <c r="A632" t="s">
        <v>1613</v>
      </c>
      <c r="B632" t="str">
        <f>IF(ISNUMBER(MATCH(mta_mapped_codes[code],mainsheet[sierra location code],0)),"y","n")</f>
        <v>y</v>
      </c>
      <c r="C632" t="str">
        <f>INDEX(mainsheet[TD facet value code(s)],MATCH(mta_mapped_codes[code],mainsheet[sierra location code],0))</f>
        <v>unc:uncpark</v>
      </c>
    </row>
    <row r="633" spans="1:3" x14ac:dyDescent="0.25">
      <c r="A633" t="s">
        <v>1615</v>
      </c>
      <c r="B633" t="str">
        <f>IF(ISNUMBER(MATCH(mta_mapped_codes[code],mainsheet[sierra location code],0)),"y","n")</f>
        <v>y</v>
      </c>
      <c r="C633" t="str">
        <f>INDEX(mainsheet[TD facet value code(s)],MATCH(mta_mapped_codes[code],mainsheet[sierra location code],0))</f>
        <v>unc:uncpark</v>
      </c>
    </row>
    <row r="634" spans="1:3" x14ac:dyDescent="0.25">
      <c r="A634" t="s">
        <v>1618</v>
      </c>
      <c r="B634" t="str">
        <f>IF(ISNUMBER(MATCH(mta_mapped_codes[code],mainsheet[sierra location code],0)),"y","n")</f>
        <v>y</v>
      </c>
      <c r="C634" t="str">
        <f>INDEX(mainsheet[TD facet value code(s)],MATCH(mta_mapped_codes[code],mainsheet[sierra location code],0))</f>
        <v>unc:uncpark</v>
      </c>
    </row>
    <row r="635" spans="1:3" x14ac:dyDescent="0.25">
      <c r="A635" t="s">
        <v>580</v>
      </c>
      <c r="B635" t="str">
        <f>IF(ISNUMBER(MATCH(mta_mapped_codes[code],mainsheet[sierra location code],0)),"y","n")</f>
        <v>y</v>
      </c>
      <c r="C635" t="str">
        <f>INDEX(mainsheet[TD facet value code(s)],MATCH(mta_mapped_codes[code],mainsheet[sierra location code],0))</f>
        <v>unc:uncrarn,unc:uncwil:uncwilrbc</v>
      </c>
    </row>
    <row r="636" spans="1:3" x14ac:dyDescent="0.25">
      <c r="A636" t="s">
        <v>582</v>
      </c>
      <c r="B636" t="str">
        <f>IF(ISNUMBER(MATCH(mta_mapped_codes[code],mainsheet[sierra location code],0)),"y","n")</f>
        <v>y</v>
      </c>
      <c r="C636" t="str">
        <f>INDEX(mainsheet[TD facet value code(s)],MATCH(mta_mapped_codes[code],mainsheet[sierra location code],0))</f>
        <v>unc:uncrarn,unc:uncwil:uncwilrbc</v>
      </c>
    </row>
    <row r="637" spans="1:3" x14ac:dyDescent="0.25">
      <c r="A637" t="s">
        <v>584</v>
      </c>
      <c r="B637" t="str">
        <f>IF(ISNUMBER(MATCH(mta_mapped_codes[code],mainsheet[sierra location code],0)),"y","n")</f>
        <v>y</v>
      </c>
      <c r="C637" t="str">
        <f>INDEX(mainsheet[TD facet value code(s)],MATCH(mta_mapped_codes[code],mainsheet[sierra location code],0))</f>
        <v>unc:uncrarn,unc:uncwil:uncwilrbc</v>
      </c>
    </row>
    <row r="638" spans="1:3" x14ac:dyDescent="0.25">
      <c r="A638" t="s">
        <v>585</v>
      </c>
      <c r="B638" t="str">
        <f>IF(ISNUMBER(MATCH(mta_mapped_codes[code],mainsheet[sierra location code],0)),"y","n")</f>
        <v>y</v>
      </c>
      <c r="C638" t="str">
        <f>INDEX(mainsheet[TD facet value code(s)],MATCH(mta_mapped_codes[code],mainsheet[sierra location code],0))</f>
        <v>unc:uncrarn,unc:uncwil:uncwilrbc</v>
      </c>
    </row>
    <row r="639" spans="1:3" x14ac:dyDescent="0.25">
      <c r="A639" t="s">
        <v>589</v>
      </c>
      <c r="B639" t="str">
        <f>IF(ISNUMBER(MATCH(mta_mapped_codes[code],mainsheet[sierra location code],0)),"y","n")</f>
        <v>y</v>
      </c>
      <c r="C639" t="str">
        <f>INDEX(mainsheet[TD facet value code(s)],MATCH(mta_mapped_codes[code],mainsheet[sierra location code],0))</f>
        <v>unc:uncrarn,unc:uncwil:uncwilrbc</v>
      </c>
    </row>
    <row r="640" spans="1:3" x14ac:dyDescent="0.25">
      <c r="A640" t="s">
        <v>590</v>
      </c>
      <c r="B640" t="str">
        <f>IF(ISNUMBER(MATCH(mta_mapped_codes[code],mainsheet[sierra location code],0)),"y","n")</f>
        <v>y</v>
      </c>
      <c r="C640" t="str">
        <f>INDEX(mainsheet[TD facet value code(s)],MATCH(mta_mapped_codes[code],mainsheet[sierra location code],0))</f>
        <v>unc:uncrarn,unc:uncwil:uncwilrbc</v>
      </c>
    </row>
    <row r="641" spans="1:3" x14ac:dyDescent="0.25">
      <c r="A641" t="s">
        <v>591</v>
      </c>
      <c r="B641" t="str">
        <f>IF(ISNUMBER(MATCH(mta_mapped_codes[code],mainsheet[sierra location code],0)),"y","n")</f>
        <v>y</v>
      </c>
      <c r="C641" t="str">
        <f>INDEX(mainsheet[TD facet value code(s)],MATCH(mta_mapped_codes[code],mainsheet[sierra location code],0))</f>
        <v>unc:uncrarn,unc:uncwil:uncwilrbc</v>
      </c>
    </row>
    <row r="642" spans="1:3" x14ac:dyDescent="0.25">
      <c r="A642" t="s">
        <v>592</v>
      </c>
      <c r="B642" t="str">
        <f>IF(ISNUMBER(MATCH(mta_mapped_codes[code],mainsheet[sierra location code],0)),"y","n")</f>
        <v>y</v>
      </c>
      <c r="C642" t="str">
        <f>INDEX(mainsheet[TD facet value code(s)],MATCH(mta_mapped_codes[code],mainsheet[sierra location code],0))</f>
        <v>unc:uncrarn,unc:uncwil:uncwilrbc</v>
      </c>
    </row>
    <row r="643" spans="1:3" x14ac:dyDescent="0.25">
      <c r="A643" t="s">
        <v>594</v>
      </c>
      <c r="B643" t="str">
        <f>IF(ISNUMBER(MATCH(mta_mapped_codes[code],mainsheet[sierra location code],0)),"y","n")</f>
        <v>y</v>
      </c>
      <c r="C643" t="str">
        <f>INDEX(mainsheet[TD facet value code(s)],MATCH(mta_mapped_codes[code],mainsheet[sierra location code],0))</f>
        <v>unc:uncrarn,unc:uncwil:uncwilrbc</v>
      </c>
    </row>
    <row r="644" spans="1:3" x14ac:dyDescent="0.25">
      <c r="A644" t="s">
        <v>595</v>
      </c>
      <c r="B644" t="str">
        <f>IF(ISNUMBER(MATCH(mta_mapped_codes[code],mainsheet[sierra location code],0)),"y","n")</f>
        <v>y</v>
      </c>
      <c r="C644" t="str">
        <f>INDEX(mainsheet[TD facet value code(s)],MATCH(mta_mapped_codes[code],mainsheet[sierra location code],0))</f>
        <v>unc:uncrarn,unc:uncwil:uncwilrbc</v>
      </c>
    </row>
    <row r="645" spans="1:3" x14ac:dyDescent="0.25">
      <c r="A645" t="s">
        <v>596</v>
      </c>
      <c r="B645" t="str">
        <f>IF(ISNUMBER(MATCH(mta_mapped_codes[code],mainsheet[sierra location code],0)),"y","n")</f>
        <v>y</v>
      </c>
      <c r="C645" t="str">
        <f>INDEX(mainsheet[TD facet value code(s)],MATCH(mta_mapped_codes[code],mainsheet[sierra location code],0))</f>
        <v>unc:uncrarn,unc:uncwil:uncwilrbc</v>
      </c>
    </row>
    <row r="646" spans="1:3" x14ac:dyDescent="0.25">
      <c r="A646" t="s">
        <v>597</v>
      </c>
      <c r="B646" t="str">
        <f>IF(ISNUMBER(MATCH(mta_mapped_codes[code],mainsheet[sierra location code],0)),"y","n")</f>
        <v>y</v>
      </c>
      <c r="C646" t="str">
        <f>INDEX(mainsheet[TD facet value code(s)],MATCH(mta_mapped_codes[code],mainsheet[sierra location code],0))</f>
        <v>unc:uncrarn,unc:uncwil:uncwilrbc</v>
      </c>
    </row>
    <row r="647" spans="1:3" x14ac:dyDescent="0.25">
      <c r="A647" t="s">
        <v>598</v>
      </c>
      <c r="B647" t="str">
        <f>IF(ISNUMBER(MATCH(mta_mapped_codes[code],mainsheet[sierra location code],0)),"y","n")</f>
        <v>y</v>
      </c>
      <c r="C647" t="str">
        <f>INDEX(mainsheet[TD facet value code(s)],MATCH(mta_mapped_codes[code],mainsheet[sierra location code],0))</f>
        <v>unc:uncrarn,unc:uncwil:uncwilrbc</v>
      </c>
    </row>
    <row r="648" spans="1:3" x14ac:dyDescent="0.25">
      <c r="A648" t="s">
        <v>599</v>
      </c>
      <c r="B648" t="str">
        <f>IF(ISNUMBER(MATCH(mta_mapped_codes[code],mainsheet[sierra location code],0)),"y","n")</f>
        <v>y</v>
      </c>
      <c r="C648" t="str">
        <f>INDEX(mainsheet[TD facet value code(s)],MATCH(mta_mapped_codes[code],mainsheet[sierra location code],0))</f>
        <v>unc:uncrarn,unc:uncwil:uncwilrbc</v>
      </c>
    </row>
    <row r="649" spans="1:3" x14ac:dyDescent="0.25">
      <c r="A649" t="s">
        <v>606</v>
      </c>
      <c r="B649" t="str">
        <f>IF(ISNUMBER(MATCH(mta_mapped_codes[code],mainsheet[sierra location code],0)),"y","n")</f>
        <v>y</v>
      </c>
      <c r="C649" t="str">
        <f>INDEX(mainsheet[TD facet value code(s)],MATCH(mta_mapped_codes[code],mainsheet[sierra location code],0))</f>
        <v>unc:uncrarn,unc:uncwil:uncwilrbc</v>
      </c>
    </row>
    <row r="650" spans="1:3" x14ac:dyDescent="0.25">
      <c r="A650" t="s">
        <v>607</v>
      </c>
      <c r="B650" t="str">
        <f>IF(ISNUMBER(MATCH(mta_mapped_codes[code],mainsheet[sierra location code],0)),"y","n")</f>
        <v>y</v>
      </c>
      <c r="C650" t="str">
        <f>INDEX(mainsheet[TD facet value code(s)],MATCH(mta_mapped_codes[code],mainsheet[sierra location code],0))</f>
        <v>unc:uncrarn,unc:uncwil:uncwilrbc</v>
      </c>
    </row>
    <row r="651" spans="1:3" x14ac:dyDescent="0.25">
      <c r="A651" t="s">
        <v>608</v>
      </c>
      <c r="B651" t="str">
        <f>IF(ISNUMBER(MATCH(mta_mapped_codes[code],mainsheet[sierra location code],0)),"y","n")</f>
        <v>y</v>
      </c>
      <c r="C651" t="str">
        <f>INDEX(mainsheet[TD facet value code(s)],MATCH(mta_mapped_codes[code],mainsheet[sierra location code],0))</f>
        <v>unc:uncrarn,unc:uncwil:uncwilrbc</v>
      </c>
    </row>
    <row r="652" spans="1:3" x14ac:dyDescent="0.25">
      <c r="A652" t="s">
        <v>609</v>
      </c>
      <c r="B652" t="str">
        <f>IF(ISNUMBER(MATCH(mta_mapped_codes[code],mainsheet[sierra location code],0)),"y","n")</f>
        <v>y</v>
      </c>
      <c r="C652" t="str">
        <f>INDEX(mainsheet[TD facet value code(s)],MATCH(mta_mapped_codes[code],mainsheet[sierra location code],0))</f>
        <v>unc:uncrarn,unc:uncwil:uncwilrbc</v>
      </c>
    </row>
    <row r="653" spans="1:3" x14ac:dyDescent="0.25">
      <c r="A653" t="s">
        <v>610</v>
      </c>
      <c r="B653" t="str">
        <f>IF(ISNUMBER(MATCH(mta_mapped_codes[code],mainsheet[sierra location code],0)),"y","n")</f>
        <v>y</v>
      </c>
      <c r="C653" t="str">
        <f>INDEX(mainsheet[TD facet value code(s)],MATCH(mta_mapped_codes[code],mainsheet[sierra location code],0))</f>
        <v>unc:uncrarn,unc:uncwil:uncwilrbc</v>
      </c>
    </row>
    <row r="654" spans="1:3" x14ac:dyDescent="0.25">
      <c r="A654" t="s">
        <v>1097</v>
      </c>
      <c r="B654" t="str">
        <f>IF(ISNUMBER(MATCH(mta_mapped_codes[code],mainsheet[sierra location code],0)),"y","n")</f>
        <v>y</v>
      </c>
      <c r="C654" t="str">
        <f>INDEX(mainsheet[TD facet value code(s)],MATCH(mta_mapped_codes[code],mainsheet[sierra location code],0))</f>
        <v>unc:uncrarn,unc:uncwil:uncwilrbc</v>
      </c>
    </row>
    <row r="655" spans="1:3" x14ac:dyDescent="0.25">
      <c r="A655" t="s">
        <v>1219</v>
      </c>
      <c r="B655" t="str">
        <f>IF(ISNUMBER(MATCH(mta_mapped_codes[code],mainsheet[sierra location code],0)),"y","n")</f>
        <v>y</v>
      </c>
      <c r="C655" t="str">
        <f>INDEX(mainsheet[TD facet value code(s)],MATCH(mta_mapped_codes[code],mainsheet[sierra location code],0))</f>
        <v>unc:uncrarn,unc:uncwil:uncwilrbc</v>
      </c>
    </row>
    <row r="656" spans="1:3" x14ac:dyDescent="0.25">
      <c r="A656" t="s">
        <v>1307</v>
      </c>
      <c r="B656" t="str">
        <f>IF(ISNUMBER(MATCH(mta_mapped_codes[code],mainsheet[sierra location code],0)),"y","n")</f>
        <v>y</v>
      </c>
      <c r="C656" t="str">
        <f>INDEX(mainsheet[TD facet value code(s)],MATCH(mta_mapped_codes[code],mainsheet[sierra location code],0))</f>
        <v>unc:uncrarn,unc:uncwil:uncwilrbc</v>
      </c>
    </row>
    <row r="657" spans="1:3" x14ac:dyDescent="0.25">
      <c r="A657" t="s">
        <v>1309</v>
      </c>
      <c r="B657" t="str">
        <f>IF(ISNUMBER(MATCH(mta_mapped_codes[code],mainsheet[sierra location code],0)),"y","n")</f>
        <v>y</v>
      </c>
      <c r="C657" t="str">
        <f>INDEX(mainsheet[TD facet value code(s)],MATCH(mta_mapped_codes[code],mainsheet[sierra location code],0))</f>
        <v>unc:uncrarn,unc:uncwil:uncwilrbc</v>
      </c>
    </row>
    <row r="658" spans="1:3" x14ac:dyDescent="0.25">
      <c r="A658" t="s">
        <v>1310</v>
      </c>
      <c r="B658" t="str">
        <f>IF(ISNUMBER(MATCH(mta_mapped_codes[code],mainsheet[sierra location code],0)),"y","n")</f>
        <v>y</v>
      </c>
      <c r="C658" t="str">
        <f>INDEX(mainsheet[TD facet value code(s)],MATCH(mta_mapped_codes[code],mainsheet[sierra location code],0))</f>
        <v>unc:uncrarn,unc:uncwil:uncwilrbc</v>
      </c>
    </row>
    <row r="659" spans="1:3" x14ac:dyDescent="0.25">
      <c r="A659" t="s">
        <v>1311</v>
      </c>
      <c r="B659" t="str">
        <f>IF(ISNUMBER(MATCH(mta_mapped_codes[code],mainsheet[sierra location code],0)),"y","n")</f>
        <v>y</v>
      </c>
      <c r="C659" t="str">
        <f>INDEX(mainsheet[TD facet value code(s)],MATCH(mta_mapped_codes[code],mainsheet[sierra location code],0))</f>
        <v>unc:uncrarn,unc:uncwil:uncwilrbc</v>
      </c>
    </row>
    <row r="660" spans="1:3" x14ac:dyDescent="0.25">
      <c r="A660" t="s">
        <v>1312</v>
      </c>
      <c r="B660" t="str">
        <f>IF(ISNUMBER(MATCH(mta_mapped_codes[code],mainsheet[sierra location code],0)),"y","n")</f>
        <v>y</v>
      </c>
      <c r="C660" t="str">
        <f>INDEX(mainsheet[TD facet value code(s)],MATCH(mta_mapped_codes[code],mainsheet[sierra location code],0))</f>
        <v>unc:uncrarn,unc:uncwil:uncwilrbc</v>
      </c>
    </row>
    <row r="661" spans="1:3" x14ac:dyDescent="0.25">
      <c r="A661" t="s">
        <v>1314</v>
      </c>
      <c r="B661" t="str">
        <f>IF(ISNUMBER(MATCH(mta_mapped_codes[code],mainsheet[sierra location code],0)),"y","n")</f>
        <v>y</v>
      </c>
      <c r="C661" t="str">
        <f>INDEX(mainsheet[TD facet value code(s)],MATCH(mta_mapped_codes[code],mainsheet[sierra location code],0))</f>
        <v>unc:uncrarn,unc:uncwil:uncwilrbc</v>
      </c>
    </row>
    <row r="662" spans="1:3" x14ac:dyDescent="0.25">
      <c r="A662" t="s">
        <v>1315</v>
      </c>
      <c r="B662" t="str">
        <f>IF(ISNUMBER(MATCH(mta_mapped_codes[code],mainsheet[sierra location code],0)),"y","n")</f>
        <v>y</v>
      </c>
      <c r="C662" t="str">
        <f>INDEX(mainsheet[TD facet value code(s)],MATCH(mta_mapped_codes[code],mainsheet[sierra location code],0))</f>
        <v>unc:uncrarn,unc:uncwil:uncwilrbc</v>
      </c>
    </row>
    <row r="663" spans="1:3" x14ac:dyDescent="0.25">
      <c r="A663" t="s">
        <v>1316</v>
      </c>
      <c r="B663" t="str">
        <f>IF(ISNUMBER(MATCH(mta_mapped_codes[code],mainsheet[sierra location code],0)),"y","n")</f>
        <v>y</v>
      </c>
      <c r="C663" t="str">
        <f>INDEX(mainsheet[TD facet value code(s)],MATCH(mta_mapped_codes[code],mainsheet[sierra location code],0))</f>
        <v>unc:uncrarn,unc:uncwil:uncwilrbc</v>
      </c>
    </row>
    <row r="664" spans="1:3" x14ac:dyDescent="0.25">
      <c r="A664" t="s">
        <v>1318</v>
      </c>
      <c r="B664" t="str">
        <f>IF(ISNUMBER(MATCH(mta_mapped_codes[code],mainsheet[sierra location code],0)),"y","n")</f>
        <v>y</v>
      </c>
      <c r="C664" t="str">
        <f>INDEX(mainsheet[TD facet value code(s)],MATCH(mta_mapped_codes[code],mainsheet[sierra location code],0))</f>
        <v>unc:uncrarn,unc:uncwil:uncwilrbc</v>
      </c>
    </row>
    <row r="665" spans="1:3" x14ac:dyDescent="0.25">
      <c r="A665" t="s">
        <v>1319</v>
      </c>
      <c r="B665" t="str">
        <f>IF(ISNUMBER(MATCH(mta_mapped_codes[code],mainsheet[sierra location code],0)),"y","n")</f>
        <v>y</v>
      </c>
      <c r="C665" t="str">
        <f>INDEX(mainsheet[TD facet value code(s)],MATCH(mta_mapped_codes[code],mainsheet[sierra location code],0))</f>
        <v>unc:uncrarn,unc:uncwil:uncwilrbc</v>
      </c>
    </row>
    <row r="666" spans="1:3" x14ac:dyDescent="0.25">
      <c r="A666" t="s">
        <v>1320</v>
      </c>
      <c r="B666" t="str">
        <f>IF(ISNUMBER(MATCH(mta_mapped_codes[code],mainsheet[sierra location code],0)),"y","n")</f>
        <v>y</v>
      </c>
      <c r="C666" t="str">
        <f>INDEX(mainsheet[TD facet value code(s)],MATCH(mta_mapped_codes[code],mainsheet[sierra location code],0))</f>
        <v>unc:uncrarn,unc:uncwil:uncwilrbc</v>
      </c>
    </row>
    <row r="667" spans="1:3" x14ac:dyDescent="0.25">
      <c r="A667" t="s">
        <v>1321</v>
      </c>
      <c r="B667" t="str">
        <f>IF(ISNUMBER(MATCH(mta_mapped_codes[code],mainsheet[sierra location code],0)),"y","n")</f>
        <v>y</v>
      </c>
      <c r="C667" t="str">
        <f>INDEX(mainsheet[TD facet value code(s)],MATCH(mta_mapped_codes[code],mainsheet[sierra location code],0))</f>
        <v>unc:uncrarn,unc:uncwil:uncwilrbc</v>
      </c>
    </row>
    <row r="668" spans="1:3" x14ac:dyDescent="0.25">
      <c r="A668" t="s">
        <v>1323</v>
      </c>
      <c r="B668" t="str">
        <f>IF(ISNUMBER(MATCH(mta_mapped_codes[code],mainsheet[sierra location code],0)),"y","n")</f>
        <v>y</v>
      </c>
      <c r="C668" t="str">
        <f>INDEX(mainsheet[TD facet value code(s)],MATCH(mta_mapped_codes[code],mainsheet[sierra location code],0))</f>
        <v>unc:uncrarn,unc:uncwil:uncwilrbc</v>
      </c>
    </row>
    <row r="669" spans="1:3" x14ac:dyDescent="0.25">
      <c r="A669" t="s">
        <v>1325</v>
      </c>
      <c r="B669" t="str">
        <f>IF(ISNUMBER(MATCH(mta_mapped_codes[code],mainsheet[sierra location code],0)),"y","n")</f>
        <v>y</v>
      </c>
      <c r="C669" t="str">
        <f>INDEX(mainsheet[TD facet value code(s)],MATCH(mta_mapped_codes[code],mainsheet[sierra location code],0))</f>
        <v>unc:uncrarn,unc:uncwil:uncwilrbc</v>
      </c>
    </row>
    <row r="670" spans="1:3" x14ac:dyDescent="0.25">
      <c r="A670" t="s">
        <v>1327</v>
      </c>
      <c r="B670" t="str">
        <f>IF(ISNUMBER(MATCH(mta_mapped_codes[code],mainsheet[sierra location code],0)),"y","n")</f>
        <v>y</v>
      </c>
      <c r="C670" t="str">
        <f>INDEX(mainsheet[TD facet value code(s)],MATCH(mta_mapped_codes[code],mainsheet[sierra location code],0))</f>
        <v>unc:uncrarn,unc:uncwil:uncwilrbc</v>
      </c>
    </row>
    <row r="671" spans="1:3" x14ac:dyDescent="0.25">
      <c r="A671" t="s">
        <v>1329</v>
      </c>
      <c r="B671" t="str">
        <f>IF(ISNUMBER(MATCH(mta_mapped_codes[code],mainsheet[sierra location code],0)),"y","n")</f>
        <v>y</v>
      </c>
      <c r="C671" t="str">
        <f>INDEX(mainsheet[TD facet value code(s)],MATCH(mta_mapped_codes[code],mainsheet[sierra location code],0))</f>
        <v>unc:uncrarn,unc:uncwil:uncwilrbc</v>
      </c>
    </row>
    <row r="672" spans="1:3" x14ac:dyDescent="0.25">
      <c r="A672" t="s">
        <v>1330</v>
      </c>
      <c r="B672" t="str">
        <f>IF(ISNUMBER(MATCH(mta_mapped_codes[code],mainsheet[sierra location code],0)),"y","n")</f>
        <v>y</v>
      </c>
      <c r="C672" t="str">
        <f>INDEX(mainsheet[TD facet value code(s)],MATCH(mta_mapped_codes[code],mainsheet[sierra location code],0))</f>
        <v>unc:uncrarn,unc:uncwil:uncwilrbc</v>
      </c>
    </row>
    <row r="673" spans="1:3" x14ac:dyDescent="0.25">
      <c r="A673" t="s">
        <v>1332</v>
      </c>
      <c r="B673" t="str">
        <f>IF(ISNUMBER(MATCH(mta_mapped_codes[code],mainsheet[sierra location code],0)),"y","n")</f>
        <v>y</v>
      </c>
      <c r="C673" t="str">
        <f>INDEX(mainsheet[TD facet value code(s)],MATCH(mta_mapped_codes[code],mainsheet[sierra location code],0))</f>
        <v>unc:uncrarn,unc:uncwil:uncwilrbc</v>
      </c>
    </row>
    <row r="674" spans="1:3" x14ac:dyDescent="0.25">
      <c r="A674" t="s">
        <v>1334</v>
      </c>
      <c r="B674" t="str">
        <f>IF(ISNUMBER(MATCH(mta_mapped_codes[code],mainsheet[sierra location code],0)),"y","n")</f>
        <v>y</v>
      </c>
      <c r="C674" t="str">
        <f>INDEX(mainsheet[TD facet value code(s)],MATCH(mta_mapped_codes[code],mainsheet[sierra location code],0))</f>
        <v>unc:uncrarn,unc:uncwil:uncwilrbc</v>
      </c>
    </row>
    <row r="675" spans="1:3" x14ac:dyDescent="0.25">
      <c r="A675" t="s">
        <v>1336</v>
      </c>
      <c r="B675" t="str">
        <f>IF(ISNUMBER(MATCH(mta_mapped_codes[code],mainsheet[sierra location code],0)),"y","n")</f>
        <v>y</v>
      </c>
      <c r="C675" t="str">
        <f>INDEX(mainsheet[TD facet value code(s)],MATCH(mta_mapped_codes[code],mainsheet[sierra location code],0))</f>
        <v>unc:uncrarn,unc:uncwil:uncwilrbc</v>
      </c>
    </row>
    <row r="676" spans="1:3" x14ac:dyDescent="0.25">
      <c r="A676" t="s">
        <v>1337</v>
      </c>
      <c r="B676" t="str">
        <f>IF(ISNUMBER(MATCH(mta_mapped_codes[code],mainsheet[sierra location code],0)),"y","n")</f>
        <v>y</v>
      </c>
      <c r="C676" t="str">
        <f>INDEX(mainsheet[TD facet value code(s)],MATCH(mta_mapped_codes[code],mainsheet[sierra location code],0))</f>
        <v>unc:uncrarn,unc:uncwil:uncwilrbc</v>
      </c>
    </row>
    <row r="677" spans="1:3" x14ac:dyDescent="0.25">
      <c r="A677" t="s">
        <v>1339</v>
      </c>
      <c r="B677" t="str">
        <f>IF(ISNUMBER(MATCH(mta_mapped_codes[code],mainsheet[sierra location code],0)),"y","n")</f>
        <v>y</v>
      </c>
      <c r="C677" t="str">
        <f>INDEX(mainsheet[TD facet value code(s)],MATCH(mta_mapped_codes[code],mainsheet[sierra location code],0))</f>
        <v>unc:uncrarn,unc:uncwil:uncwilrbc</v>
      </c>
    </row>
    <row r="678" spans="1:3" x14ac:dyDescent="0.25">
      <c r="A678" t="s">
        <v>1341</v>
      </c>
      <c r="B678" t="str">
        <f>IF(ISNUMBER(MATCH(mta_mapped_codes[code],mainsheet[sierra location code],0)),"y","n")</f>
        <v>y</v>
      </c>
      <c r="C678" t="str">
        <f>INDEX(mainsheet[TD facet value code(s)],MATCH(mta_mapped_codes[code],mainsheet[sierra location code],0))</f>
        <v>unc:uncrarn,unc:uncwil:uncwilrbc</v>
      </c>
    </row>
    <row r="679" spans="1:3" x14ac:dyDescent="0.25">
      <c r="A679" t="s">
        <v>1343</v>
      </c>
      <c r="B679" t="str">
        <f>IF(ISNUMBER(MATCH(mta_mapped_codes[code],mainsheet[sierra location code],0)),"y","n")</f>
        <v>y</v>
      </c>
      <c r="C679" t="str">
        <f>INDEX(mainsheet[TD facet value code(s)],MATCH(mta_mapped_codes[code],mainsheet[sierra location code],0))</f>
        <v>unc:uncrarn,unc:uncwil:uncwilrbc</v>
      </c>
    </row>
    <row r="680" spans="1:3" x14ac:dyDescent="0.25">
      <c r="A680" t="s">
        <v>1345</v>
      </c>
      <c r="B680" t="str">
        <f>IF(ISNUMBER(MATCH(mta_mapped_codes[code],mainsheet[sierra location code],0)),"y","n")</f>
        <v>y</v>
      </c>
      <c r="C680" t="str">
        <f>INDEX(mainsheet[TD facet value code(s)],MATCH(mta_mapped_codes[code],mainsheet[sierra location code],0))</f>
        <v>unc:uncrarn,unc:uncwil:uncwilrbc</v>
      </c>
    </row>
    <row r="681" spans="1:3" x14ac:dyDescent="0.25">
      <c r="A681" t="s">
        <v>1347</v>
      </c>
      <c r="B681" t="str">
        <f>IF(ISNUMBER(MATCH(mta_mapped_codes[code],mainsheet[sierra location code],0)),"y","n")</f>
        <v>y</v>
      </c>
      <c r="C681" t="str">
        <f>INDEX(mainsheet[TD facet value code(s)],MATCH(mta_mapped_codes[code],mainsheet[sierra location code],0))</f>
        <v>unc:uncrarn,unc:uncwil:uncwilrbc</v>
      </c>
    </row>
    <row r="682" spans="1:3" x14ac:dyDescent="0.25">
      <c r="A682" t="s">
        <v>1349</v>
      </c>
      <c r="B682" t="str">
        <f>IF(ISNUMBER(MATCH(mta_mapped_codes[code],mainsheet[sierra location code],0)),"y","n")</f>
        <v>y</v>
      </c>
      <c r="C682" t="str">
        <f>INDEX(mainsheet[TD facet value code(s)],MATCH(mta_mapped_codes[code],mainsheet[sierra location code],0))</f>
        <v>unc:uncrarn,unc:uncwil:uncwilrbc</v>
      </c>
    </row>
    <row r="683" spans="1:3" x14ac:dyDescent="0.25">
      <c r="A683" t="s">
        <v>1351</v>
      </c>
      <c r="B683" t="str">
        <f>IF(ISNUMBER(MATCH(mta_mapped_codes[code],mainsheet[sierra location code],0)),"y","n")</f>
        <v>y</v>
      </c>
      <c r="C683" t="str">
        <f>INDEX(mainsheet[TD facet value code(s)],MATCH(mta_mapped_codes[code],mainsheet[sierra location code],0))</f>
        <v>unc:uncrarn,unc:uncwil:uncwilrbc</v>
      </c>
    </row>
    <row r="684" spans="1:3" x14ac:dyDescent="0.25">
      <c r="A684" t="s">
        <v>1353</v>
      </c>
      <c r="B684" t="str">
        <f>IF(ISNUMBER(MATCH(mta_mapped_codes[code],mainsheet[sierra location code],0)),"y","n")</f>
        <v>y</v>
      </c>
      <c r="C684" t="str">
        <f>INDEX(mainsheet[TD facet value code(s)],MATCH(mta_mapped_codes[code],mainsheet[sierra location code],0))</f>
        <v>unc:uncrarn,unc:uncwil:uncwilrbc</v>
      </c>
    </row>
    <row r="685" spans="1:3" x14ac:dyDescent="0.25">
      <c r="A685" t="s">
        <v>1355</v>
      </c>
      <c r="B685" t="str">
        <f>IF(ISNUMBER(MATCH(mta_mapped_codes[code],mainsheet[sierra location code],0)),"y","n")</f>
        <v>y</v>
      </c>
      <c r="C685" t="str">
        <f>INDEX(mainsheet[TD facet value code(s)],MATCH(mta_mapped_codes[code],mainsheet[sierra location code],0))</f>
        <v>unc:uncrarn,unc:uncwil:uncwilrbc</v>
      </c>
    </row>
    <row r="686" spans="1:3" x14ac:dyDescent="0.25">
      <c r="A686" t="s">
        <v>1357</v>
      </c>
      <c r="B686" t="str">
        <f>IF(ISNUMBER(MATCH(mta_mapped_codes[code],mainsheet[sierra location code],0)),"y","n")</f>
        <v>y</v>
      </c>
      <c r="C686" t="str">
        <f>INDEX(mainsheet[TD facet value code(s)],MATCH(mta_mapped_codes[code],mainsheet[sierra location code],0))</f>
        <v>unc:uncrarn,unc:uncwil:uncwilrbc</v>
      </c>
    </row>
    <row r="687" spans="1:3" x14ac:dyDescent="0.25">
      <c r="A687" t="s">
        <v>1359</v>
      </c>
      <c r="B687" t="str">
        <f>IF(ISNUMBER(MATCH(mta_mapped_codes[code],mainsheet[sierra location code],0)),"y","n")</f>
        <v>y</v>
      </c>
      <c r="C687" t="str">
        <f>INDEX(mainsheet[TD facet value code(s)],MATCH(mta_mapped_codes[code],mainsheet[sierra location code],0))</f>
        <v>unc:uncrarn,unc:uncwil:uncwilrbc</v>
      </c>
    </row>
    <row r="688" spans="1:3" x14ac:dyDescent="0.25">
      <c r="A688" t="s">
        <v>1361</v>
      </c>
      <c r="B688" t="str">
        <f>IF(ISNUMBER(MATCH(mta_mapped_codes[code],mainsheet[sierra location code],0)),"y","n")</f>
        <v>y</v>
      </c>
      <c r="C688" t="str">
        <f>INDEX(mainsheet[TD facet value code(s)],MATCH(mta_mapped_codes[code],mainsheet[sierra location code],0))</f>
        <v>unc:uncrarn,unc:uncwil:uncwilrbc</v>
      </c>
    </row>
    <row r="689" spans="1:3" x14ac:dyDescent="0.25">
      <c r="A689" t="s">
        <v>1363</v>
      </c>
      <c r="B689" t="str">
        <f>IF(ISNUMBER(MATCH(mta_mapped_codes[code],mainsheet[sierra location code],0)),"y","n")</f>
        <v>y</v>
      </c>
      <c r="C689" t="str">
        <f>INDEX(mainsheet[TD facet value code(s)],MATCH(mta_mapped_codes[code],mainsheet[sierra location code],0))</f>
        <v>unc:uncrarn,unc:uncwil:uncwilrbc</v>
      </c>
    </row>
    <row r="690" spans="1:3" x14ac:dyDescent="0.25">
      <c r="A690" t="s">
        <v>1365</v>
      </c>
      <c r="B690" t="str">
        <f>IF(ISNUMBER(MATCH(mta_mapped_codes[code],mainsheet[sierra location code],0)),"y","n")</f>
        <v>y</v>
      </c>
      <c r="C690" t="str">
        <f>INDEX(mainsheet[TD facet value code(s)],MATCH(mta_mapped_codes[code],mainsheet[sierra location code],0))</f>
        <v>unc:uncrarn,unc:uncwil:uncwilrbc</v>
      </c>
    </row>
    <row r="691" spans="1:3" x14ac:dyDescent="0.25">
      <c r="A691" t="s">
        <v>1367</v>
      </c>
      <c r="B691" t="str">
        <f>IF(ISNUMBER(MATCH(mta_mapped_codes[code],mainsheet[sierra location code],0)),"y","n")</f>
        <v>y</v>
      </c>
      <c r="C691" t="str">
        <f>INDEX(mainsheet[TD facet value code(s)],MATCH(mta_mapped_codes[code],mainsheet[sierra location code],0))</f>
        <v>unc:uncrarn,unc:uncwil:uncwilrbc</v>
      </c>
    </row>
    <row r="692" spans="1:3" x14ac:dyDescent="0.25">
      <c r="A692" t="s">
        <v>1369</v>
      </c>
      <c r="B692" t="str">
        <f>IF(ISNUMBER(MATCH(mta_mapped_codes[code],mainsheet[sierra location code],0)),"y","n")</f>
        <v>y</v>
      </c>
      <c r="C692" t="str">
        <f>INDEX(mainsheet[TD facet value code(s)],MATCH(mta_mapped_codes[code],mainsheet[sierra location code],0))</f>
        <v>unc:uncrarn,unc:uncwil:uncwilrbc</v>
      </c>
    </row>
    <row r="693" spans="1:3" x14ac:dyDescent="0.25">
      <c r="A693" t="s">
        <v>1371</v>
      </c>
      <c r="B693" t="str">
        <f>IF(ISNUMBER(MATCH(mta_mapped_codes[code],mainsheet[sierra location code],0)),"y","n")</f>
        <v>y</v>
      </c>
      <c r="C693" t="str">
        <f>INDEX(mainsheet[TD facet value code(s)],MATCH(mta_mapped_codes[code],mainsheet[sierra location code],0))</f>
        <v>unc:uncrarn,unc:uncwil:uncwilrbc</v>
      </c>
    </row>
    <row r="694" spans="1:3" x14ac:dyDescent="0.25">
      <c r="A694" t="s">
        <v>1373</v>
      </c>
      <c r="B694" t="str">
        <f>IF(ISNUMBER(MATCH(mta_mapped_codes[code],mainsheet[sierra location code],0)),"y","n")</f>
        <v>y</v>
      </c>
      <c r="C694" t="str">
        <f>INDEX(mainsheet[TD facet value code(s)],MATCH(mta_mapped_codes[code],mainsheet[sierra location code],0))</f>
        <v>unc:uncrarn,unc:uncwil:uncwilrbc</v>
      </c>
    </row>
    <row r="695" spans="1:3" x14ac:dyDescent="0.25">
      <c r="A695" t="s">
        <v>1375</v>
      </c>
      <c r="B695" t="str">
        <f>IF(ISNUMBER(MATCH(mta_mapped_codes[code],mainsheet[sierra location code],0)),"y","n")</f>
        <v>y</v>
      </c>
      <c r="C695" t="str">
        <f>INDEX(mainsheet[TD facet value code(s)],MATCH(mta_mapped_codes[code],mainsheet[sierra location code],0))</f>
        <v>unc:uncrarn,unc:uncwil:uncwilrbc</v>
      </c>
    </row>
    <row r="696" spans="1:3" x14ac:dyDescent="0.25">
      <c r="A696" t="s">
        <v>1377</v>
      </c>
      <c r="B696" t="str">
        <f>IF(ISNUMBER(MATCH(mta_mapped_codes[code],mainsheet[sierra location code],0)),"y","n")</f>
        <v>y</v>
      </c>
      <c r="C696" t="str">
        <f>INDEX(mainsheet[TD facet value code(s)],MATCH(mta_mapped_codes[code],mainsheet[sierra location code],0))</f>
        <v>unc:uncrarn,unc:uncwil:uncwilrbc</v>
      </c>
    </row>
    <row r="697" spans="1:3" x14ac:dyDescent="0.25">
      <c r="A697" t="s">
        <v>1379</v>
      </c>
      <c r="B697" t="str">
        <f>IF(ISNUMBER(MATCH(mta_mapped_codes[code],mainsheet[sierra location code],0)),"y","n")</f>
        <v>y</v>
      </c>
      <c r="C697" t="str">
        <f>INDEX(mainsheet[TD facet value code(s)],MATCH(mta_mapped_codes[code],mainsheet[sierra location code],0))</f>
        <v>unc:uncrarn,unc:uncwil:uncwilrbc</v>
      </c>
    </row>
    <row r="698" spans="1:3" x14ac:dyDescent="0.25">
      <c r="A698" t="s">
        <v>1381</v>
      </c>
      <c r="B698" t="str">
        <f>IF(ISNUMBER(MATCH(mta_mapped_codes[code],mainsheet[sierra location code],0)),"y","n")</f>
        <v>y</v>
      </c>
      <c r="C698" t="str">
        <f>INDEX(mainsheet[TD facet value code(s)],MATCH(mta_mapped_codes[code],mainsheet[sierra location code],0))</f>
        <v>unc:uncrarn,unc:uncwil:uncwilrbc</v>
      </c>
    </row>
    <row r="699" spans="1:3" x14ac:dyDescent="0.25">
      <c r="A699" t="s">
        <v>1383</v>
      </c>
      <c r="B699" t="str">
        <f>IF(ISNUMBER(MATCH(mta_mapped_codes[code],mainsheet[sierra location code],0)),"y","n")</f>
        <v>y</v>
      </c>
      <c r="C699" t="str">
        <f>INDEX(mainsheet[TD facet value code(s)],MATCH(mta_mapped_codes[code],mainsheet[sierra location code],0))</f>
        <v>unc:uncrarn,unc:uncwil:uncwilrbc</v>
      </c>
    </row>
    <row r="700" spans="1:3" x14ac:dyDescent="0.25">
      <c r="A700" t="s">
        <v>1385</v>
      </c>
      <c r="B700" t="str">
        <f>IF(ISNUMBER(MATCH(mta_mapped_codes[code],mainsheet[sierra location code],0)),"y","n")</f>
        <v>y</v>
      </c>
      <c r="C700" t="str">
        <f>INDEX(mainsheet[TD facet value code(s)],MATCH(mta_mapped_codes[code],mainsheet[sierra location code],0))</f>
        <v>unc:uncrarn,unc:uncwil:uncwilrbc</v>
      </c>
    </row>
    <row r="701" spans="1:3" x14ac:dyDescent="0.25">
      <c r="A701" t="s">
        <v>1387</v>
      </c>
      <c r="B701" t="str">
        <f>IF(ISNUMBER(MATCH(mta_mapped_codes[code],mainsheet[sierra location code],0)),"y","n")</f>
        <v>y</v>
      </c>
      <c r="C701" t="str">
        <f>INDEX(mainsheet[TD facet value code(s)],MATCH(mta_mapped_codes[code],mainsheet[sierra location code],0))</f>
        <v>unc:uncrarn,unc:uncwil:uncwilrbc</v>
      </c>
    </row>
    <row r="702" spans="1:3" x14ac:dyDescent="0.25">
      <c r="A702" t="s">
        <v>1389</v>
      </c>
      <c r="B702" t="str">
        <f>IF(ISNUMBER(MATCH(mta_mapped_codes[code],mainsheet[sierra location code],0)),"y","n")</f>
        <v>y</v>
      </c>
      <c r="C702" t="str">
        <f>INDEX(mainsheet[TD facet value code(s)],MATCH(mta_mapped_codes[code],mainsheet[sierra location code],0))</f>
        <v>unc:uncrarn,unc:uncwil:uncwilrbc</v>
      </c>
    </row>
    <row r="703" spans="1:3" x14ac:dyDescent="0.25">
      <c r="A703" t="s">
        <v>1391</v>
      </c>
      <c r="B703" t="str">
        <f>IF(ISNUMBER(MATCH(mta_mapped_codes[code],mainsheet[sierra location code],0)),"y","n")</f>
        <v>y</v>
      </c>
      <c r="C703" t="str">
        <f>INDEX(mainsheet[TD facet value code(s)],MATCH(mta_mapped_codes[code],mainsheet[sierra location code],0))</f>
        <v>unc:uncrarn,unc:uncwil:uncwilrbc</v>
      </c>
    </row>
    <row r="704" spans="1:3" x14ac:dyDescent="0.25">
      <c r="A704" t="s">
        <v>1393</v>
      </c>
      <c r="B704" t="str">
        <f>IF(ISNUMBER(MATCH(mta_mapped_codes[code],mainsheet[sierra location code],0)),"y","n")</f>
        <v>y</v>
      </c>
      <c r="C704" t="str">
        <f>INDEX(mainsheet[TD facet value code(s)],MATCH(mta_mapped_codes[code],mainsheet[sierra location code],0))</f>
        <v>unc:uncrarn,unc:uncwil:uncwilrbc</v>
      </c>
    </row>
    <row r="705" spans="1:3" x14ac:dyDescent="0.25">
      <c r="A705" t="s">
        <v>1395</v>
      </c>
      <c r="B705" t="str">
        <f>IF(ISNUMBER(MATCH(mta_mapped_codes[code],mainsheet[sierra location code],0)),"y","n")</f>
        <v>y</v>
      </c>
      <c r="C705" t="str">
        <f>INDEX(mainsheet[TD facet value code(s)],MATCH(mta_mapped_codes[code],mainsheet[sierra location code],0))</f>
        <v>unc:uncrarn,unc:uncwil:uncwilrbc</v>
      </c>
    </row>
    <row r="706" spans="1:3" x14ac:dyDescent="0.25">
      <c r="A706" t="s">
        <v>1397</v>
      </c>
      <c r="B706" t="str">
        <f>IF(ISNUMBER(MATCH(mta_mapped_codes[code],mainsheet[sierra location code],0)),"y","n")</f>
        <v>y</v>
      </c>
      <c r="C706" t="str">
        <f>INDEX(mainsheet[TD facet value code(s)],MATCH(mta_mapped_codes[code],mainsheet[sierra location code],0))</f>
        <v>unc:uncrarn,unc:uncwil:uncwilrbc</v>
      </c>
    </row>
    <row r="707" spans="1:3" x14ac:dyDescent="0.25">
      <c r="A707" t="s">
        <v>1399</v>
      </c>
      <c r="B707" t="str">
        <f>IF(ISNUMBER(MATCH(mta_mapped_codes[code],mainsheet[sierra location code],0)),"y","n")</f>
        <v>y</v>
      </c>
      <c r="C707" t="str">
        <f>INDEX(mainsheet[TD facet value code(s)],MATCH(mta_mapped_codes[code],mainsheet[sierra location code],0))</f>
        <v>unc:uncrarn,unc:uncwil:uncwilrbc</v>
      </c>
    </row>
    <row r="708" spans="1:3" x14ac:dyDescent="0.25">
      <c r="A708" t="s">
        <v>1401</v>
      </c>
      <c r="B708" t="str">
        <f>IF(ISNUMBER(MATCH(mta_mapped_codes[code],mainsheet[sierra location code],0)),"y","n")</f>
        <v>y</v>
      </c>
      <c r="C708" t="str">
        <f>INDEX(mainsheet[TD facet value code(s)],MATCH(mta_mapped_codes[code],mainsheet[sierra location code],0))</f>
        <v>unc:uncrarn,unc:uncwil:uncwilrbc</v>
      </c>
    </row>
    <row r="709" spans="1:3" x14ac:dyDescent="0.25">
      <c r="A709" t="s">
        <v>1403</v>
      </c>
      <c r="B709" t="str">
        <f>IF(ISNUMBER(MATCH(mta_mapped_codes[code],mainsheet[sierra location code],0)),"y","n")</f>
        <v>y</v>
      </c>
      <c r="C709" t="str">
        <f>INDEX(mainsheet[TD facet value code(s)],MATCH(mta_mapped_codes[code],mainsheet[sierra location code],0))</f>
        <v>unc:uncrarn,unc:uncwil:uncwilrbc</v>
      </c>
    </row>
    <row r="710" spans="1:3" x14ac:dyDescent="0.25">
      <c r="A710" t="s">
        <v>1405</v>
      </c>
      <c r="B710" t="str">
        <f>IF(ISNUMBER(MATCH(mta_mapped_codes[code],mainsheet[sierra location code],0)),"y","n")</f>
        <v>y</v>
      </c>
      <c r="C710" t="str">
        <f>INDEX(mainsheet[TD facet value code(s)],MATCH(mta_mapped_codes[code],mainsheet[sierra location code],0))</f>
        <v>unc:uncrarn,unc:uncwil:uncwilrbc</v>
      </c>
    </row>
    <row r="711" spans="1:3" x14ac:dyDescent="0.25">
      <c r="A711" t="s">
        <v>1407</v>
      </c>
      <c r="B711" t="str">
        <f>IF(ISNUMBER(MATCH(mta_mapped_codes[code],mainsheet[sierra location code],0)),"y","n")</f>
        <v>y</v>
      </c>
      <c r="C711" t="str">
        <f>INDEX(mainsheet[TD facet value code(s)],MATCH(mta_mapped_codes[code],mainsheet[sierra location code],0))</f>
        <v>unc:uncrarn,unc:uncwil:uncwilrbc</v>
      </c>
    </row>
    <row r="712" spans="1:3" x14ac:dyDescent="0.25">
      <c r="A712" t="s">
        <v>1409</v>
      </c>
      <c r="B712" t="str">
        <f>IF(ISNUMBER(MATCH(mta_mapped_codes[code],mainsheet[sierra location code],0)),"y","n")</f>
        <v>y</v>
      </c>
      <c r="C712" t="str">
        <f>INDEX(mainsheet[TD facet value code(s)],MATCH(mta_mapped_codes[code],mainsheet[sierra location code],0))</f>
        <v>unc:uncrarn,unc:uncwil:uncwilrbc</v>
      </c>
    </row>
    <row r="713" spans="1:3" x14ac:dyDescent="0.25">
      <c r="A713" t="s">
        <v>1411</v>
      </c>
      <c r="B713" t="str">
        <f>IF(ISNUMBER(MATCH(mta_mapped_codes[code],mainsheet[sierra location code],0)),"y","n")</f>
        <v>y</v>
      </c>
      <c r="C713" t="str">
        <f>INDEX(mainsheet[TD facet value code(s)],MATCH(mta_mapped_codes[code],mainsheet[sierra location code],0))</f>
        <v>unc:uncrarn,unc:uncwil:uncwilrbc</v>
      </c>
    </row>
    <row r="714" spans="1:3" x14ac:dyDescent="0.25">
      <c r="A714" t="s">
        <v>1413</v>
      </c>
      <c r="B714" t="str">
        <f>IF(ISNUMBER(MATCH(mta_mapped_codes[code],mainsheet[sierra location code],0)),"y","n")</f>
        <v>y</v>
      </c>
      <c r="C714" t="str">
        <f>INDEX(mainsheet[TD facet value code(s)],MATCH(mta_mapped_codes[code],mainsheet[sierra location code],0))</f>
        <v>unc:uncrarn,unc:uncwil:uncwilrbc</v>
      </c>
    </row>
    <row r="715" spans="1:3" x14ac:dyDescent="0.25">
      <c r="A715" t="s">
        <v>1415</v>
      </c>
      <c r="B715" t="str">
        <f>IF(ISNUMBER(MATCH(mta_mapped_codes[code],mainsheet[sierra location code],0)),"y","n")</f>
        <v>y</v>
      </c>
      <c r="C715" t="str">
        <f>INDEX(mainsheet[TD facet value code(s)],MATCH(mta_mapped_codes[code],mainsheet[sierra location code],0))</f>
        <v>unc:uncrarn,unc:uncwil:uncwilrbc</v>
      </c>
    </row>
    <row r="716" spans="1:3" x14ac:dyDescent="0.25">
      <c r="A716" t="s">
        <v>1417</v>
      </c>
      <c r="B716" t="str">
        <f>IF(ISNUMBER(MATCH(mta_mapped_codes[code],mainsheet[sierra location code],0)),"y","n")</f>
        <v>y</v>
      </c>
      <c r="C716" t="str">
        <f>INDEX(mainsheet[TD facet value code(s)],MATCH(mta_mapped_codes[code],mainsheet[sierra location code],0))</f>
        <v>unc:uncrarn,unc:uncwil:uncwilrbc</v>
      </c>
    </row>
    <row r="717" spans="1:3" x14ac:dyDescent="0.25">
      <c r="A717" t="s">
        <v>1419</v>
      </c>
      <c r="B717" t="str">
        <f>IF(ISNUMBER(MATCH(mta_mapped_codes[code],mainsheet[sierra location code],0)),"y","n")</f>
        <v>y</v>
      </c>
      <c r="C717" t="str">
        <f>INDEX(mainsheet[TD facet value code(s)],MATCH(mta_mapped_codes[code],mainsheet[sierra location code],0))</f>
        <v>unc:uncrarn,unc:uncwil:uncwilrbc</v>
      </c>
    </row>
    <row r="718" spans="1:3" x14ac:dyDescent="0.25">
      <c r="A718" t="s">
        <v>1421</v>
      </c>
      <c r="B718" t="str">
        <f>IF(ISNUMBER(MATCH(mta_mapped_codes[code],mainsheet[sierra location code],0)),"y","n")</f>
        <v>y</v>
      </c>
      <c r="C718" t="str">
        <f>INDEX(mainsheet[TD facet value code(s)],MATCH(mta_mapped_codes[code],mainsheet[sierra location code],0))</f>
        <v>unc:uncrarn,unc:uncwil:uncwilrbc</v>
      </c>
    </row>
    <row r="719" spans="1:3" x14ac:dyDescent="0.25">
      <c r="A719" t="s">
        <v>1423</v>
      </c>
      <c r="B719" t="str">
        <f>IF(ISNUMBER(MATCH(mta_mapped_codes[code],mainsheet[sierra location code],0)),"y","n")</f>
        <v>y</v>
      </c>
      <c r="C719" t="str">
        <f>INDEX(mainsheet[TD facet value code(s)],MATCH(mta_mapped_codes[code],mainsheet[sierra location code],0))</f>
        <v>unc:uncrarn,unc:uncwil:uncwilrbc</v>
      </c>
    </row>
    <row r="720" spans="1:3" x14ac:dyDescent="0.25">
      <c r="A720" t="s">
        <v>1425</v>
      </c>
      <c r="B720" t="str">
        <f>IF(ISNUMBER(MATCH(mta_mapped_codes[code],mainsheet[sierra location code],0)),"y","n")</f>
        <v>y</v>
      </c>
      <c r="C720" t="str">
        <f>INDEX(mainsheet[TD facet value code(s)],MATCH(mta_mapped_codes[code],mainsheet[sierra location code],0))</f>
        <v>unc:uncrarn,unc:uncwil:uncwilrbc</v>
      </c>
    </row>
    <row r="721" spans="1:3" x14ac:dyDescent="0.25">
      <c r="A721" t="s">
        <v>2629</v>
      </c>
      <c r="B721" t="str">
        <f>IF(ISNUMBER(MATCH(mta_mapped_codes[code],mainsheet[sierra location code],0)),"y","n")</f>
        <v>y</v>
      </c>
      <c r="C721" t="str">
        <f>INDEX(mainsheet[TD facet value code(s)],MATCH(mta_mapped_codes[code],mainsheet[sierra location code],0))</f>
        <v>unc:uncrarn,unc:uncwil:uncwilrbc</v>
      </c>
    </row>
    <row r="722" spans="1:3" x14ac:dyDescent="0.25">
      <c r="A722" t="s">
        <v>2630</v>
      </c>
      <c r="B722" t="str">
        <f>IF(ISNUMBER(MATCH(mta_mapped_codes[code],mainsheet[sierra location code],0)),"y","n")</f>
        <v>y</v>
      </c>
      <c r="C722" t="str">
        <f>INDEX(mainsheet[TD facet value code(s)],MATCH(mta_mapped_codes[code],mainsheet[sierra location code],0))</f>
        <v>unc:uncrarn,unc:uncwil:uncwilrbc</v>
      </c>
    </row>
    <row r="723" spans="1:3" x14ac:dyDescent="0.25">
      <c r="A723" t="s">
        <v>2631</v>
      </c>
      <c r="B723" t="str">
        <f>IF(ISNUMBER(MATCH(mta_mapped_codes[code],mainsheet[sierra location code],0)),"y","n")</f>
        <v>y</v>
      </c>
      <c r="C723" t="str">
        <f>INDEX(mainsheet[TD facet value code(s)],MATCH(mta_mapped_codes[code],mainsheet[sierra location code],0))</f>
        <v>unc:uncrarn,unc:uncwil:uncwilrbc</v>
      </c>
    </row>
    <row r="724" spans="1:3" x14ac:dyDescent="0.25">
      <c r="A724" t="s">
        <v>2632</v>
      </c>
      <c r="B724" t="str">
        <f>IF(ISNUMBER(MATCH(mta_mapped_codes[code],mainsheet[sierra location code],0)),"y","n")</f>
        <v>y</v>
      </c>
      <c r="C724" t="str">
        <f>INDEX(mainsheet[TD facet value code(s)],MATCH(mta_mapped_codes[code],mainsheet[sierra location code],0))</f>
        <v>unc:uncrarn,unc:uncwil:uncwilrbc</v>
      </c>
    </row>
    <row r="725" spans="1:3" x14ac:dyDescent="0.25">
      <c r="A725" t="s">
        <v>2633</v>
      </c>
      <c r="B725" t="str">
        <f>IF(ISNUMBER(MATCH(mta_mapped_codes[code],mainsheet[sierra location code],0)),"y","n")</f>
        <v>y</v>
      </c>
      <c r="C725" t="str">
        <f>INDEX(mainsheet[TD facet value code(s)],MATCH(mta_mapped_codes[code],mainsheet[sierra location code],0))</f>
        <v>unc:uncrarn,unc:uncwil:uncwilrbc</v>
      </c>
    </row>
    <row r="726" spans="1:3" x14ac:dyDescent="0.25">
      <c r="A726" t="s">
        <v>1427</v>
      </c>
      <c r="B726" t="str">
        <f>IF(ISNUMBER(MATCH(mta_mapped_codes[code],mainsheet[sierra location code],0)),"y","n")</f>
        <v>y</v>
      </c>
      <c r="C726" t="str">
        <f>INDEX(mainsheet[TD facet value code(s)],MATCH(mta_mapped_codes[code],mainsheet[sierra location code],0))</f>
        <v>unc:uncrarn,unc:uncwil:uncwilrbc</v>
      </c>
    </row>
    <row r="727" spans="1:3" x14ac:dyDescent="0.25">
      <c r="A727" t="s">
        <v>1429</v>
      </c>
      <c r="B727" t="str">
        <f>IF(ISNUMBER(MATCH(mta_mapped_codes[code],mainsheet[sierra location code],0)),"y","n")</f>
        <v>y</v>
      </c>
      <c r="C727" t="str">
        <f>INDEX(mainsheet[TD facet value code(s)],MATCH(mta_mapped_codes[code],mainsheet[sierra location code],0))</f>
        <v>unc:uncrarn,unc:uncwil:uncwilrbc</v>
      </c>
    </row>
    <row r="728" spans="1:3" x14ac:dyDescent="0.25">
      <c r="A728" t="s">
        <v>1431</v>
      </c>
      <c r="B728" t="str">
        <f>IF(ISNUMBER(MATCH(mta_mapped_codes[code],mainsheet[sierra location code],0)),"y","n")</f>
        <v>y</v>
      </c>
      <c r="C728" t="str">
        <f>INDEX(mainsheet[TD facet value code(s)],MATCH(mta_mapped_codes[code],mainsheet[sierra location code],0))</f>
        <v>unc:uncrarn,unc:uncwil:uncwilrbc</v>
      </c>
    </row>
    <row r="729" spans="1:3" x14ac:dyDescent="0.25">
      <c r="A729" t="s">
        <v>1433</v>
      </c>
      <c r="B729" t="str">
        <f>IF(ISNUMBER(MATCH(mta_mapped_codes[code],mainsheet[sierra location code],0)),"y","n")</f>
        <v>y</v>
      </c>
      <c r="C729" t="str">
        <f>INDEX(mainsheet[TD facet value code(s)],MATCH(mta_mapped_codes[code],mainsheet[sierra location code],0))</f>
        <v>unc:uncrarn,unc:uncwil:uncwilrbc</v>
      </c>
    </row>
    <row r="730" spans="1:3" x14ac:dyDescent="0.25">
      <c r="A730" t="s">
        <v>1435</v>
      </c>
      <c r="B730" t="str">
        <f>IF(ISNUMBER(MATCH(mta_mapped_codes[code],mainsheet[sierra location code],0)),"y","n")</f>
        <v>y</v>
      </c>
      <c r="C730" t="str">
        <f>INDEX(mainsheet[TD facet value code(s)],MATCH(mta_mapped_codes[code],mainsheet[sierra location code],0))</f>
        <v>unc:uncrarn,unc:uncwil:uncwilrbc</v>
      </c>
    </row>
    <row r="731" spans="1:3" x14ac:dyDescent="0.25">
      <c r="A731" t="s">
        <v>1437</v>
      </c>
      <c r="B731" t="str">
        <f>IF(ISNUMBER(MATCH(mta_mapped_codes[code],mainsheet[sierra location code],0)),"y","n")</f>
        <v>y</v>
      </c>
      <c r="C731" t="str">
        <f>INDEX(mainsheet[TD facet value code(s)],MATCH(mta_mapped_codes[code],mainsheet[sierra location code],0))</f>
        <v>unc:uncrarn,unc:uncwil:uncwilrbc</v>
      </c>
    </row>
    <row r="732" spans="1:3" x14ac:dyDescent="0.25">
      <c r="A732" t="s">
        <v>1439</v>
      </c>
      <c r="B732" t="str">
        <f>IF(ISNUMBER(MATCH(mta_mapped_codes[code],mainsheet[sierra location code],0)),"y","n")</f>
        <v>y</v>
      </c>
      <c r="C732" t="str">
        <f>INDEX(mainsheet[TD facet value code(s)],MATCH(mta_mapped_codes[code],mainsheet[sierra location code],0))</f>
        <v>unc:uncrarn,unc:uncwil:uncwilrbc</v>
      </c>
    </row>
    <row r="733" spans="1:3" x14ac:dyDescent="0.25">
      <c r="A733" t="s">
        <v>1441</v>
      </c>
      <c r="B733" t="str">
        <f>IF(ISNUMBER(MATCH(mta_mapped_codes[code],mainsheet[sierra location code],0)),"y","n")</f>
        <v>y</v>
      </c>
      <c r="C733" t="str">
        <f>INDEX(mainsheet[TD facet value code(s)],MATCH(mta_mapped_codes[code],mainsheet[sierra location code],0))</f>
        <v>unc:uncrarn,unc:uncwil:uncwilrbc</v>
      </c>
    </row>
    <row r="734" spans="1:3" x14ac:dyDescent="0.25">
      <c r="A734" t="s">
        <v>1443</v>
      </c>
      <c r="B734" t="str">
        <f>IF(ISNUMBER(MATCH(mta_mapped_codes[code],mainsheet[sierra location code],0)),"y","n")</f>
        <v>y</v>
      </c>
      <c r="C734" t="str">
        <f>INDEX(mainsheet[TD facet value code(s)],MATCH(mta_mapped_codes[code],mainsheet[sierra location code],0))</f>
        <v>unc:uncrarn,unc:uncwil:uncwilrbc</v>
      </c>
    </row>
    <row r="735" spans="1:3" x14ac:dyDescent="0.25">
      <c r="A735" t="s">
        <v>1445</v>
      </c>
      <c r="B735" t="str">
        <f>IF(ISNUMBER(MATCH(mta_mapped_codes[code],mainsheet[sierra location code],0)),"y","n")</f>
        <v>y</v>
      </c>
      <c r="C735" t="str">
        <f>INDEX(mainsheet[TD facet value code(s)],MATCH(mta_mapped_codes[code],mainsheet[sierra location code],0))</f>
        <v>unc:uncrarn,unc:uncwil:uncwilrbc</v>
      </c>
    </row>
    <row r="736" spans="1:3" x14ac:dyDescent="0.25">
      <c r="A736" t="s">
        <v>1447</v>
      </c>
      <c r="B736" t="str">
        <f>IF(ISNUMBER(MATCH(mta_mapped_codes[code],mainsheet[sierra location code],0)),"y","n")</f>
        <v>y</v>
      </c>
      <c r="C736" t="str">
        <f>INDEX(mainsheet[TD facet value code(s)],MATCH(mta_mapped_codes[code],mainsheet[sierra location code],0))</f>
        <v>unc:uncrarn,unc:uncwil:uncwilrbc</v>
      </c>
    </row>
    <row r="737" spans="1:3" x14ac:dyDescent="0.25">
      <c r="A737" t="s">
        <v>1449</v>
      </c>
      <c r="B737" t="str">
        <f>IF(ISNUMBER(MATCH(mta_mapped_codes[code],mainsheet[sierra location code],0)),"y","n")</f>
        <v>y</v>
      </c>
      <c r="C737" t="str">
        <f>INDEX(mainsheet[TD facet value code(s)],MATCH(mta_mapped_codes[code],mainsheet[sierra location code],0))</f>
        <v>unc:uncrarn,unc:uncwil:uncwilrbc</v>
      </c>
    </row>
    <row r="738" spans="1:3" x14ac:dyDescent="0.25">
      <c r="A738" t="s">
        <v>1451</v>
      </c>
      <c r="B738" t="str">
        <f>IF(ISNUMBER(MATCH(mta_mapped_codes[code],mainsheet[sierra location code],0)),"y","n")</f>
        <v>y</v>
      </c>
      <c r="C738" t="str">
        <f>INDEX(mainsheet[TD facet value code(s)],MATCH(mta_mapped_codes[code],mainsheet[sierra location code],0))</f>
        <v>unc:uncrarn,unc:uncwil:uncwilrbc</v>
      </c>
    </row>
    <row r="739" spans="1:3" x14ac:dyDescent="0.25">
      <c r="A739" t="s">
        <v>1453</v>
      </c>
      <c r="B739" t="str">
        <f>IF(ISNUMBER(MATCH(mta_mapped_codes[code],mainsheet[sierra location code],0)),"y","n")</f>
        <v>y</v>
      </c>
      <c r="C739" t="str">
        <f>INDEX(mainsheet[TD facet value code(s)],MATCH(mta_mapped_codes[code],mainsheet[sierra location code],0))</f>
        <v>unc:uncrarn,unc:uncwil:uncwilrbc</v>
      </c>
    </row>
    <row r="740" spans="1:3" x14ac:dyDescent="0.25">
      <c r="A740" t="s">
        <v>1455</v>
      </c>
      <c r="B740" t="str">
        <f>IF(ISNUMBER(MATCH(mta_mapped_codes[code],mainsheet[sierra location code],0)),"y","n")</f>
        <v>y</v>
      </c>
      <c r="C740" t="str">
        <f>INDEX(mainsheet[TD facet value code(s)],MATCH(mta_mapped_codes[code],mainsheet[sierra location code],0))</f>
        <v>unc:uncrarn,unc:uncwil:uncwilrbc</v>
      </c>
    </row>
    <row r="741" spans="1:3" x14ac:dyDescent="0.25">
      <c r="A741" t="s">
        <v>1457</v>
      </c>
      <c r="B741" t="str">
        <f>IF(ISNUMBER(MATCH(mta_mapped_codes[code],mainsheet[sierra location code],0)),"y","n")</f>
        <v>y</v>
      </c>
      <c r="C741" t="str">
        <f>INDEX(mainsheet[TD facet value code(s)],MATCH(mta_mapped_codes[code],mainsheet[sierra location code],0))</f>
        <v>unc:uncrarn,unc:uncwil:uncwilrbc</v>
      </c>
    </row>
    <row r="742" spans="1:3" x14ac:dyDescent="0.25">
      <c r="A742" t="s">
        <v>1459</v>
      </c>
      <c r="B742" t="str">
        <f>IF(ISNUMBER(MATCH(mta_mapped_codes[code],mainsheet[sierra location code],0)),"y","n")</f>
        <v>y</v>
      </c>
      <c r="C742" t="str">
        <f>INDEX(mainsheet[TD facet value code(s)],MATCH(mta_mapped_codes[code],mainsheet[sierra location code],0))</f>
        <v>unc:uncrarn,unc:uncwil:uncwilrbc</v>
      </c>
    </row>
    <row r="743" spans="1:3" x14ac:dyDescent="0.25">
      <c r="A743" t="s">
        <v>1460</v>
      </c>
      <c r="B743" t="str">
        <f>IF(ISNUMBER(MATCH(mta_mapped_codes[code],mainsheet[sierra location code],0)),"y","n")</f>
        <v>y</v>
      </c>
      <c r="C743" t="str">
        <f>INDEX(mainsheet[TD facet value code(s)],MATCH(mta_mapped_codes[code],mainsheet[sierra location code],0))</f>
        <v>unc:uncrarn,unc:uncwil:uncwilrbc</v>
      </c>
    </row>
    <row r="744" spans="1:3" x14ac:dyDescent="0.25">
      <c r="A744" t="s">
        <v>1462</v>
      </c>
      <c r="B744" t="str">
        <f>IF(ISNUMBER(MATCH(mta_mapped_codes[code],mainsheet[sierra location code],0)),"y","n")</f>
        <v>y</v>
      </c>
      <c r="C744" t="str">
        <f>INDEX(mainsheet[TD facet value code(s)],MATCH(mta_mapped_codes[code],mainsheet[sierra location code],0))</f>
        <v>unc:uncrarn,unc:uncwil:uncwilrbc</v>
      </c>
    </row>
    <row r="745" spans="1:3" x14ac:dyDescent="0.25">
      <c r="A745" t="s">
        <v>1464</v>
      </c>
      <c r="B745" t="str">
        <f>IF(ISNUMBER(MATCH(mta_mapped_codes[code],mainsheet[sierra location code],0)),"y","n")</f>
        <v>y</v>
      </c>
      <c r="C745" t="str">
        <f>INDEX(mainsheet[TD facet value code(s)],MATCH(mta_mapped_codes[code],mainsheet[sierra location code],0))</f>
        <v>unc:uncrarn,unc:uncwil:uncwilrbc</v>
      </c>
    </row>
    <row r="746" spans="1:3" x14ac:dyDescent="0.25">
      <c r="A746" t="s">
        <v>1466</v>
      </c>
      <c r="B746" t="str">
        <f>IF(ISNUMBER(MATCH(mta_mapped_codes[code],mainsheet[sierra location code],0)),"y","n")</f>
        <v>y</v>
      </c>
      <c r="C746" t="str">
        <f>INDEX(mainsheet[TD facet value code(s)],MATCH(mta_mapped_codes[code],mainsheet[sierra location code],0))</f>
        <v>unc:uncrarn,unc:uncwil:uncwilrbc</v>
      </c>
    </row>
    <row r="747" spans="1:3" x14ac:dyDescent="0.25">
      <c r="A747" t="s">
        <v>1468</v>
      </c>
      <c r="B747" t="str">
        <f>IF(ISNUMBER(MATCH(mta_mapped_codes[code],mainsheet[sierra location code],0)),"y","n")</f>
        <v>y</v>
      </c>
      <c r="C747" t="str">
        <f>INDEX(mainsheet[TD facet value code(s)],MATCH(mta_mapped_codes[code],mainsheet[sierra location code],0))</f>
        <v>unc:uncrarn,unc:uncwil:uncwilrbc</v>
      </c>
    </row>
    <row r="748" spans="1:3" x14ac:dyDescent="0.25">
      <c r="A748" t="s">
        <v>1470</v>
      </c>
      <c r="B748" t="str">
        <f>IF(ISNUMBER(MATCH(mta_mapped_codes[code],mainsheet[sierra location code],0)),"y","n")</f>
        <v>y</v>
      </c>
      <c r="C748" t="str">
        <f>INDEX(mainsheet[TD facet value code(s)],MATCH(mta_mapped_codes[code],mainsheet[sierra location code],0))</f>
        <v>unc:uncrarn,unc:uncwil:uncwilrbc</v>
      </c>
    </row>
    <row r="749" spans="1:3" x14ac:dyDescent="0.25">
      <c r="A749" t="s">
        <v>1472</v>
      </c>
      <c r="B749" t="str">
        <f>IF(ISNUMBER(MATCH(mta_mapped_codes[code],mainsheet[sierra location code],0)),"y","n")</f>
        <v>y</v>
      </c>
      <c r="C749" t="str">
        <f>INDEX(mainsheet[TD facet value code(s)],MATCH(mta_mapped_codes[code],mainsheet[sierra location code],0))</f>
        <v>unc:uncrarn,unc:uncwil:uncwilrbc</v>
      </c>
    </row>
    <row r="750" spans="1:3" x14ac:dyDescent="0.25">
      <c r="A750" t="s">
        <v>1474</v>
      </c>
      <c r="B750" t="str">
        <f>IF(ISNUMBER(MATCH(mta_mapped_codes[code],mainsheet[sierra location code],0)),"y","n")</f>
        <v>y</v>
      </c>
      <c r="C750" t="str">
        <f>INDEX(mainsheet[TD facet value code(s)],MATCH(mta_mapped_codes[code],mainsheet[sierra location code],0))</f>
        <v>unc:uncrarn,unc:uncwil:uncwilrbc</v>
      </c>
    </row>
    <row r="751" spans="1:3" x14ac:dyDescent="0.25">
      <c r="A751" t="s">
        <v>1476</v>
      </c>
      <c r="B751" t="str">
        <f>IF(ISNUMBER(MATCH(mta_mapped_codes[code],mainsheet[sierra location code],0)),"y","n")</f>
        <v>y</v>
      </c>
      <c r="C751" t="str">
        <f>INDEX(mainsheet[TD facet value code(s)],MATCH(mta_mapped_codes[code],mainsheet[sierra location code],0))</f>
        <v>unc:uncrarn,unc:uncwil:uncwilrbc</v>
      </c>
    </row>
    <row r="752" spans="1:3" x14ac:dyDescent="0.25">
      <c r="A752" t="s">
        <v>1478</v>
      </c>
      <c r="B752" t="str">
        <f>IF(ISNUMBER(MATCH(mta_mapped_codes[code],mainsheet[sierra location code],0)),"y","n")</f>
        <v>y</v>
      </c>
      <c r="C752" t="str">
        <f>INDEX(mainsheet[TD facet value code(s)],MATCH(mta_mapped_codes[code],mainsheet[sierra location code],0))</f>
        <v>unc:uncrarn,unc:uncwil:uncwilrbc</v>
      </c>
    </row>
    <row r="753" spans="1:3" x14ac:dyDescent="0.25">
      <c r="A753" t="s">
        <v>1480</v>
      </c>
      <c r="B753" t="str">
        <f>IF(ISNUMBER(MATCH(mta_mapped_codes[code],mainsheet[sierra location code],0)),"y","n")</f>
        <v>y</v>
      </c>
      <c r="C753" t="str">
        <f>INDEX(mainsheet[TD facet value code(s)],MATCH(mta_mapped_codes[code],mainsheet[sierra location code],0))</f>
        <v>unc:uncrarn,unc:uncwil:uncwilrbc</v>
      </c>
    </row>
    <row r="754" spans="1:3" x14ac:dyDescent="0.25">
      <c r="A754" t="s">
        <v>1482</v>
      </c>
      <c r="B754" t="str">
        <f>IF(ISNUMBER(MATCH(mta_mapped_codes[code],mainsheet[sierra location code],0)),"y","n")</f>
        <v>y</v>
      </c>
      <c r="C754" t="str">
        <f>INDEX(mainsheet[TD facet value code(s)],MATCH(mta_mapped_codes[code],mainsheet[sierra location code],0))</f>
        <v>unc:uncrarn,unc:uncwil:uncwilrbc</v>
      </c>
    </row>
    <row r="755" spans="1:3" x14ac:dyDescent="0.25">
      <c r="A755" t="s">
        <v>1484</v>
      </c>
      <c r="B755" t="str">
        <f>IF(ISNUMBER(MATCH(mta_mapped_codes[code],mainsheet[sierra location code],0)),"y","n")</f>
        <v>y</v>
      </c>
      <c r="C755" t="str">
        <f>INDEX(mainsheet[TD facet value code(s)],MATCH(mta_mapped_codes[code],mainsheet[sierra location code],0))</f>
        <v>unc:uncrarn,unc:uncwil:uncwilrbc</v>
      </c>
    </row>
    <row r="756" spans="1:3" x14ac:dyDescent="0.25">
      <c r="A756" t="s">
        <v>1486</v>
      </c>
      <c r="B756" t="str">
        <f>IF(ISNUMBER(MATCH(mta_mapped_codes[code],mainsheet[sierra location code],0)),"y","n")</f>
        <v>y</v>
      </c>
      <c r="C756" t="str">
        <f>INDEX(mainsheet[TD facet value code(s)],MATCH(mta_mapped_codes[code],mainsheet[sierra location code],0))</f>
        <v>unc:uncrarn,unc:uncwil:uncwilrbc</v>
      </c>
    </row>
    <row r="757" spans="1:3" x14ac:dyDescent="0.25">
      <c r="A757" t="s">
        <v>1488</v>
      </c>
      <c r="B757" t="str">
        <f>IF(ISNUMBER(MATCH(mta_mapped_codes[code],mainsheet[sierra location code],0)),"y","n")</f>
        <v>y</v>
      </c>
      <c r="C757" t="str">
        <f>INDEX(mainsheet[TD facet value code(s)],MATCH(mta_mapped_codes[code],mainsheet[sierra location code],0))</f>
        <v>unc:uncrarn,unc:uncwil:uncwilrbc</v>
      </c>
    </row>
    <row r="758" spans="1:3" x14ac:dyDescent="0.25">
      <c r="A758" t="s">
        <v>1490</v>
      </c>
      <c r="B758" t="str">
        <f>IF(ISNUMBER(MATCH(mta_mapped_codes[code],mainsheet[sierra location code],0)),"y","n")</f>
        <v>y</v>
      </c>
      <c r="C758" t="str">
        <f>INDEX(mainsheet[TD facet value code(s)],MATCH(mta_mapped_codes[code],mainsheet[sierra location code],0))</f>
        <v>unc:uncrarn,unc:uncwil:uncwilrbc</v>
      </c>
    </row>
    <row r="759" spans="1:3" x14ac:dyDescent="0.25">
      <c r="A759" t="s">
        <v>1492</v>
      </c>
      <c r="B759" t="str">
        <f>IF(ISNUMBER(MATCH(mta_mapped_codes[code],mainsheet[sierra location code],0)),"y","n")</f>
        <v>y</v>
      </c>
      <c r="C759" t="str">
        <f>INDEX(mainsheet[TD facet value code(s)],MATCH(mta_mapped_codes[code],mainsheet[sierra location code],0))</f>
        <v>unc:uncrarn,unc:uncwil:uncwilrbc</v>
      </c>
    </row>
    <row r="760" spans="1:3" x14ac:dyDescent="0.25">
      <c r="A760" t="s">
        <v>1494</v>
      </c>
      <c r="B760" t="str">
        <f>IF(ISNUMBER(MATCH(mta_mapped_codes[code],mainsheet[sierra location code],0)),"y","n")</f>
        <v>y</v>
      </c>
      <c r="C760" t="str">
        <f>INDEX(mainsheet[TD facet value code(s)],MATCH(mta_mapped_codes[code],mainsheet[sierra location code],0))</f>
        <v>unc:uncrarn,unc:uncwil:uncwilrbc</v>
      </c>
    </row>
    <row r="761" spans="1:3" x14ac:dyDescent="0.25">
      <c r="A761" t="s">
        <v>1496</v>
      </c>
      <c r="B761" t="str">
        <f>IF(ISNUMBER(MATCH(mta_mapped_codes[code],mainsheet[sierra location code],0)),"y","n")</f>
        <v>y</v>
      </c>
      <c r="C761" t="str">
        <f>INDEX(mainsheet[TD facet value code(s)],MATCH(mta_mapped_codes[code],mainsheet[sierra location code],0))</f>
        <v>unc:uncrarn,unc:uncwil:uncwilrbc</v>
      </c>
    </row>
    <row r="762" spans="1:3" x14ac:dyDescent="0.25">
      <c r="A762" t="s">
        <v>1498</v>
      </c>
      <c r="B762" t="str">
        <f>IF(ISNUMBER(MATCH(mta_mapped_codes[code],mainsheet[sierra location code],0)),"y","n")</f>
        <v>y</v>
      </c>
      <c r="C762" t="str">
        <f>INDEX(mainsheet[TD facet value code(s)],MATCH(mta_mapped_codes[code],mainsheet[sierra location code],0))</f>
        <v>unc:uncrarn,unc:uncwil:uncwilrbc</v>
      </c>
    </row>
    <row r="763" spans="1:3" x14ac:dyDescent="0.25">
      <c r="A763" t="s">
        <v>1500</v>
      </c>
      <c r="B763" t="str">
        <f>IF(ISNUMBER(MATCH(mta_mapped_codes[code],mainsheet[sierra location code],0)),"y","n")</f>
        <v>y</v>
      </c>
      <c r="C763" t="str">
        <f>INDEX(mainsheet[TD facet value code(s)],MATCH(mta_mapped_codes[code],mainsheet[sierra location code],0))</f>
        <v>unc:uncrarn,unc:uncwil:uncwilrbc</v>
      </c>
    </row>
    <row r="764" spans="1:3" x14ac:dyDescent="0.25">
      <c r="A764" t="s">
        <v>1502</v>
      </c>
      <c r="B764" t="str">
        <f>IF(ISNUMBER(MATCH(mta_mapped_codes[code],mainsheet[sierra location code],0)),"y","n")</f>
        <v>y</v>
      </c>
      <c r="C764" t="str">
        <f>INDEX(mainsheet[TD facet value code(s)],MATCH(mta_mapped_codes[code],mainsheet[sierra location code],0))</f>
        <v>unc:uncrarn,unc:uncwil:uncwilrbc</v>
      </c>
    </row>
    <row r="765" spans="1:3" x14ac:dyDescent="0.25">
      <c r="A765" t="s">
        <v>1504</v>
      </c>
      <c r="B765" t="str">
        <f>IF(ISNUMBER(MATCH(mta_mapped_codes[code],mainsheet[sierra location code],0)),"y","n")</f>
        <v>y</v>
      </c>
      <c r="C765" t="str">
        <f>INDEX(mainsheet[TD facet value code(s)],MATCH(mta_mapped_codes[code],mainsheet[sierra location code],0))</f>
        <v>unc:uncrarn,unc:uncwil:uncwilrbc</v>
      </c>
    </row>
    <row r="766" spans="1:3" x14ac:dyDescent="0.25">
      <c r="A766" t="s">
        <v>1506</v>
      </c>
      <c r="B766" t="str">
        <f>IF(ISNUMBER(MATCH(mta_mapped_codes[code],mainsheet[sierra location code],0)),"y","n")</f>
        <v>y</v>
      </c>
      <c r="C766" t="str">
        <f>INDEX(mainsheet[TD facet value code(s)],MATCH(mta_mapped_codes[code],mainsheet[sierra location code],0))</f>
        <v>unc:uncrarn,unc:uncwil:uncwilrbc</v>
      </c>
    </row>
    <row r="767" spans="1:3" x14ac:dyDescent="0.25">
      <c r="A767" t="s">
        <v>1508</v>
      </c>
      <c r="B767" t="str">
        <f>IF(ISNUMBER(MATCH(mta_mapped_codes[code],mainsheet[sierra location code],0)),"y","n")</f>
        <v>y</v>
      </c>
      <c r="C767" t="str">
        <f>INDEX(mainsheet[TD facet value code(s)],MATCH(mta_mapped_codes[code],mainsheet[sierra location code],0))</f>
        <v>unc:uncrarn,unc:uncwil:uncwilrbc</v>
      </c>
    </row>
    <row r="768" spans="1:3" x14ac:dyDescent="0.25">
      <c r="A768" t="s">
        <v>1510</v>
      </c>
      <c r="B768" t="str">
        <f>IF(ISNUMBER(MATCH(mta_mapped_codes[code],mainsheet[sierra location code],0)),"y","n")</f>
        <v>y</v>
      </c>
      <c r="C768" t="str">
        <f>INDEX(mainsheet[TD facet value code(s)],MATCH(mta_mapped_codes[code],mainsheet[sierra location code],0))</f>
        <v>unc:uncrarn,unc:uncwil:uncwilrbc</v>
      </c>
    </row>
    <row r="769" spans="1:3" x14ac:dyDescent="0.25">
      <c r="A769" t="s">
        <v>1512</v>
      </c>
      <c r="B769" t="str">
        <f>IF(ISNUMBER(MATCH(mta_mapped_codes[code],mainsheet[sierra location code],0)),"y","n")</f>
        <v>y</v>
      </c>
      <c r="C769" t="str">
        <f>INDEX(mainsheet[TD facet value code(s)],MATCH(mta_mapped_codes[code],mainsheet[sierra location code],0))</f>
        <v>unc:uncrarn,unc:uncwil:uncwilrbc</v>
      </c>
    </row>
    <row r="770" spans="1:3" x14ac:dyDescent="0.25">
      <c r="A770" t="s">
        <v>1514</v>
      </c>
      <c r="B770" t="str">
        <f>IF(ISNUMBER(MATCH(mta_mapped_codes[code],mainsheet[sierra location code],0)),"y","n")</f>
        <v>y</v>
      </c>
      <c r="C770" t="str">
        <f>INDEX(mainsheet[TD facet value code(s)],MATCH(mta_mapped_codes[code],mainsheet[sierra location code],0))</f>
        <v>unc:uncrarn,unc:uncwil:uncwilrbc</v>
      </c>
    </row>
    <row r="771" spans="1:3" x14ac:dyDescent="0.25">
      <c r="A771" t="s">
        <v>1516</v>
      </c>
      <c r="B771" t="str">
        <f>IF(ISNUMBER(MATCH(mta_mapped_codes[code],mainsheet[sierra location code],0)),"y","n")</f>
        <v>y</v>
      </c>
      <c r="C771" t="str">
        <f>INDEX(mainsheet[TD facet value code(s)],MATCH(mta_mapped_codes[code],mainsheet[sierra location code],0))</f>
        <v>unc:uncrarn,unc:uncwil:uncwilrbc</v>
      </c>
    </row>
    <row r="772" spans="1:3" x14ac:dyDescent="0.25">
      <c r="A772" t="s">
        <v>1519</v>
      </c>
      <c r="B772" t="str">
        <f>IF(ISNUMBER(MATCH(mta_mapped_codes[code],mainsheet[sierra location code],0)),"y","n")</f>
        <v>y</v>
      </c>
      <c r="C772" t="str">
        <f>INDEX(mainsheet[TD facet value code(s)],MATCH(mta_mapped_codes[code],mainsheet[sierra location code],0))</f>
        <v>unc:uncrarn,unc:uncwil:uncwilrbc</v>
      </c>
    </row>
    <row r="773" spans="1:3" x14ac:dyDescent="0.25">
      <c r="A773" t="s">
        <v>1200</v>
      </c>
      <c r="B773" t="str">
        <f>IF(ISNUMBER(MATCH(mta_mapped_codes[code],mainsheet[sierra location code],0)),"y","n")</f>
        <v>y</v>
      </c>
      <c r="C773" t="str">
        <f>INDEX(mainsheet[TD facet value code(s)],MATCH(mta_mapped_codes[code],mainsheet[sierra location code],0))</f>
        <v>unc:uncschy</v>
      </c>
    </row>
    <row r="774" spans="1:3" x14ac:dyDescent="0.25">
      <c r="A774" t="s">
        <v>1203</v>
      </c>
      <c r="B774" t="str">
        <f>IF(ISNUMBER(MATCH(mta_mapped_codes[code],mainsheet[sierra location code],0)),"y","n")</f>
        <v>y</v>
      </c>
      <c r="C774" t="str">
        <f>INDEX(mainsheet[TD facet value code(s)],MATCH(mta_mapped_codes[code],mainsheet[sierra location code],0))</f>
        <v>unc:uncschy</v>
      </c>
    </row>
    <row r="775" spans="1:3" x14ac:dyDescent="0.25">
      <c r="A775" t="s">
        <v>1204</v>
      </c>
      <c r="B775" t="str">
        <f>IF(ISNUMBER(MATCH(mta_mapped_codes[code],mainsheet[sierra location code],0)),"y","n")</f>
        <v>y</v>
      </c>
      <c r="C775" t="str">
        <f>INDEX(mainsheet[TD facet value code(s)],MATCH(mta_mapped_codes[code],mainsheet[sierra location code],0))</f>
        <v>unc:uncschy</v>
      </c>
    </row>
    <row r="776" spans="1:3" x14ac:dyDescent="0.25">
      <c r="A776" t="s">
        <v>1205</v>
      </c>
      <c r="B776" t="str">
        <f>IF(ISNUMBER(MATCH(mta_mapped_codes[code],mainsheet[sierra location code],0)),"y","n")</f>
        <v>y</v>
      </c>
      <c r="C776" t="str">
        <f>INDEX(mainsheet[TD facet value code(s)],MATCH(mta_mapped_codes[code],mainsheet[sierra location code],0))</f>
        <v>unc:uncschy</v>
      </c>
    </row>
    <row r="777" spans="1:3" x14ac:dyDescent="0.25">
      <c r="A777" t="s">
        <v>1206</v>
      </c>
      <c r="B777" t="str">
        <f>IF(ISNUMBER(MATCH(mta_mapped_codes[code],mainsheet[sierra location code],0)),"y","n")</f>
        <v>y</v>
      </c>
      <c r="C777" t="str">
        <f>INDEX(mainsheet[TD facet value code(s)],MATCH(mta_mapped_codes[code],mainsheet[sierra location code],0))</f>
        <v>unc:uncschy</v>
      </c>
    </row>
    <row r="778" spans="1:3" x14ac:dyDescent="0.25">
      <c r="A778" t="s">
        <v>1207</v>
      </c>
      <c r="B778" t="str">
        <f>IF(ISNUMBER(MATCH(mta_mapped_codes[code],mainsheet[sierra location code],0)),"y","n")</f>
        <v>y</v>
      </c>
      <c r="C778" t="str">
        <f>INDEX(mainsheet[TD facet value code(s)],MATCH(mta_mapped_codes[code],mainsheet[sierra location code],0))</f>
        <v>unc:uncschy</v>
      </c>
    </row>
    <row r="779" spans="1:3" x14ac:dyDescent="0.25">
      <c r="A779" t="s">
        <v>1209</v>
      </c>
      <c r="B779" t="str">
        <f>IF(ISNUMBER(MATCH(mta_mapped_codes[code],mainsheet[sierra location code],0)),"y","n")</f>
        <v>y</v>
      </c>
      <c r="C779" t="str">
        <f>INDEX(mainsheet[TD facet value code(s)],MATCH(mta_mapped_codes[code],mainsheet[sierra location code],0))</f>
        <v>unc:uncschy</v>
      </c>
    </row>
    <row r="780" spans="1:3" x14ac:dyDescent="0.25">
      <c r="A780" t="s">
        <v>1211</v>
      </c>
      <c r="B780" t="str">
        <f>IF(ISNUMBER(MATCH(mta_mapped_codes[code],mainsheet[sierra location code],0)),"y","n")</f>
        <v>y</v>
      </c>
      <c r="C780" t="str">
        <f>INDEX(mainsheet[TD facet value code(s)],MATCH(mta_mapped_codes[code],mainsheet[sierra location code],0))</f>
        <v>unc:uncschy</v>
      </c>
    </row>
    <row r="781" spans="1:3" x14ac:dyDescent="0.25">
      <c r="A781" t="s">
        <v>1213</v>
      </c>
      <c r="B781" t="str">
        <f>IF(ISNUMBER(MATCH(mta_mapped_codes[code],mainsheet[sierra location code],0)),"y","n")</f>
        <v>y</v>
      </c>
      <c r="C781" t="str">
        <f>INDEX(mainsheet[TD facet value code(s)],MATCH(mta_mapped_codes[code],mainsheet[sierra location code],0))</f>
        <v>unc:uncschy</v>
      </c>
    </row>
    <row r="782" spans="1:3" x14ac:dyDescent="0.25">
      <c r="A782" t="s">
        <v>67</v>
      </c>
      <c r="B782" t="str">
        <f>IF(ISNUMBER(MATCH(mta_mapped_codes[code],mainsheet[sierra location code],0)),"y","n")</f>
        <v>y</v>
      </c>
      <c r="C782" t="str">
        <f>INDEX(mainsheet[TD facet value code(s)],MATCH(mta_mapped_codes[code],mainsheet[sierra location code],0))</f>
        <v>unc:uncscix</v>
      </c>
    </row>
    <row r="783" spans="1:3" x14ac:dyDescent="0.25">
      <c r="A783" t="s">
        <v>70</v>
      </c>
      <c r="B783" t="str">
        <f>IF(ISNUMBER(MATCH(mta_mapped_codes[code],mainsheet[sierra location code],0)),"y","n")</f>
        <v>y</v>
      </c>
      <c r="C783" t="str">
        <f>INDEX(mainsheet[TD facet value code(s)],MATCH(mta_mapped_codes[code],mainsheet[sierra location code],0))</f>
        <v>unc:uncscix</v>
      </c>
    </row>
    <row r="784" spans="1:3" x14ac:dyDescent="0.25">
      <c r="A784" t="s">
        <v>71</v>
      </c>
      <c r="B784" t="str">
        <f>IF(ISNUMBER(MATCH(mta_mapped_codes[code],mainsheet[sierra location code],0)),"y","n")</f>
        <v>y</v>
      </c>
      <c r="C784" t="str">
        <f>INDEX(mainsheet[TD facet value code(s)],MATCH(mta_mapped_codes[code],mainsheet[sierra location code],0))</f>
        <v>unc:uncscix</v>
      </c>
    </row>
    <row r="785" spans="1:3" x14ac:dyDescent="0.25">
      <c r="A785" t="s">
        <v>72</v>
      </c>
      <c r="B785" t="str">
        <f>IF(ISNUMBER(MATCH(mta_mapped_codes[code],mainsheet[sierra location code],0)),"y","n")</f>
        <v>y</v>
      </c>
      <c r="C785" t="str">
        <f>INDEX(mainsheet[TD facet value code(s)],MATCH(mta_mapped_codes[code],mainsheet[sierra location code],0))</f>
        <v>unc:uncscix</v>
      </c>
    </row>
    <row r="786" spans="1:3" x14ac:dyDescent="0.25">
      <c r="A786" t="s">
        <v>73</v>
      </c>
      <c r="B786" t="str">
        <f>IF(ISNUMBER(MATCH(mta_mapped_codes[code],mainsheet[sierra location code],0)),"y","n")</f>
        <v>y</v>
      </c>
      <c r="C786" t="str">
        <f>INDEX(mainsheet[TD facet value code(s)],MATCH(mta_mapped_codes[code],mainsheet[sierra location code],0))</f>
        <v>unc:uncscix</v>
      </c>
    </row>
    <row r="787" spans="1:3" x14ac:dyDescent="0.25">
      <c r="A787" t="s">
        <v>75</v>
      </c>
      <c r="B787" t="str">
        <f>IF(ISNUMBER(MATCH(mta_mapped_codes[code],mainsheet[sierra location code],0)),"y","n")</f>
        <v>y</v>
      </c>
      <c r="C787" t="str">
        <f>INDEX(mainsheet[TD facet value code(s)],MATCH(mta_mapped_codes[code],mainsheet[sierra location code],0))</f>
        <v>unc:uncscix</v>
      </c>
    </row>
    <row r="788" spans="1:3" x14ac:dyDescent="0.25">
      <c r="A788" t="s">
        <v>77</v>
      </c>
      <c r="B788" t="str">
        <f>IF(ISNUMBER(MATCH(mta_mapped_codes[code],mainsheet[sierra location code],0)),"y","n")</f>
        <v>y</v>
      </c>
      <c r="C788" t="str">
        <f>INDEX(mainsheet[TD facet value code(s)],MATCH(mta_mapped_codes[code],mainsheet[sierra location code],0))</f>
        <v>unc:uncscix</v>
      </c>
    </row>
    <row r="789" spans="1:3" x14ac:dyDescent="0.25">
      <c r="A789" t="s">
        <v>79</v>
      </c>
      <c r="B789" t="str">
        <f>IF(ISNUMBER(MATCH(mta_mapped_codes[code],mainsheet[sierra location code],0)),"y","n")</f>
        <v>y</v>
      </c>
      <c r="C789" t="str">
        <f>INDEX(mainsheet[TD facet value code(s)],MATCH(mta_mapped_codes[code],mainsheet[sierra location code],0))</f>
        <v>unc:uncscix</v>
      </c>
    </row>
    <row r="790" spans="1:3" x14ac:dyDescent="0.25">
      <c r="A790" t="s">
        <v>81</v>
      </c>
      <c r="B790" t="str">
        <f>IF(ISNUMBER(MATCH(mta_mapped_codes[code],mainsheet[sierra location code],0)),"y","n")</f>
        <v>y</v>
      </c>
      <c r="C790" t="str">
        <f>INDEX(mainsheet[TD facet value code(s)],MATCH(mta_mapped_codes[code],mainsheet[sierra location code],0))</f>
        <v>unc:uncscix</v>
      </c>
    </row>
    <row r="791" spans="1:3" x14ac:dyDescent="0.25">
      <c r="A791" t="s">
        <v>82</v>
      </c>
      <c r="B791" t="str">
        <f>IF(ISNUMBER(MATCH(mta_mapped_codes[code],mainsheet[sierra location code],0)),"y","n")</f>
        <v>y</v>
      </c>
      <c r="C791" t="str">
        <f>INDEX(mainsheet[TD facet value code(s)],MATCH(mta_mapped_codes[code],mainsheet[sierra location code],0))</f>
        <v>unc:uncscix</v>
      </c>
    </row>
    <row r="792" spans="1:3" x14ac:dyDescent="0.25">
      <c r="A792" t="s">
        <v>84</v>
      </c>
      <c r="B792" t="str">
        <f>IF(ISNUMBER(MATCH(mta_mapped_codes[code],mainsheet[sierra location code],0)),"y","n")</f>
        <v>y</v>
      </c>
      <c r="C792" t="str">
        <f>INDEX(mainsheet[TD facet value code(s)],MATCH(mta_mapped_codes[code],mainsheet[sierra location code],0))</f>
        <v>unc:uncscix</v>
      </c>
    </row>
    <row r="793" spans="1:3" x14ac:dyDescent="0.25">
      <c r="A793" t="s">
        <v>85</v>
      </c>
      <c r="B793" t="str">
        <f>IF(ISNUMBER(MATCH(mta_mapped_codes[code],mainsheet[sierra location code],0)),"y","n")</f>
        <v>y</v>
      </c>
      <c r="C793" t="str">
        <f>INDEX(mainsheet[TD facet value code(s)],MATCH(mta_mapped_codes[code],mainsheet[sierra location code],0))</f>
        <v>unc:uncscix</v>
      </c>
    </row>
    <row r="794" spans="1:3" x14ac:dyDescent="0.25">
      <c r="A794" t="s">
        <v>86</v>
      </c>
      <c r="B794" t="str">
        <f>IF(ISNUMBER(MATCH(mta_mapped_codes[code],mainsheet[sierra location code],0)),"y","n")</f>
        <v>y</v>
      </c>
      <c r="C794" t="str">
        <f>INDEX(mainsheet[TD facet value code(s)],MATCH(mta_mapped_codes[code],mainsheet[sierra location code],0))</f>
        <v>unc:uncscix</v>
      </c>
    </row>
    <row r="795" spans="1:3" x14ac:dyDescent="0.25">
      <c r="A795" t="s">
        <v>87</v>
      </c>
      <c r="B795" t="str">
        <f>IF(ISNUMBER(MATCH(mta_mapped_codes[code],mainsheet[sierra location code],0)),"y","n")</f>
        <v>y</v>
      </c>
      <c r="C795" t="str">
        <f>INDEX(mainsheet[TD facet value code(s)],MATCH(mta_mapped_codes[code],mainsheet[sierra location code],0))</f>
        <v>unc:uncscix</v>
      </c>
    </row>
    <row r="796" spans="1:3" x14ac:dyDescent="0.25">
      <c r="A796" t="s">
        <v>90</v>
      </c>
      <c r="B796" t="str">
        <f>IF(ISNUMBER(MATCH(mta_mapped_codes[code],mainsheet[sierra location code],0)),"y","n")</f>
        <v>y</v>
      </c>
      <c r="C796" t="str">
        <f>INDEX(mainsheet[TD facet value code(s)],MATCH(mta_mapped_codes[code],mainsheet[sierra location code],0))</f>
        <v>unc:uncscix</v>
      </c>
    </row>
    <row r="797" spans="1:3" x14ac:dyDescent="0.25">
      <c r="A797" t="s">
        <v>91</v>
      </c>
      <c r="B797" t="str">
        <f>IF(ISNUMBER(MATCH(mta_mapped_codes[code],mainsheet[sierra location code],0)),"y","n")</f>
        <v>y</v>
      </c>
      <c r="C797" t="str">
        <f>INDEX(mainsheet[TD facet value code(s)],MATCH(mta_mapped_codes[code],mainsheet[sierra location code],0))</f>
        <v>unc:uncscix</v>
      </c>
    </row>
    <row r="798" spans="1:3" x14ac:dyDescent="0.25">
      <c r="A798" t="s">
        <v>93</v>
      </c>
      <c r="B798" t="str">
        <f>IF(ISNUMBER(MATCH(mta_mapped_codes[code],mainsheet[sierra location code],0)),"y","n")</f>
        <v>y</v>
      </c>
      <c r="C798" t="str">
        <f>INDEX(mainsheet[TD facet value code(s)],MATCH(mta_mapped_codes[code],mainsheet[sierra location code],0))</f>
        <v>unc:uncscix</v>
      </c>
    </row>
    <row r="799" spans="1:3" x14ac:dyDescent="0.25">
      <c r="A799" t="s">
        <v>95</v>
      </c>
      <c r="B799" t="str">
        <f>IF(ISNUMBER(MATCH(mta_mapped_codes[code],mainsheet[sierra location code],0)),"y","n")</f>
        <v>y</v>
      </c>
      <c r="C799" t="str">
        <f>INDEX(mainsheet[TD facet value code(s)],MATCH(mta_mapped_codes[code],mainsheet[sierra location code],0))</f>
        <v>unc:uncscix</v>
      </c>
    </row>
    <row r="800" spans="1:3" x14ac:dyDescent="0.25">
      <c r="A800" t="s">
        <v>96</v>
      </c>
      <c r="B800" t="str">
        <f>IF(ISNUMBER(MATCH(mta_mapped_codes[code],mainsheet[sierra location code],0)),"y","n")</f>
        <v>y</v>
      </c>
      <c r="C800" t="str">
        <f>INDEX(mainsheet[TD facet value code(s)],MATCH(mta_mapped_codes[code],mainsheet[sierra location code],0))</f>
        <v>unc:uncscix</v>
      </c>
    </row>
    <row r="801" spans="1:3" x14ac:dyDescent="0.25">
      <c r="A801" t="s">
        <v>98</v>
      </c>
      <c r="B801" t="str">
        <f>IF(ISNUMBER(MATCH(mta_mapped_codes[code],mainsheet[sierra location code],0)),"y","n")</f>
        <v>y</v>
      </c>
      <c r="C801" t="str">
        <f>INDEX(mainsheet[TD facet value code(s)],MATCH(mta_mapped_codes[code],mainsheet[sierra location code],0))</f>
        <v>unc:uncscix</v>
      </c>
    </row>
    <row r="802" spans="1:3" x14ac:dyDescent="0.25">
      <c r="A802" t="s">
        <v>100</v>
      </c>
      <c r="B802" t="str">
        <f>IF(ISNUMBER(MATCH(mta_mapped_codes[code],mainsheet[sierra location code],0)),"y","n")</f>
        <v>y</v>
      </c>
      <c r="C802" t="str">
        <f>INDEX(mainsheet[TD facet value code(s)],MATCH(mta_mapped_codes[code],mainsheet[sierra location code],0))</f>
        <v>unc:uncscix</v>
      </c>
    </row>
    <row r="803" spans="1:3" x14ac:dyDescent="0.25">
      <c r="A803" t="s">
        <v>102</v>
      </c>
      <c r="B803" t="str">
        <f>IF(ISNUMBER(MATCH(mta_mapped_codes[code],mainsheet[sierra location code],0)),"y","n")</f>
        <v>y</v>
      </c>
      <c r="C803" t="str">
        <f>INDEX(mainsheet[TD facet value code(s)],MATCH(mta_mapped_codes[code],mainsheet[sierra location code],0))</f>
        <v>unc:uncscix</v>
      </c>
    </row>
    <row r="804" spans="1:3" x14ac:dyDescent="0.25">
      <c r="A804" t="s">
        <v>104</v>
      </c>
      <c r="B804" t="str">
        <f>IF(ISNUMBER(MATCH(mta_mapped_codes[code],mainsheet[sierra location code],0)),"y","n")</f>
        <v>y</v>
      </c>
      <c r="C804" t="str">
        <f>INDEX(mainsheet[TD facet value code(s)],MATCH(mta_mapped_codes[code],mainsheet[sierra location code],0))</f>
        <v>unc:uncscix</v>
      </c>
    </row>
    <row r="805" spans="1:3" x14ac:dyDescent="0.25">
      <c r="A805" t="s">
        <v>106</v>
      </c>
      <c r="B805" t="str">
        <f>IF(ISNUMBER(MATCH(mta_mapped_codes[code],mainsheet[sierra location code],0)),"y","n")</f>
        <v>y</v>
      </c>
      <c r="C805" t="str">
        <f>INDEX(mainsheet[TD facet value code(s)],MATCH(mta_mapped_codes[code],mainsheet[sierra location code],0))</f>
        <v>unc:uncscix</v>
      </c>
    </row>
    <row r="806" spans="1:3" x14ac:dyDescent="0.25">
      <c r="A806" t="s">
        <v>108</v>
      </c>
      <c r="B806" t="str">
        <f>IF(ISNUMBER(MATCH(mta_mapped_codes[code],mainsheet[sierra location code],0)),"y","n")</f>
        <v>y</v>
      </c>
      <c r="C806" t="str">
        <f>INDEX(mainsheet[TD facet value code(s)],MATCH(mta_mapped_codes[code],mainsheet[sierra location code],0))</f>
        <v>unc:uncscix</v>
      </c>
    </row>
    <row r="807" spans="1:3" x14ac:dyDescent="0.25">
      <c r="A807" t="s">
        <v>110</v>
      </c>
      <c r="B807" t="str">
        <f>IF(ISNUMBER(MATCH(mta_mapped_codes[code],mainsheet[sierra location code],0)),"y","n")</f>
        <v>y</v>
      </c>
      <c r="C807" t="str">
        <f>INDEX(mainsheet[TD facet value code(s)],MATCH(mta_mapped_codes[code],mainsheet[sierra location code],0))</f>
        <v>unc:uncscix</v>
      </c>
    </row>
    <row r="808" spans="1:3" x14ac:dyDescent="0.25">
      <c r="A808" t="s">
        <v>112</v>
      </c>
      <c r="B808" t="str">
        <f>IF(ISNUMBER(MATCH(mta_mapped_codes[code],mainsheet[sierra location code],0)),"y","n")</f>
        <v>y</v>
      </c>
      <c r="C808" t="str">
        <f>INDEX(mainsheet[TD facet value code(s)],MATCH(mta_mapped_codes[code],mainsheet[sierra location code],0))</f>
        <v>unc:uncscix</v>
      </c>
    </row>
    <row r="809" spans="1:3" x14ac:dyDescent="0.25">
      <c r="A809" t="s">
        <v>113</v>
      </c>
      <c r="B809" t="str">
        <f>IF(ISNUMBER(MATCH(mta_mapped_codes[code],mainsheet[sierra location code],0)),"y","n")</f>
        <v>y</v>
      </c>
      <c r="C809" t="str">
        <f>INDEX(mainsheet[TD facet value code(s)],MATCH(mta_mapped_codes[code],mainsheet[sierra location code],0))</f>
        <v>unc:uncscix</v>
      </c>
    </row>
    <row r="810" spans="1:3" x14ac:dyDescent="0.25">
      <c r="A810" t="s">
        <v>114</v>
      </c>
      <c r="B810" t="str">
        <f>IF(ISNUMBER(MATCH(mta_mapped_codes[code],mainsheet[sierra location code],0)),"y","n")</f>
        <v>y</v>
      </c>
      <c r="C810" t="str">
        <f>INDEX(mainsheet[TD facet value code(s)],MATCH(mta_mapped_codes[code],mainsheet[sierra location code],0))</f>
        <v>unc:uncscix</v>
      </c>
    </row>
    <row r="811" spans="1:3" x14ac:dyDescent="0.25">
      <c r="A811" t="s">
        <v>115</v>
      </c>
      <c r="B811" t="str">
        <f>IF(ISNUMBER(MATCH(mta_mapped_codes[code],mainsheet[sierra location code],0)),"y","n")</f>
        <v>y</v>
      </c>
      <c r="C811" t="str">
        <f>INDEX(mainsheet[TD facet value code(s)],MATCH(mta_mapped_codes[code],mainsheet[sierra location code],0))</f>
        <v>unc:uncscix</v>
      </c>
    </row>
    <row r="812" spans="1:3" x14ac:dyDescent="0.25">
      <c r="A812" t="s">
        <v>117</v>
      </c>
      <c r="B812" t="str">
        <f>IF(ISNUMBER(MATCH(mta_mapped_codes[code],mainsheet[sierra location code],0)),"y","n")</f>
        <v>y</v>
      </c>
      <c r="C812" t="str">
        <f>INDEX(mainsheet[TD facet value code(s)],MATCH(mta_mapped_codes[code],mainsheet[sierra location code],0))</f>
        <v>unc:uncscix</v>
      </c>
    </row>
    <row r="813" spans="1:3" x14ac:dyDescent="0.25">
      <c r="A813" t="s">
        <v>1223</v>
      </c>
      <c r="B813" t="str">
        <f>IF(ISNUMBER(MATCH(mta_mapped_codes[code],mainsheet[sierra location code],0)),"y","n")</f>
        <v>y</v>
      </c>
      <c r="C813" t="str">
        <f>INDEX(mainsheet[TD facet value code(s)],MATCH(mta_mapped_codes[code],mainsheet[sierra location code],0))</f>
        <v>unc:uncsoun,unc:uncwil:uncwilshc</v>
      </c>
    </row>
    <row r="814" spans="1:3" x14ac:dyDescent="0.25">
      <c r="A814" t="s">
        <v>1221</v>
      </c>
      <c r="B814" t="str">
        <f>IF(ISNUMBER(MATCH(mta_mapped_codes[code],mainsheet[sierra location code],0)),"y","n")</f>
        <v>y</v>
      </c>
      <c r="C814" t="str">
        <f>INDEX(mainsheet[TD facet value code(s)],MATCH(mta_mapped_codes[code],mainsheet[sierra location code],0))</f>
        <v>unc:uncsouz,unc:uncwil:uncwilsfc</v>
      </c>
    </row>
    <row r="815" spans="1:3" x14ac:dyDescent="0.25">
      <c r="A815" t="s">
        <v>1048</v>
      </c>
      <c r="B815" t="str">
        <f>IF(ISNUMBER(MATCH(mta_mapped_codes[code],mainsheet[sierra location code],0)),"y","n")</f>
        <v>y</v>
      </c>
      <c r="C815" t="str">
        <f>INDEX(mainsheet[TD facet value code(s)],MATCH(mta_mapped_codes[code],mainsheet[sierra location code],0))</f>
        <v>unc:uncstoy</v>
      </c>
    </row>
    <row r="816" spans="1:3" x14ac:dyDescent="0.25">
      <c r="A816" t="s">
        <v>1051</v>
      </c>
      <c r="B816" t="str">
        <f>IF(ISNUMBER(MATCH(mta_mapped_codes[code],mainsheet[sierra location code],0)),"y","n")</f>
        <v>y</v>
      </c>
      <c r="C816" t="str">
        <f>INDEX(mainsheet[TD facet value code(s)],MATCH(mta_mapped_codes[code],mainsheet[sierra location code],0))</f>
        <v>unc:uncstoy</v>
      </c>
    </row>
    <row r="817" spans="1:3" x14ac:dyDescent="0.25">
      <c r="A817" t="s">
        <v>1052</v>
      </c>
      <c r="B817" t="str">
        <f>IF(ISNUMBER(MATCH(mta_mapped_codes[code],mainsheet[sierra location code],0)),"y","n")</f>
        <v>y</v>
      </c>
      <c r="C817" t="str">
        <f>INDEX(mainsheet[TD facet value code(s)],MATCH(mta_mapped_codes[code],mainsheet[sierra location code],0))</f>
        <v>unc:uncstoy</v>
      </c>
    </row>
    <row r="818" spans="1:3" x14ac:dyDescent="0.25">
      <c r="A818" t="s">
        <v>1053</v>
      </c>
      <c r="B818" t="str">
        <f>IF(ISNUMBER(MATCH(mta_mapped_codes[code],mainsheet[sierra location code],0)),"y","n")</f>
        <v>y</v>
      </c>
      <c r="C818" t="str">
        <f>INDEX(mainsheet[TD facet value code(s)],MATCH(mta_mapped_codes[code],mainsheet[sierra location code],0))</f>
        <v>unc:uncstoy</v>
      </c>
    </row>
    <row r="819" spans="1:3" x14ac:dyDescent="0.25">
      <c r="A819" t="s">
        <v>1054</v>
      </c>
      <c r="B819" t="str">
        <f>IF(ISNUMBER(MATCH(mta_mapped_codes[code],mainsheet[sierra location code],0)),"y","n")</f>
        <v>y</v>
      </c>
      <c r="C819" t="str">
        <f>INDEX(mainsheet[TD facet value code(s)],MATCH(mta_mapped_codes[code],mainsheet[sierra location code],0))</f>
        <v>unc:uncstoy</v>
      </c>
    </row>
    <row r="820" spans="1:3" x14ac:dyDescent="0.25">
      <c r="A820" t="s">
        <v>1055</v>
      </c>
      <c r="B820" t="str">
        <f>IF(ISNUMBER(MATCH(mta_mapped_codes[code],mainsheet[sierra location code],0)),"y","n")</f>
        <v>y</v>
      </c>
      <c r="C820" t="str">
        <f>INDEX(mainsheet[TD facet value code(s)],MATCH(mta_mapped_codes[code],mainsheet[sierra location code],0))</f>
        <v>unc:uncstoy</v>
      </c>
    </row>
    <row r="821" spans="1:3" x14ac:dyDescent="0.25">
      <c r="A821" t="s">
        <v>1056</v>
      </c>
      <c r="B821" t="str">
        <f>IF(ISNUMBER(MATCH(mta_mapped_codes[code],mainsheet[sierra location code],0)),"y","n")</f>
        <v>y</v>
      </c>
      <c r="C821" t="str">
        <f>INDEX(mainsheet[TD facet value code(s)],MATCH(mta_mapped_codes[code],mainsheet[sierra location code],0))</f>
        <v>unc:uncstoy</v>
      </c>
    </row>
    <row r="822" spans="1:3" x14ac:dyDescent="0.25">
      <c r="A822" t="s">
        <v>1057</v>
      </c>
      <c r="B822" t="str">
        <f>IF(ISNUMBER(MATCH(mta_mapped_codes[code],mainsheet[sierra location code],0)),"y","n")</f>
        <v>y</v>
      </c>
      <c r="C822" t="str">
        <f>INDEX(mainsheet[TD facet value code(s)],MATCH(mta_mapped_codes[code],mainsheet[sierra location code],0))</f>
        <v>unc:uncstoy</v>
      </c>
    </row>
    <row r="823" spans="1:3" x14ac:dyDescent="0.25">
      <c r="A823" t="s">
        <v>1058</v>
      </c>
      <c r="B823" t="str">
        <f>IF(ISNUMBER(MATCH(mta_mapped_codes[code],mainsheet[sierra location code],0)),"y","n")</f>
        <v>y</v>
      </c>
      <c r="C823" t="str">
        <f>INDEX(mainsheet[TD facet value code(s)],MATCH(mta_mapped_codes[code],mainsheet[sierra location code],0))</f>
        <v>unc:uncstoy</v>
      </c>
    </row>
    <row r="824" spans="1:3" x14ac:dyDescent="0.25">
      <c r="A824" t="s">
        <v>1059</v>
      </c>
      <c r="B824" t="str">
        <f>IF(ISNUMBER(MATCH(mta_mapped_codes[code],mainsheet[sierra location code],0)),"y","n")</f>
        <v>y</v>
      </c>
      <c r="C824" t="str">
        <f>INDEX(mainsheet[TD facet value code(s)],MATCH(mta_mapped_codes[code],mainsheet[sierra location code],0))</f>
        <v>unc:uncstoy</v>
      </c>
    </row>
    <row r="825" spans="1:3" x14ac:dyDescent="0.25">
      <c r="A825" t="s">
        <v>1101</v>
      </c>
      <c r="B825" t="str">
        <f>IF(ISNUMBER(MATCH(mta_mapped_codes[code],mainsheet[sierra location code],0)),"y","n")</f>
        <v>y</v>
      </c>
      <c r="C825" t="str">
        <f>INDEX(mainsheet[TD facet value code(s)],MATCH(mta_mapped_codes[code],mainsheet[sierra location code],0))</f>
        <v>unc:uncul</v>
      </c>
    </row>
    <row r="826" spans="1:3" x14ac:dyDescent="0.25">
      <c r="A826" t="s">
        <v>1103</v>
      </c>
      <c r="B826" t="str">
        <f>IF(ISNUMBER(MATCH(mta_mapped_codes[code],mainsheet[sierra location code],0)),"y","n")</f>
        <v>y</v>
      </c>
      <c r="C826" t="str">
        <f>INDEX(mainsheet[TD facet value code(s)],MATCH(mta_mapped_codes[code],mainsheet[sierra location code],0))</f>
        <v>unc:uncul</v>
      </c>
    </row>
    <row r="827" spans="1:3" x14ac:dyDescent="0.25">
      <c r="A827" t="s">
        <v>1104</v>
      </c>
      <c r="B827" t="str">
        <f>IF(ISNUMBER(MATCH(mta_mapped_codes[code],mainsheet[sierra location code],0)),"y","n")</f>
        <v>y</v>
      </c>
      <c r="C827" t="str">
        <f>INDEX(mainsheet[TD facet value code(s)],MATCH(mta_mapped_codes[code],mainsheet[sierra location code],0))</f>
        <v>unc:uncul</v>
      </c>
    </row>
    <row r="828" spans="1:3" x14ac:dyDescent="0.25">
      <c r="A828" t="s">
        <v>1105</v>
      </c>
      <c r="B828" t="str">
        <f>IF(ISNUMBER(MATCH(mta_mapped_codes[code],mainsheet[sierra location code],0)),"y","n")</f>
        <v>y</v>
      </c>
      <c r="C828" t="str">
        <f>INDEX(mainsheet[TD facet value code(s)],MATCH(mta_mapped_codes[code],mainsheet[sierra location code],0))</f>
        <v>unc:uncul</v>
      </c>
    </row>
    <row r="829" spans="1:3" x14ac:dyDescent="0.25">
      <c r="A829" t="s">
        <v>1106</v>
      </c>
      <c r="B829" t="str">
        <f>IF(ISNUMBER(MATCH(mta_mapped_codes[code],mainsheet[sierra location code],0)),"y","n")</f>
        <v>y</v>
      </c>
      <c r="C829" t="str">
        <f>INDEX(mainsheet[TD facet value code(s)],MATCH(mta_mapped_codes[code],mainsheet[sierra location code],0))</f>
        <v>unc:uncul</v>
      </c>
    </row>
    <row r="830" spans="1:3" x14ac:dyDescent="0.25">
      <c r="A830" t="s">
        <v>1108</v>
      </c>
      <c r="B830" t="str">
        <f>IF(ISNUMBER(MATCH(mta_mapped_codes[code],mainsheet[sierra location code],0)),"y","n")</f>
        <v>y</v>
      </c>
      <c r="C830" t="str">
        <f>INDEX(mainsheet[TD facet value code(s)],MATCH(mta_mapped_codes[code],mainsheet[sierra location code],0))</f>
        <v>unc:uncul</v>
      </c>
    </row>
    <row r="831" spans="1:3" x14ac:dyDescent="0.25">
      <c r="A831" t="s">
        <v>1109</v>
      </c>
      <c r="B831" t="str">
        <f>IF(ISNUMBER(MATCH(mta_mapped_codes[code],mainsheet[sierra location code],0)),"y","n")</f>
        <v>y</v>
      </c>
      <c r="C831" t="str">
        <f>INDEX(mainsheet[TD facet value code(s)],MATCH(mta_mapped_codes[code],mainsheet[sierra location code],0))</f>
        <v>unc:uncul</v>
      </c>
    </row>
    <row r="832" spans="1:3" x14ac:dyDescent="0.25">
      <c r="A832" t="s">
        <v>1110</v>
      </c>
      <c r="B832" t="str">
        <f>IF(ISNUMBER(MATCH(mta_mapped_codes[code],mainsheet[sierra location code],0)),"y","n")</f>
        <v>y</v>
      </c>
      <c r="C832" t="str">
        <f>INDEX(mainsheet[TD facet value code(s)],MATCH(mta_mapped_codes[code],mainsheet[sierra location code],0))</f>
        <v>unc:uncul</v>
      </c>
    </row>
    <row r="833" spans="1:3" x14ac:dyDescent="0.25">
      <c r="A833" t="s">
        <v>1111</v>
      </c>
      <c r="B833" t="str">
        <f>IF(ISNUMBER(MATCH(mta_mapped_codes[code],mainsheet[sierra location code],0)),"y","n")</f>
        <v>y</v>
      </c>
      <c r="C833" t="str">
        <f>INDEX(mainsheet[TD facet value code(s)],MATCH(mta_mapped_codes[code],mainsheet[sierra location code],0))</f>
        <v>unc:uncul</v>
      </c>
    </row>
    <row r="834" spans="1:3" x14ac:dyDescent="0.25">
      <c r="A834" t="s">
        <v>1112</v>
      </c>
      <c r="B834" t="str">
        <f>IF(ISNUMBER(MATCH(mta_mapped_codes[code],mainsheet[sierra location code],0)),"y","n")</f>
        <v>y</v>
      </c>
      <c r="C834" t="str">
        <f>INDEX(mainsheet[TD facet value code(s)],MATCH(mta_mapped_codes[code],mainsheet[sierra location code],0))</f>
        <v>unc:uncul</v>
      </c>
    </row>
    <row r="835" spans="1:3" x14ac:dyDescent="0.25">
      <c r="A835" t="s">
        <v>1114</v>
      </c>
      <c r="B835" t="str">
        <f>IF(ISNUMBER(MATCH(mta_mapped_codes[code],mainsheet[sierra location code],0)),"y","n")</f>
        <v>y</v>
      </c>
      <c r="C835" t="str">
        <f>INDEX(mainsheet[TD facet value code(s)],MATCH(mta_mapped_codes[code],mainsheet[sierra location code],0))</f>
        <v>unc:uncul</v>
      </c>
    </row>
    <row r="836" spans="1:3" x14ac:dyDescent="0.25">
      <c r="A836" t="s">
        <v>1119</v>
      </c>
      <c r="B836" t="str">
        <f>IF(ISNUMBER(MATCH(mta_mapped_codes[code],mainsheet[sierra location code],0)),"y","n")</f>
        <v>y</v>
      </c>
      <c r="C836" t="str">
        <f>INDEX(mainsheet[TD facet value code(s)],MATCH(mta_mapped_codes[code],mainsheet[sierra location code],0))</f>
        <v>unc:uncul</v>
      </c>
    </row>
    <row r="837" spans="1:3" x14ac:dyDescent="0.25">
      <c r="A837" t="s">
        <v>1122</v>
      </c>
      <c r="B837" t="str">
        <f>IF(ISNUMBER(MATCH(mta_mapped_codes[code],mainsheet[sierra location code],0)),"y","n")</f>
        <v>y</v>
      </c>
      <c r="C837" t="str">
        <f>INDEX(mainsheet[TD facet value code(s)],MATCH(mta_mapped_codes[code],mainsheet[sierra location code],0))</f>
        <v>unc:uncul</v>
      </c>
    </row>
    <row r="838" spans="1:3" x14ac:dyDescent="0.25">
      <c r="A838" t="s">
        <v>1123</v>
      </c>
      <c r="B838" t="str">
        <f>IF(ISNUMBER(MATCH(mta_mapped_codes[code],mainsheet[sierra location code],0)),"y","n")</f>
        <v>y</v>
      </c>
      <c r="C838" t="str">
        <f>INDEX(mainsheet[TD facet value code(s)],MATCH(mta_mapped_codes[code],mainsheet[sierra location code],0))</f>
        <v>unc:uncul</v>
      </c>
    </row>
    <row r="839" spans="1:3" x14ac:dyDescent="0.25">
      <c r="A839" t="s">
        <v>1124</v>
      </c>
      <c r="B839" t="str">
        <f>IF(ISNUMBER(MATCH(mta_mapped_codes[code],mainsheet[sierra location code],0)),"y","n")</f>
        <v>y</v>
      </c>
      <c r="C839" t="str">
        <f>INDEX(mainsheet[TD facet value code(s)],MATCH(mta_mapped_codes[code],mainsheet[sierra location code],0))</f>
        <v>unc:uncul</v>
      </c>
    </row>
    <row r="840" spans="1:3" x14ac:dyDescent="0.25">
      <c r="A840" t="s">
        <v>1126</v>
      </c>
      <c r="B840" t="str">
        <f>IF(ISNUMBER(MATCH(mta_mapped_codes[code],mainsheet[sierra location code],0)),"y","n")</f>
        <v>y</v>
      </c>
      <c r="C840" t="str">
        <f>INDEX(mainsheet[TD facet value code(s)],MATCH(mta_mapped_codes[code],mainsheet[sierra location code],0))</f>
        <v>unc:uncul</v>
      </c>
    </row>
    <row r="841" spans="1:3" x14ac:dyDescent="0.25">
      <c r="A841" t="s">
        <v>1128</v>
      </c>
      <c r="B841" t="str">
        <f>IF(ISNUMBER(MATCH(mta_mapped_codes[code],mainsheet[sierra location code],0)),"y","n")</f>
        <v>y</v>
      </c>
      <c r="C841" t="str">
        <f>INDEX(mainsheet[TD facet value code(s)],MATCH(mta_mapped_codes[code],mainsheet[sierra location code],0))</f>
        <v>unc:uncul</v>
      </c>
    </row>
    <row r="842" spans="1:3" x14ac:dyDescent="0.25">
      <c r="A842" t="s">
        <v>1131</v>
      </c>
      <c r="B842" t="str">
        <f>IF(ISNUMBER(MATCH(mta_mapped_codes[code],mainsheet[sierra location code],0)),"y","n")</f>
        <v>y</v>
      </c>
      <c r="C842" t="str">
        <f>INDEX(mainsheet[TD facet value code(s)],MATCH(mta_mapped_codes[code],mainsheet[sierra location code],0))</f>
        <v>unc:uncul</v>
      </c>
    </row>
    <row r="843" spans="1:3" x14ac:dyDescent="0.25">
      <c r="A843" t="s">
        <v>1132</v>
      </c>
      <c r="B843" t="str">
        <f>IF(ISNUMBER(MATCH(mta_mapped_codes[code],mainsheet[sierra location code],0)),"y","n")</f>
        <v>y</v>
      </c>
      <c r="C843" t="str">
        <f>INDEX(mainsheet[TD facet value code(s)],MATCH(mta_mapped_codes[code],mainsheet[sierra location code],0))</f>
        <v>unc:uncul</v>
      </c>
    </row>
    <row r="844" spans="1:3" x14ac:dyDescent="0.25">
      <c r="A844" t="s">
        <v>1133</v>
      </c>
      <c r="B844" t="str">
        <f>IF(ISNUMBER(MATCH(mta_mapped_codes[code],mainsheet[sierra location code],0)),"y","n")</f>
        <v>y</v>
      </c>
      <c r="C844" t="str">
        <f>INDEX(mainsheet[TD facet value code(s)],MATCH(mta_mapped_codes[code],mainsheet[sierra location code],0))</f>
        <v>unc:uncul</v>
      </c>
    </row>
    <row r="845" spans="1:3" x14ac:dyDescent="0.25">
      <c r="A845" t="s">
        <v>1136</v>
      </c>
      <c r="B845" t="str">
        <f>IF(ISNUMBER(MATCH(mta_mapped_codes[code],mainsheet[sierra location code],0)),"y","n")</f>
        <v>y</v>
      </c>
      <c r="C845" t="str">
        <f>INDEX(mainsheet[TD facet value code(s)],MATCH(mta_mapped_codes[code],mainsheet[sierra location code],0))</f>
        <v>unc:uncul</v>
      </c>
    </row>
    <row r="846" spans="1:3" x14ac:dyDescent="0.25">
      <c r="A846" t="s">
        <v>1138</v>
      </c>
      <c r="B846" t="str">
        <f>IF(ISNUMBER(MATCH(mta_mapped_codes[code],mainsheet[sierra location code],0)),"y","n")</f>
        <v>y</v>
      </c>
      <c r="C846" t="str">
        <f>INDEX(mainsheet[TD facet value code(s)],MATCH(mta_mapped_codes[code],mainsheet[sierra location code],0))</f>
        <v>unc:uncul</v>
      </c>
    </row>
    <row r="847" spans="1:3" x14ac:dyDescent="0.25">
      <c r="A847" t="s">
        <v>1140</v>
      </c>
      <c r="B847" t="str">
        <f>IF(ISNUMBER(MATCH(mta_mapped_codes[code],mainsheet[sierra location code],0)),"y","n")</f>
        <v>y</v>
      </c>
      <c r="C847" t="str">
        <f>INDEX(mainsheet[TD facet value code(s)],MATCH(mta_mapped_codes[code],mainsheet[sierra location code],0))</f>
        <v>unc:uncul</v>
      </c>
    </row>
    <row r="848" spans="1:3" x14ac:dyDescent="0.25">
      <c r="A848" t="s">
        <v>1141</v>
      </c>
      <c r="B848" t="str">
        <f>IF(ISNUMBER(MATCH(mta_mapped_codes[code],mainsheet[sierra location code],0)),"y","n")</f>
        <v>y</v>
      </c>
      <c r="C848" t="str">
        <f>INDEX(mainsheet[TD facet value code(s)],MATCH(mta_mapped_codes[code],mainsheet[sierra location code],0))</f>
        <v>unc:uncul</v>
      </c>
    </row>
    <row r="849" spans="1:3" x14ac:dyDescent="0.25">
      <c r="A849" t="s">
        <v>1142</v>
      </c>
      <c r="B849" t="str">
        <f>IF(ISNUMBER(MATCH(mta_mapped_codes[code],mainsheet[sierra location code],0)),"y","n")</f>
        <v>y</v>
      </c>
      <c r="C849" t="str">
        <f>INDEX(mainsheet[TD facet value code(s)],MATCH(mta_mapped_codes[code],mainsheet[sierra location code],0))</f>
        <v>unc:uncul</v>
      </c>
    </row>
    <row r="850" spans="1:3" x14ac:dyDescent="0.25">
      <c r="A850" t="s">
        <v>1115</v>
      </c>
      <c r="B850" t="str">
        <f>IF(ISNUMBER(MATCH(mta_mapped_codes[code],mainsheet[sierra location code],0)),"y","n")</f>
        <v>y</v>
      </c>
      <c r="C850" t="str">
        <f>INDEX(mainsheet[TD facet value code(s)],MATCH(mta_mapped_codes[code],mainsheet[sierra location code],0))</f>
        <v>unc:uncul:unculpop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C19" sqref="C19"/>
    </sheetView>
  </sheetViews>
  <sheetFormatPr defaultRowHeight="15" x14ac:dyDescent="0.25"/>
  <cols>
    <col min="2" max="2" width="117.85546875" customWidth="1"/>
    <col min="3" max="3" width="11.140625" customWidth="1"/>
    <col min="4" max="4" width="16.140625" customWidth="1"/>
    <col min="5" max="5" width="18.140625" customWidth="1"/>
  </cols>
  <sheetData>
    <row r="1" spans="1:3" x14ac:dyDescent="0.25">
      <c r="A1" t="s">
        <v>2508</v>
      </c>
      <c r="B1" t="s">
        <v>2506</v>
      </c>
      <c r="C1" t="s">
        <v>2507</v>
      </c>
    </row>
    <row r="2" spans="1:3" x14ac:dyDescent="0.25">
      <c r="A2" t="s">
        <v>0</v>
      </c>
      <c r="B2" t="s">
        <v>2512</v>
      </c>
      <c r="C2" t="s">
        <v>2472</v>
      </c>
    </row>
    <row r="3" spans="1:3" x14ac:dyDescent="0.25">
      <c r="A3" t="s">
        <v>67</v>
      </c>
      <c r="B3" t="s">
        <v>2542</v>
      </c>
      <c r="C3" t="s">
        <v>2498</v>
      </c>
    </row>
    <row r="4" spans="1:3" x14ac:dyDescent="0.25">
      <c r="A4" t="s">
        <v>119</v>
      </c>
      <c r="B4" t="s">
        <v>2527</v>
      </c>
      <c r="C4" t="s">
        <v>2483</v>
      </c>
    </row>
    <row r="5" spans="1:3" x14ac:dyDescent="0.25">
      <c r="A5" s="7" t="s">
        <v>146</v>
      </c>
      <c r="B5" t="s">
        <v>2515</v>
      </c>
      <c r="C5" t="s">
        <v>2473</v>
      </c>
    </row>
    <row r="6" spans="1:3" x14ac:dyDescent="0.25">
      <c r="A6" t="s">
        <v>2475</v>
      </c>
      <c r="B6" t="s">
        <v>2516</v>
      </c>
      <c r="C6" t="s">
        <v>2474</v>
      </c>
    </row>
    <row r="7" spans="1:3" x14ac:dyDescent="0.25">
      <c r="A7" t="s">
        <v>187</v>
      </c>
      <c r="B7" t="s">
        <v>2520</v>
      </c>
      <c r="C7" t="s">
        <v>2434</v>
      </c>
    </row>
    <row r="8" spans="1:3" x14ac:dyDescent="0.25">
      <c r="A8" s="7" t="s">
        <v>189</v>
      </c>
      <c r="B8" t="s">
        <v>2515</v>
      </c>
      <c r="C8" t="s">
        <v>2473</v>
      </c>
    </row>
    <row r="9" spans="1:3" x14ac:dyDescent="0.25">
      <c r="A9" s="7" t="s">
        <v>190</v>
      </c>
      <c r="B9" t="s">
        <v>2515</v>
      </c>
      <c r="C9" t="s">
        <v>2473</v>
      </c>
    </row>
    <row r="10" spans="1:3" x14ac:dyDescent="0.25">
      <c r="A10" s="7" t="s">
        <v>192</v>
      </c>
      <c r="B10" t="s">
        <v>2515</v>
      </c>
      <c r="C10" t="s">
        <v>2473</v>
      </c>
    </row>
    <row r="11" spans="1:3" x14ac:dyDescent="0.25">
      <c r="A11" t="s">
        <v>2476</v>
      </c>
      <c r="B11" t="s">
        <v>2518</v>
      </c>
      <c r="C11" t="s">
        <v>2438</v>
      </c>
    </row>
    <row r="12" spans="1:3" x14ac:dyDescent="0.25">
      <c r="A12" t="s">
        <v>372</v>
      </c>
      <c r="B12" t="s">
        <v>2515</v>
      </c>
      <c r="C12" t="s">
        <v>2473</v>
      </c>
    </row>
    <row r="13" spans="1:3" x14ac:dyDescent="0.25">
      <c r="A13" s="7" t="s">
        <v>389</v>
      </c>
      <c r="B13" s="6" t="s">
        <v>2519</v>
      </c>
      <c r="C13" s="6" t="s">
        <v>2439</v>
      </c>
    </row>
    <row r="14" spans="1:3" x14ac:dyDescent="0.25">
      <c r="A14" t="s">
        <v>408</v>
      </c>
      <c r="B14" t="s">
        <v>2515</v>
      </c>
      <c r="C14" t="s">
        <v>2473</v>
      </c>
    </row>
    <row r="15" spans="1:3" x14ac:dyDescent="0.25">
      <c r="A15" t="s">
        <v>443</v>
      </c>
      <c r="B15" t="s">
        <v>2515</v>
      </c>
      <c r="C15" t="s">
        <v>2473</v>
      </c>
    </row>
    <row r="16" spans="1:3" x14ac:dyDescent="0.25">
      <c r="A16" t="s">
        <v>458</v>
      </c>
      <c r="B16" t="s">
        <v>2515</v>
      </c>
      <c r="C16" t="s">
        <v>2473</v>
      </c>
    </row>
    <row r="17" spans="1:3" x14ac:dyDescent="0.25">
      <c r="A17" t="s">
        <v>466</v>
      </c>
      <c r="B17" t="s">
        <v>2515</v>
      </c>
      <c r="C17" t="s">
        <v>2473</v>
      </c>
    </row>
    <row r="18" spans="1:3" x14ac:dyDescent="0.25">
      <c r="A18" t="s">
        <v>470</v>
      </c>
      <c r="B18" t="s">
        <v>2515</v>
      </c>
      <c r="C18" t="s">
        <v>2473</v>
      </c>
    </row>
    <row r="19" spans="1:3" x14ac:dyDescent="0.25">
      <c r="A19" t="s">
        <v>478</v>
      </c>
      <c r="B19" t="s">
        <v>2521</v>
      </c>
      <c r="C19" t="s">
        <v>2477</v>
      </c>
    </row>
    <row r="20" spans="1:3" x14ac:dyDescent="0.25">
      <c r="A20" t="s">
        <v>519</v>
      </c>
      <c r="B20" t="s">
        <v>2517</v>
      </c>
      <c r="C20" t="s">
        <v>2437</v>
      </c>
    </row>
    <row r="21" spans="1:3" x14ac:dyDescent="0.25">
      <c r="A21" t="s">
        <v>523</v>
      </c>
      <c r="B21" t="s">
        <v>2515</v>
      </c>
      <c r="C21" t="s">
        <v>2473</v>
      </c>
    </row>
    <row r="22" spans="1:3" x14ac:dyDescent="0.25">
      <c r="A22" t="s">
        <v>527</v>
      </c>
      <c r="B22" t="s">
        <v>2515</v>
      </c>
      <c r="C22" t="s">
        <v>2473</v>
      </c>
    </row>
    <row r="23" spans="1:3" x14ac:dyDescent="0.25">
      <c r="A23" t="s">
        <v>553</v>
      </c>
      <c r="B23" t="s">
        <v>2515</v>
      </c>
      <c r="C23" t="s">
        <v>2473</v>
      </c>
    </row>
    <row r="24" spans="1:3" x14ac:dyDescent="0.25">
      <c r="A24" t="s">
        <v>580</v>
      </c>
      <c r="B24" t="s">
        <v>2561</v>
      </c>
      <c r="C24" t="s">
        <v>2562</v>
      </c>
    </row>
    <row r="25" spans="1:3" x14ac:dyDescent="0.25">
      <c r="A25" t="s">
        <v>612</v>
      </c>
      <c r="B25" t="s">
        <v>2524</v>
      </c>
      <c r="C25" t="s">
        <v>2480</v>
      </c>
    </row>
    <row r="26" spans="1:3" x14ac:dyDescent="0.25">
      <c r="A26" t="s">
        <v>642</v>
      </c>
      <c r="B26" t="s">
        <v>2519</v>
      </c>
      <c r="C26" t="s">
        <v>2439</v>
      </c>
    </row>
    <row r="27" spans="1:3" x14ac:dyDescent="0.25">
      <c r="A27" t="s">
        <v>705</v>
      </c>
      <c r="B27" t="s">
        <v>2548</v>
      </c>
      <c r="C27" t="s">
        <v>2570</v>
      </c>
    </row>
    <row r="28" spans="1:3" x14ac:dyDescent="0.25">
      <c r="A28" t="s">
        <v>820</v>
      </c>
      <c r="B28" t="s">
        <v>2525</v>
      </c>
      <c r="C28" t="s">
        <v>2481</v>
      </c>
    </row>
    <row r="29" spans="1:3" x14ac:dyDescent="0.25">
      <c r="A29" t="s">
        <v>2504</v>
      </c>
      <c r="B29" t="s">
        <v>2530</v>
      </c>
      <c r="C29" t="s">
        <v>2486</v>
      </c>
    </row>
    <row r="30" spans="1:3" x14ac:dyDescent="0.25">
      <c r="A30" t="s">
        <v>901</v>
      </c>
      <c r="B30" t="s">
        <v>2535</v>
      </c>
      <c r="C30" t="s">
        <v>2491</v>
      </c>
    </row>
    <row r="31" spans="1:3" x14ac:dyDescent="0.25">
      <c r="A31" t="s">
        <v>924</v>
      </c>
      <c r="B31" t="s">
        <v>2536</v>
      </c>
      <c r="C31" t="s">
        <v>2492</v>
      </c>
    </row>
    <row r="32" spans="1:3" x14ac:dyDescent="0.25">
      <c r="A32" t="s">
        <v>926</v>
      </c>
      <c r="B32" t="s">
        <v>2536</v>
      </c>
      <c r="C32" t="s">
        <v>2492</v>
      </c>
    </row>
    <row r="33" spans="1:3" x14ac:dyDescent="0.25">
      <c r="A33" t="s">
        <v>2471</v>
      </c>
      <c r="B33" t="s">
        <v>2549</v>
      </c>
      <c r="C33" t="s">
        <v>2550</v>
      </c>
    </row>
    <row r="34" spans="1:3" x14ac:dyDescent="0.25">
      <c r="A34" t="s">
        <v>1020</v>
      </c>
      <c r="B34" t="s">
        <v>2529</v>
      </c>
      <c r="C34" t="s">
        <v>2485</v>
      </c>
    </row>
    <row r="35" spans="1:3" x14ac:dyDescent="0.25">
      <c r="A35" t="s">
        <v>1022</v>
      </c>
      <c r="B35" t="s">
        <v>2529</v>
      </c>
      <c r="C35" t="s">
        <v>2485</v>
      </c>
    </row>
    <row r="36" spans="1:3" x14ac:dyDescent="0.25">
      <c r="A36" t="s">
        <v>1026</v>
      </c>
      <c r="B36" t="s">
        <v>2514</v>
      </c>
      <c r="C36" t="s">
        <v>2510</v>
      </c>
    </row>
    <row r="37" spans="1:3" x14ac:dyDescent="0.25">
      <c r="A37" t="s">
        <v>1031</v>
      </c>
      <c r="B37" t="s">
        <v>2527</v>
      </c>
      <c r="C37" t="s">
        <v>2483</v>
      </c>
    </row>
    <row r="38" spans="1:3" x14ac:dyDescent="0.25">
      <c r="A38" t="s">
        <v>1048</v>
      </c>
      <c r="B38" t="s">
        <v>2543</v>
      </c>
      <c r="C38" t="s">
        <v>2499</v>
      </c>
    </row>
    <row r="39" spans="1:3" x14ac:dyDescent="0.25">
      <c r="A39" t="s">
        <v>1061</v>
      </c>
      <c r="B39" t="s">
        <v>2530</v>
      </c>
      <c r="C39" t="s">
        <v>2486</v>
      </c>
    </row>
    <row r="40" spans="1:3" x14ac:dyDescent="0.25">
      <c r="A40" s="7" t="s">
        <v>1064</v>
      </c>
      <c r="B40" t="s">
        <v>2512</v>
      </c>
      <c r="C40" t="s">
        <v>2472</v>
      </c>
    </row>
    <row r="41" spans="1:3" x14ac:dyDescent="0.25">
      <c r="A41" t="s">
        <v>1079</v>
      </c>
      <c r="B41" t="s">
        <v>2511</v>
      </c>
      <c r="C41" t="s">
        <v>2442</v>
      </c>
    </row>
    <row r="42" spans="1:3" x14ac:dyDescent="0.25">
      <c r="A42" s="7" t="s">
        <v>2563</v>
      </c>
      <c r="B42" t="s">
        <v>2532</v>
      </c>
      <c r="C42" t="s">
        <v>2488</v>
      </c>
    </row>
    <row r="43" spans="1:3" x14ac:dyDescent="0.25">
      <c r="A43" t="s">
        <v>1101</v>
      </c>
      <c r="B43" t="s">
        <v>2544</v>
      </c>
      <c r="C43" t="s">
        <v>2500</v>
      </c>
    </row>
    <row r="44" spans="1:3" x14ac:dyDescent="0.25">
      <c r="A44" t="s">
        <v>1115</v>
      </c>
      <c r="B44" t="s">
        <v>2545</v>
      </c>
      <c r="C44" t="s">
        <v>2441</v>
      </c>
    </row>
    <row r="45" spans="1:3" x14ac:dyDescent="0.25">
      <c r="A45" t="s">
        <v>1119</v>
      </c>
      <c r="B45" t="s">
        <v>2544</v>
      </c>
      <c r="C45" t="s">
        <v>2500</v>
      </c>
    </row>
    <row r="46" spans="1:3" x14ac:dyDescent="0.25">
      <c r="A46" t="s">
        <v>1131</v>
      </c>
      <c r="B46" t="s">
        <v>2544</v>
      </c>
      <c r="C46" t="s">
        <v>2500</v>
      </c>
    </row>
    <row r="47" spans="1:3" x14ac:dyDescent="0.25">
      <c r="A47" t="s">
        <v>1140</v>
      </c>
      <c r="B47" t="s">
        <v>2544</v>
      </c>
      <c r="C47" t="s">
        <v>2500</v>
      </c>
    </row>
    <row r="48" spans="1:3" x14ac:dyDescent="0.25">
      <c r="A48" t="s">
        <v>1144</v>
      </c>
      <c r="B48" t="s">
        <v>2532</v>
      </c>
      <c r="C48" t="s">
        <v>2488</v>
      </c>
    </row>
    <row r="49" spans="1:3" x14ac:dyDescent="0.25">
      <c r="A49" t="s">
        <v>1194</v>
      </c>
      <c r="B49" t="s">
        <v>2534</v>
      </c>
      <c r="C49" t="s">
        <v>2490</v>
      </c>
    </row>
    <row r="50" spans="1:3" x14ac:dyDescent="0.25">
      <c r="A50" t="s">
        <v>1197</v>
      </c>
      <c r="B50" t="s">
        <v>2533</v>
      </c>
      <c r="C50" t="s">
        <v>2489</v>
      </c>
    </row>
    <row r="51" spans="1:3" x14ac:dyDescent="0.25">
      <c r="A51" t="s">
        <v>2505</v>
      </c>
      <c r="B51" t="s">
        <v>2544</v>
      </c>
      <c r="C51" t="s">
        <v>2500</v>
      </c>
    </row>
    <row r="52" spans="1:3" x14ac:dyDescent="0.25">
      <c r="A52" t="s">
        <v>1200</v>
      </c>
      <c r="B52" t="s">
        <v>2541</v>
      </c>
      <c r="C52" t="s">
        <v>2497</v>
      </c>
    </row>
    <row r="53" spans="1:3" x14ac:dyDescent="0.25">
      <c r="A53" t="s">
        <v>2502</v>
      </c>
      <c r="B53" t="s">
        <v>2546</v>
      </c>
      <c r="C53" t="s">
        <v>2501</v>
      </c>
    </row>
    <row r="54" spans="1:3" x14ac:dyDescent="0.25">
      <c r="A54" t="s">
        <v>1215</v>
      </c>
      <c r="B54" t="s">
        <v>2551</v>
      </c>
      <c r="C54" t="s">
        <v>2552</v>
      </c>
    </row>
    <row r="55" spans="1:3" x14ac:dyDescent="0.25">
      <c r="A55" t="s">
        <v>1219</v>
      </c>
      <c r="B55" t="s">
        <v>2561</v>
      </c>
      <c r="C55" t="s">
        <v>2562</v>
      </c>
    </row>
    <row r="56" spans="1:3" x14ac:dyDescent="0.25">
      <c r="A56" t="s">
        <v>1221</v>
      </c>
      <c r="B56" t="s">
        <v>2553</v>
      </c>
      <c r="C56" t="s">
        <v>2554</v>
      </c>
    </row>
    <row r="57" spans="1:3" x14ac:dyDescent="0.25">
      <c r="A57" t="s">
        <v>1223</v>
      </c>
      <c r="B57" t="s">
        <v>2555</v>
      </c>
      <c r="C57" t="s">
        <v>2556</v>
      </c>
    </row>
    <row r="58" spans="1:3" x14ac:dyDescent="0.25">
      <c r="A58" t="s">
        <v>1225</v>
      </c>
      <c r="B58" t="s">
        <v>2557</v>
      </c>
      <c r="C58" t="s">
        <v>2558</v>
      </c>
    </row>
    <row r="59" spans="1:3" x14ac:dyDescent="0.25">
      <c r="A59" t="s">
        <v>1228</v>
      </c>
      <c r="B59" t="s">
        <v>2559</v>
      </c>
      <c r="C59" t="s">
        <v>2560</v>
      </c>
    </row>
    <row r="60" spans="1:3" x14ac:dyDescent="0.25">
      <c r="A60" t="s">
        <v>1307</v>
      </c>
      <c r="B60" t="s">
        <v>2561</v>
      </c>
      <c r="C60" t="s">
        <v>2562</v>
      </c>
    </row>
    <row r="61" spans="1:3" x14ac:dyDescent="0.25">
      <c r="A61" t="s">
        <v>1523</v>
      </c>
      <c r="B61" t="s">
        <v>2531</v>
      </c>
      <c r="C61" t="s">
        <v>2487</v>
      </c>
    </row>
    <row r="62" spans="1:3" x14ac:dyDescent="0.25">
      <c r="A62" t="s">
        <v>1534</v>
      </c>
      <c r="B62" t="s">
        <v>2538</v>
      </c>
      <c r="C62" t="s">
        <v>2494</v>
      </c>
    </row>
    <row r="63" spans="1:3" x14ac:dyDescent="0.25">
      <c r="A63" t="s">
        <v>1540</v>
      </c>
      <c r="B63" t="s">
        <v>2513</v>
      </c>
      <c r="C63" t="s">
        <v>2509</v>
      </c>
    </row>
    <row r="64" spans="1:3" x14ac:dyDescent="0.25">
      <c r="A64" t="s">
        <v>1557</v>
      </c>
      <c r="B64" t="s">
        <v>2526</v>
      </c>
      <c r="C64" t="s">
        <v>2482</v>
      </c>
    </row>
    <row r="65" spans="1:3" x14ac:dyDescent="0.25">
      <c r="A65" t="s">
        <v>1560</v>
      </c>
      <c r="B65" t="s">
        <v>2522</v>
      </c>
      <c r="C65" t="s">
        <v>2478</v>
      </c>
    </row>
    <row r="66" spans="1:3" x14ac:dyDescent="0.25">
      <c r="A66" t="s">
        <v>1567</v>
      </c>
      <c r="B66" t="s">
        <v>2539</v>
      </c>
      <c r="C66" t="s">
        <v>2495</v>
      </c>
    </row>
    <row r="67" spans="1:3" x14ac:dyDescent="0.25">
      <c r="A67" t="s">
        <v>1573</v>
      </c>
      <c r="B67" t="s">
        <v>2523</v>
      </c>
      <c r="C67" t="s">
        <v>2479</v>
      </c>
    </row>
    <row r="68" spans="1:3" x14ac:dyDescent="0.25">
      <c r="A68" t="s">
        <v>1594</v>
      </c>
      <c r="B68" t="s">
        <v>2540</v>
      </c>
      <c r="C68" t="s">
        <v>2496</v>
      </c>
    </row>
    <row r="69" spans="1:3" x14ac:dyDescent="0.25">
      <c r="A69" t="s">
        <v>1627</v>
      </c>
      <c r="B69" t="s">
        <v>2537</v>
      </c>
      <c r="C69" t="s">
        <v>2493</v>
      </c>
    </row>
    <row r="70" spans="1:3" x14ac:dyDescent="0.25">
      <c r="A70" t="s">
        <v>1635</v>
      </c>
      <c r="B70" t="s">
        <v>2547</v>
      </c>
      <c r="C70" t="s">
        <v>2503</v>
      </c>
    </row>
    <row r="71" spans="1:3" x14ac:dyDescent="0.25">
      <c r="A71" t="s">
        <v>1639</v>
      </c>
      <c r="B71" t="s">
        <v>2528</v>
      </c>
      <c r="C71" t="s">
        <v>2484</v>
      </c>
    </row>
  </sheetData>
  <conditionalFormatting sqref="A2:A71">
    <cfRule type="duplicateValues" dxfId="0" priority="1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3"/>
  <sheetViews>
    <sheetView topLeftCell="A1004" workbookViewId="0">
      <selection activeCell="A1043" sqref="A1043:B1043"/>
    </sheetView>
  </sheetViews>
  <sheetFormatPr defaultRowHeight="15" x14ac:dyDescent="0.25"/>
  <cols>
    <col min="1" max="1" width="15" customWidth="1"/>
    <col min="2" max="2" width="40.7109375" customWidth="1"/>
  </cols>
  <sheetData>
    <row r="1" spans="1:3" x14ac:dyDescent="0.25">
      <c r="A1" s="1" t="s">
        <v>2427</v>
      </c>
      <c r="B1" s="1" t="s">
        <v>2425</v>
      </c>
      <c r="C1" s="7" t="s">
        <v>2599</v>
      </c>
    </row>
    <row r="2" spans="1:3" x14ac:dyDescent="0.25">
      <c r="A2" s="2" t="s">
        <v>0</v>
      </c>
      <c r="B2" s="3" t="s">
        <v>1</v>
      </c>
      <c r="C2" s="9"/>
    </row>
    <row r="3" spans="1:3" x14ac:dyDescent="0.25">
      <c r="A3" s="2" t="s">
        <v>4</v>
      </c>
      <c r="B3" s="3" t="s">
        <v>5</v>
      </c>
      <c r="C3" s="9"/>
    </row>
    <row r="4" spans="1:3" x14ac:dyDescent="0.25">
      <c r="A4" s="2" t="s">
        <v>2</v>
      </c>
      <c r="B4" s="3" t="s">
        <v>3</v>
      </c>
      <c r="C4" s="9"/>
    </row>
    <row r="5" spans="1:3" x14ac:dyDescent="0.25">
      <c r="A5" s="2" t="s">
        <v>6</v>
      </c>
      <c r="B5" s="3" t="s">
        <v>1651</v>
      </c>
      <c r="C5" s="9"/>
    </row>
    <row r="6" spans="1:3" x14ac:dyDescent="0.25">
      <c r="A6" s="2" t="s">
        <v>8</v>
      </c>
      <c r="B6" s="3" t="s">
        <v>1651</v>
      </c>
      <c r="C6" s="9"/>
    </row>
    <row r="7" spans="1:3" x14ac:dyDescent="0.25">
      <c r="A7" s="2" t="s">
        <v>9</v>
      </c>
      <c r="B7" s="3" t="s">
        <v>1652</v>
      </c>
      <c r="C7" s="9"/>
    </row>
    <row r="8" spans="1:3" x14ac:dyDescent="0.25">
      <c r="A8" s="2" t="s">
        <v>11</v>
      </c>
      <c r="B8" s="3" t="s">
        <v>1653</v>
      </c>
      <c r="C8" s="9"/>
    </row>
    <row r="9" spans="1:3" x14ac:dyDescent="0.25">
      <c r="A9" s="2" t="s">
        <v>13</v>
      </c>
      <c r="B9" s="3" t="s">
        <v>1</v>
      </c>
      <c r="C9" s="9"/>
    </row>
    <row r="10" spans="1:3" x14ac:dyDescent="0.25">
      <c r="A10" s="2" t="s">
        <v>14</v>
      </c>
      <c r="B10" s="3" t="s">
        <v>1654</v>
      </c>
      <c r="C10" s="9"/>
    </row>
    <row r="11" spans="1:3" x14ac:dyDescent="0.25">
      <c r="A11" s="2" t="s">
        <v>16</v>
      </c>
      <c r="B11" s="3" t="s">
        <v>1655</v>
      </c>
      <c r="C11" s="9"/>
    </row>
    <row r="12" spans="1:3" x14ac:dyDescent="0.25">
      <c r="A12" s="2" t="s">
        <v>18</v>
      </c>
      <c r="B12" s="3" t="s">
        <v>1656</v>
      </c>
      <c r="C12" s="9"/>
    </row>
    <row r="13" spans="1:3" x14ac:dyDescent="0.25">
      <c r="A13" s="2" t="s">
        <v>20</v>
      </c>
      <c r="B13" s="3" t="s">
        <v>1657</v>
      </c>
      <c r="C13" s="9"/>
    </row>
    <row r="14" spans="1:3" x14ac:dyDescent="0.25">
      <c r="A14" s="2" t="s">
        <v>22</v>
      </c>
      <c r="B14" s="3" t="s">
        <v>1658</v>
      </c>
      <c r="C14" s="9"/>
    </row>
    <row r="15" spans="1:3" x14ac:dyDescent="0.25">
      <c r="A15" s="2" t="s">
        <v>24</v>
      </c>
      <c r="B15" s="3" t="s">
        <v>1659</v>
      </c>
      <c r="C15" s="9"/>
    </row>
    <row r="16" spans="1:3" x14ac:dyDescent="0.25">
      <c r="A16" s="2" t="s">
        <v>26</v>
      </c>
      <c r="B16" s="3" t="s">
        <v>1660</v>
      </c>
      <c r="C16" s="9"/>
    </row>
    <row r="17" spans="1:3" x14ac:dyDescent="0.25">
      <c r="A17" s="2" t="s">
        <v>28</v>
      </c>
      <c r="B17" s="3" t="s">
        <v>1661</v>
      </c>
      <c r="C17" s="9"/>
    </row>
    <row r="18" spans="1:3" x14ac:dyDescent="0.25">
      <c r="A18" s="2" t="s">
        <v>30</v>
      </c>
      <c r="B18" s="3" t="s">
        <v>1662</v>
      </c>
      <c r="C18" s="9"/>
    </row>
    <row r="19" spans="1:3" x14ac:dyDescent="0.25">
      <c r="A19" s="2" t="s">
        <v>32</v>
      </c>
      <c r="B19" s="3" t="s">
        <v>1663</v>
      </c>
      <c r="C19" s="9"/>
    </row>
    <row r="20" spans="1:3" x14ac:dyDescent="0.25">
      <c r="A20" s="2" t="s">
        <v>34</v>
      </c>
      <c r="B20" s="3" t="s">
        <v>1664</v>
      </c>
      <c r="C20" s="9"/>
    </row>
    <row r="21" spans="1:3" x14ac:dyDescent="0.25">
      <c r="A21" s="2" t="s">
        <v>36</v>
      </c>
      <c r="B21" s="3" t="s">
        <v>1665</v>
      </c>
      <c r="C21" s="9"/>
    </row>
    <row r="22" spans="1:3" x14ac:dyDescent="0.25">
      <c r="A22" s="2" t="s">
        <v>38</v>
      </c>
      <c r="B22" s="3" t="s">
        <v>1666</v>
      </c>
      <c r="C22" s="9"/>
    </row>
    <row r="23" spans="1:3" x14ac:dyDescent="0.25">
      <c r="A23" s="2" t="s">
        <v>40</v>
      </c>
      <c r="B23" s="3" t="s">
        <v>1667</v>
      </c>
      <c r="C23" s="9"/>
    </row>
    <row r="24" spans="1:3" x14ac:dyDescent="0.25">
      <c r="A24" s="2" t="s">
        <v>42</v>
      </c>
      <c r="B24" s="3" t="s">
        <v>1668</v>
      </c>
      <c r="C24" s="9"/>
    </row>
    <row r="25" spans="1:3" x14ac:dyDescent="0.25">
      <c r="A25" s="2" t="s">
        <v>44</v>
      </c>
      <c r="B25" s="3" t="s">
        <v>1669</v>
      </c>
      <c r="C25" s="9"/>
    </row>
    <row r="26" spans="1:3" x14ac:dyDescent="0.25">
      <c r="A26" s="2" t="s">
        <v>46</v>
      </c>
      <c r="B26" s="3" t="s">
        <v>1670</v>
      </c>
      <c r="C26" s="9"/>
    </row>
    <row r="27" spans="1:3" x14ac:dyDescent="0.25">
      <c r="A27" s="2" t="s">
        <v>48</v>
      </c>
      <c r="B27" s="3" t="s">
        <v>1671</v>
      </c>
      <c r="C27" s="9"/>
    </row>
    <row r="28" spans="1:3" x14ac:dyDescent="0.25">
      <c r="A28" s="2" t="s">
        <v>50</v>
      </c>
      <c r="B28" s="3" t="s">
        <v>1672</v>
      </c>
      <c r="C28" s="9"/>
    </row>
    <row r="29" spans="1:3" x14ac:dyDescent="0.25">
      <c r="A29" s="2" t="s">
        <v>52</v>
      </c>
      <c r="B29" s="3" t="s">
        <v>1673</v>
      </c>
      <c r="C29" s="9"/>
    </row>
    <row r="30" spans="1:3" x14ac:dyDescent="0.25">
      <c r="A30" s="2" t="s">
        <v>54</v>
      </c>
      <c r="B30" s="3" t="s">
        <v>1674</v>
      </c>
      <c r="C30" s="9"/>
    </row>
    <row r="31" spans="1:3" x14ac:dyDescent="0.25">
      <c r="A31" s="2" t="s">
        <v>56</v>
      </c>
      <c r="B31" s="3" t="s">
        <v>1675</v>
      </c>
      <c r="C31" s="9"/>
    </row>
    <row r="32" spans="1:3" x14ac:dyDescent="0.25">
      <c r="A32" s="2" t="s">
        <v>2571</v>
      </c>
      <c r="B32" s="3" t="s">
        <v>2572</v>
      </c>
      <c r="C32" s="9"/>
    </row>
    <row r="33" spans="1:3" x14ac:dyDescent="0.25">
      <c r="A33" s="2" t="s">
        <v>58</v>
      </c>
      <c r="B33" s="3" t="s">
        <v>1676</v>
      </c>
      <c r="C33" s="9"/>
    </row>
    <row r="34" spans="1:3" x14ac:dyDescent="0.25">
      <c r="A34" s="2" t="s">
        <v>60</v>
      </c>
      <c r="B34" s="3" t="s">
        <v>1677</v>
      </c>
      <c r="C34" s="9"/>
    </row>
    <row r="35" spans="1:3" x14ac:dyDescent="0.25">
      <c r="A35" s="2" t="s">
        <v>62</v>
      </c>
      <c r="B35" s="3" t="s">
        <v>1678</v>
      </c>
      <c r="C35" s="9"/>
    </row>
    <row r="36" spans="1:3" x14ac:dyDescent="0.25">
      <c r="A36" s="2" t="s">
        <v>64</v>
      </c>
      <c r="B36" s="3" t="s">
        <v>1679</v>
      </c>
      <c r="C36" s="9"/>
    </row>
    <row r="37" spans="1:3" x14ac:dyDescent="0.25">
      <c r="A37" s="2" t="s">
        <v>66</v>
      </c>
      <c r="B37" s="3" t="s">
        <v>1680</v>
      </c>
      <c r="C37" s="9"/>
    </row>
    <row r="38" spans="1:3" x14ac:dyDescent="0.25">
      <c r="A38" s="2" t="s">
        <v>67</v>
      </c>
      <c r="B38" s="3" t="s">
        <v>68</v>
      </c>
      <c r="C38" s="9"/>
    </row>
    <row r="39" spans="1:3" x14ac:dyDescent="0.25">
      <c r="A39" s="2" t="s">
        <v>70</v>
      </c>
      <c r="B39" s="3" t="s">
        <v>5</v>
      </c>
      <c r="C39" s="9"/>
    </row>
    <row r="40" spans="1:3" x14ac:dyDescent="0.25">
      <c r="A40" s="2" t="s">
        <v>69</v>
      </c>
      <c r="B40" s="3" t="s">
        <v>3</v>
      </c>
      <c r="C40" s="9"/>
    </row>
    <row r="41" spans="1:3" x14ac:dyDescent="0.25">
      <c r="A41" s="2" t="s">
        <v>71</v>
      </c>
      <c r="B41" s="3" t="s">
        <v>1681</v>
      </c>
      <c r="C41" s="9"/>
    </row>
    <row r="42" spans="1:3" x14ac:dyDescent="0.25">
      <c r="A42" s="2" t="s">
        <v>72</v>
      </c>
      <c r="B42" s="3" t="s">
        <v>1681</v>
      </c>
      <c r="C42" s="9"/>
    </row>
    <row r="43" spans="1:3" x14ac:dyDescent="0.25">
      <c r="A43" s="2" t="s">
        <v>73</v>
      </c>
      <c r="B43" s="3" t="s">
        <v>1682</v>
      </c>
      <c r="C43" s="9"/>
    </row>
    <row r="44" spans="1:3" x14ac:dyDescent="0.25">
      <c r="A44" s="2" t="s">
        <v>75</v>
      </c>
      <c r="B44" s="3" t="s">
        <v>1683</v>
      </c>
      <c r="C44" s="9"/>
    </row>
    <row r="45" spans="1:3" x14ac:dyDescent="0.25">
      <c r="A45" s="2" t="s">
        <v>77</v>
      </c>
      <c r="B45" s="3" t="s">
        <v>1684</v>
      </c>
      <c r="C45" s="9"/>
    </row>
    <row r="46" spans="1:3" x14ac:dyDescent="0.25">
      <c r="A46" s="2" t="s">
        <v>79</v>
      </c>
      <c r="B46" s="3" t="s">
        <v>1685</v>
      </c>
      <c r="C46" s="9"/>
    </row>
    <row r="47" spans="1:3" x14ac:dyDescent="0.25">
      <c r="A47" s="2" t="s">
        <v>81</v>
      </c>
      <c r="B47" s="3" t="s">
        <v>1686</v>
      </c>
      <c r="C47" s="9"/>
    </row>
    <row r="48" spans="1:3" x14ac:dyDescent="0.25">
      <c r="A48" s="2" t="s">
        <v>82</v>
      </c>
      <c r="B48" s="3" t="s">
        <v>1687</v>
      </c>
      <c r="C48" s="9"/>
    </row>
    <row r="49" spans="1:3" x14ac:dyDescent="0.25">
      <c r="A49" s="2" t="s">
        <v>84</v>
      </c>
      <c r="B49" s="3" t="s">
        <v>1688</v>
      </c>
      <c r="C49" s="9"/>
    </row>
    <row r="50" spans="1:3" x14ac:dyDescent="0.25">
      <c r="A50" s="2" t="s">
        <v>85</v>
      </c>
      <c r="B50" s="3" t="s">
        <v>1689</v>
      </c>
      <c r="C50" s="9"/>
    </row>
    <row r="51" spans="1:3" x14ac:dyDescent="0.25">
      <c r="A51" s="2" t="s">
        <v>86</v>
      </c>
      <c r="B51" s="3" t="s">
        <v>1690</v>
      </c>
      <c r="C51" s="9"/>
    </row>
    <row r="52" spans="1:3" x14ac:dyDescent="0.25">
      <c r="A52" s="2" t="s">
        <v>87</v>
      </c>
      <c r="B52" s="3" t="s">
        <v>1691</v>
      </c>
      <c r="C52" s="9"/>
    </row>
    <row r="53" spans="1:3" x14ac:dyDescent="0.25">
      <c r="A53" s="2" t="s">
        <v>89</v>
      </c>
      <c r="B53" s="3" t="s">
        <v>1692</v>
      </c>
      <c r="C53" s="9"/>
    </row>
    <row r="54" spans="1:3" x14ac:dyDescent="0.25">
      <c r="A54" s="2" t="s">
        <v>90</v>
      </c>
      <c r="B54" s="3" t="s">
        <v>1693</v>
      </c>
      <c r="C54" s="9"/>
    </row>
    <row r="55" spans="1:3" x14ac:dyDescent="0.25">
      <c r="A55" s="2" t="s">
        <v>91</v>
      </c>
      <c r="B55" s="3" t="s">
        <v>1694</v>
      </c>
      <c r="C55" s="9"/>
    </row>
    <row r="56" spans="1:3" x14ac:dyDescent="0.25">
      <c r="A56" s="2" t="s">
        <v>93</v>
      </c>
      <c r="B56" s="3" t="s">
        <v>1695</v>
      </c>
      <c r="C56" s="9"/>
    </row>
    <row r="57" spans="1:3" x14ac:dyDescent="0.25">
      <c r="A57" s="2" t="s">
        <v>95</v>
      </c>
      <c r="B57" s="3" t="s">
        <v>1696</v>
      </c>
      <c r="C57" s="9"/>
    </row>
    <row r="58" spans="1:3" x14ac:dyDescent="0.25">
      <c r="A58" s="2" t="s">
        <v>96</v>
      </c>
      <c r="B58" s="3" t="s">
        <v>1697</v>
      </c>
      <c r="C58" s="9"/>
    </row>
    <row r="59" spans="1:3" x14ac:dyDescent="0.25">
      <c r="A59" s="2" t="s">
        <v>98</v>
      </c>
      <c r="B59" s="3" t="s">
        <v>1698</v>
      </c>
      <c r="C59" s="9"/>
    </row>
    <row r="60" spans="1:3" x14ac:dyDescent="0.25">
      <c r="A60" s="2" t="s">
        <v>100</v>
      </c>
      <c r="B60" s="3" t="s">
        <v>1699</v>
      </c>
      <c r="C60" s="9"/>
    </row>
    <row r="61" spans="1:3" x14ac:dyDescent="0.25">
      <c r="A61" s="2" t="s">
        <v>102</v>
      </c>
      <c r="B61" s="3" t="s">
        <v>1700</v>
      </c>
      <c r="C61" s="9"/>
    </row>
    <row r="62" spans="1:3" x14ac:dyDescent="0.25">
      <c r="A62" s="2" t="s">
        <v>104</v>
      </c>
      <c r="B62" s="3" t="s">
        <v>1701</v>
      </c>
      <c r="C62" s="9"/>
    </row>
    <row r="63" spans="1:3" x14ac:dyDescent="0.25">
      <c r="A63" s="2" t="s">
        <v>106</v>
      </c>
      <c r="B63" s="3" t="s">
        <v>1702</v>
      </c>
      <c r="C63" s="9"/>
    </row>
    <row r="64" spans="1:3" x14ac:dyDescent="0.25">
      <c r="A64" s="2" t="s">
        <v>108</v>
      </c>
      <c r="B64" s="3" t="s">
        <v>1703</v>
      </c>
      <c r="C64" s="9"/>
    </row>
    <row r="65" spans="1:3" x14ac:dyDescent="0.25">
      <c r="A65" s="2" t="s">
        <v>110</v>
      </c>
      <c r="B65" s="3" t="s">
        <v>1704</v>
      </c>
      <c r="C65" s="9"/>
    </row>
    <row r="66" spans="1:3" x14ac:dyDescent="0.25">
      <c r="A66" s="2" t="s">
        <v>112</v>
      </c>
      <c r="B66" s="3" t="s">
        <v>68</v>
      </c>
      <c r="C66" s="9"/>
    </row>
    <row r="67" spans="1:3" x14ac:dyDescent="0.25">
      <c r="A67" s="2" t="s">
        <v>113</v>
      </c>
      <c r="B67" s="3" t="s">
        <v>1705</v>
      </c>
      <c r="C67" s="9"/>
    </row>
    <row r="68" spans="1:3" x14ac:dyDescent="0.25">
      <c r="A68" s="2" t="s">
        <v>114</v>
      </c>
      <c r="B68" s="3" t="s">
        <v>2573</v>
      </c>
      <c r="C68" s="9"/>
    </row>
    <row r="69" spans="1:3" x14ac:dyDescent="0.25">
      <c r="A69" s="2" t="s">
        <v>115</v>
      </c>
      <c r="B69" s="3" t="s">
        <v>1706</v>
      </c>
      <c r="C69" s="9"/>
    </row>
    <row r="70" spans="1:3" x14ac:dyDescent="0.25">
      <c r="A70" s="2" t="s">
        <v>117</v>
      </c>
      <c r="B70" s="3" t="s">
        <v>1707</v>
      </c>
      <c r="C70" s="9"/>
    </row>
    <row r="71" spans="1:3" x14ac:dyDescent="0.25">
      <c r="A71" s="2" t="s">
        <v>118</v>
      </c>
      <c r="B71" s="3" t="s">
        <v>1708</v>
      </c>
      <c r="C71" s="9"/>
    </row>
    <row r="72" spans="1:3" x14ac:dyDescent="0.25">
      <c r="A72" s="2" t="s">
        <v>119</v>
      </c>
      <c r="B72" s="3" t="s">
        <v>120</v>
      </c>
      <c r="C72" s="9"/>
    </row>
    <row r="73" spans="1:3" x14ac:dyDescent="0.25">
      <c r="A73" s="2" t="s">
        <v>122</v>
      </c>
      <c r="B73" s="3" t="s">
        <v>5</v>
      </c>
      <c r="C73" s="9"/>
    </row>
    <row r="74" spans="1:3" x14ac:dyDescent="0.25">
      <c r="A74" s="2" t="s">
        <v>121</v>
      </c>
      <c r="B74" s="3" t="s">
        <v>3</v>
      </c>
      <c r="C74" s="9"/>
    </row>
    <row r="75" spans="1:3" x14ac:dyDescent="0.25">
      <c r="A75" s="2" t="s">
        <v>123</v>
      </c>
      <c r="B75" s="3" t="s">
        <v>1709</v>
      </c>
      <c r="C75" s="9"/>
    </row>
    <row r="76" spans="1:3" x14ac:dyDescent="0.25">
      <c r="A76" s="2" t="s">
        <v>124</v>
      </c>
      <c r="B76" s="3" t="s">
        <v>1709</v>
      </c>
      <c r="C76" s="9"/>
    </row>
    <row r="77" spans="1:3" x14ac:dyDescent="0.25">
      <c r="A77" s="2" t="s">
        <v>125</v>
      </c>
      <c r="B77" s="3" t="s">
        <v>1710</v>
      </c>
      <c r="C77" s="9"/>
    </row>
    <row r="78" spans="1:3" x14ac:dyDescent="0.25">
      <c r="A78" s="2" t="s">
        <v>127</v>
      </c>
      <c r="B78" s="3" t="s">
        <v>1711</v>
      </c>
      <c r="C78" s="9"/>
    </row>
    <row r="79" spans="1:3" x14ac:dyDescent="0.25">
      <c r="A79" s="2" t="s">
        <v>128</v>
      </c>
      <c r="B79" s="3" t="s">
        <v>1712</v>
      </c>
      <c r="C79" s="9"/>
    </row>
    <row r="80" spans="1:3" x14ac:dyDescent="0.25">
      <c r="A80" s="2" t="s">
        <v>130</v>
      </c>
      <c r="B80" s="3" t="s">
        <v>120</v>
      </c>
      <c r="C80" s="9"/>
    </row>
    <row r="81" spans="1:3" x14ac:dyDescent="0.25">
      <c r="A81" s="2" t="s">
        <v>131</v>
      </c>
      <c r="B81" s="3" t="s">
        <v>1713</v>
      </c>
      <c r="C81" s="9"/>
    </row>
    <row r="82" spans="1:3" x14ac:dyDescent="0.25">
      <c r="A82" s="2" t="s">
        <v>132</v>
      </c>
      <c r="B82" s="3" t="s">
        <v>1714</v>
      </c>
      <c r="C82" s="9"/>
    </row>
    <row r="83" spans="1:3" x14ac:dyDescent="0.25">
      <c r="A83" s="2" t="s">
        <v>133</v>
      </c>
      <c r="B83" s="3" t="s">
        <v>1715</v>
      </c>
      <c r="C83" s="9"/>
    </row>
    <row r="84" spans="1:3" x14ac:dyDescent="0.25">
      <c r="A84" s="2" t="s">
        <v>135</v>
      </c>
      <c r="B84" s="3" t="s">
        <v>1716</v>
      </c>
      <c r="C84" s="9"/>
    </row>
    <row r="85" spans="1:3" x14ac:dyDescent="0.25">
      <c r="A85" s="2" t="s">
        <v>136</v>
      </c>
      <c r="B85" s="3" t="s">
        <v>1717</v>
      </c>
      <c r="C85" s="9"/>
    </row>
    <row r="86" spans="1:3" x14ac:dyDescent="0.25">
      <c r="A86" s="2" t="s">
        <v>137</v>
      </c>
      <c r="B86" s="3" t="s">
        <v>1718</v>
      </c>
      <c r="C86" s="9"/>
    </row>
    <row r="87" spans="1:3" x14ac:dyDescent="0.25">
      <c r="A87" s="2" t="s">
        <v>138</v>
      </c>
      <c r="B87" s="3" t="s">
        <v>1719</v>
      </c>
      <c r="C87" s="9"/>
    </row>
    <row r="88" spans="1:3" x14ac:dyDescent="0.25">
      <c r="A88" s="2" t="s">
        <v>140</v>
      </c>
      <c r="B88" s="3" t="s">
        <v>1720</v>
      </c>
      <c r="C88" s="9"/>
    </row>
    <row r="89" spans="1:3" x14ac:dyDescent="0.25">
      <c r="A89" s="2" t="s">
        <v>141</v>
      </c>
      <c r="B89" s="3" t="s">
        <v>1721</v>
      </c>
      <c r="C89" s="9"/>
    </row>
    <row r="90" spans="1:3" x14ac:dyDescent="0.25">
      <c r="A90" s="2" t="s">
        <v>143</v>
      </c>
      <c r="B90" s="3" t="s">
        <v>1722</v>
      </c>
      <c r="C90" s="9"/>
    </row>
    <row r="91" spans="1:3" x14ac:dyDescent="0.25">
      <c r="A91" s="2" t="s">
        <v>145</v>
      </c>
      <c r="B91" s="3" t="s">
        <v>1723</v>
      </c>
      <c r="C91" s="9"/>
    </row>
    <row r="92" spans="1:3" x14ac:dyDescent="0.25">
      <c r="A92" s="2" t="s">
        <v>146</v>
      </c>
      <c r="B92" s="3" t="s">
        <v>148</v>
      </c>
      <c r="C92" s="9"/>
    </row>
    <row r="93" spans="1:3" x14ac:dyDescent="0.25">
      <c r="A93" s="2" t="s">
        <v>149</v>
      </c>
      <c r="B93" s="3" t="s">
        <v>150</v>
      </c>
      <c r="C93" s="9"/>
    </row>
    <row r="94" spans="1:3" x14ac:dyDescent="0.25">
      <c r="A94" s="2" t="s">
        <v>151</v>
      </c>
      <c r="B94" s="3" t="s">
        <v>152</v>
      </c>
      <c r="C94" s="9"/>
    </row>
    <row r="95" spans="1:3" x14ac:dyDescent="0.25">
      <c r="A95" s="2" t="s">
        <v>153</v>
      </c>
      <c r="B95" s="3" t="s">
        <v>154</v>
      </c>
      <c r="C95" s="9"/>
    </row>
    <row r="96" spans="1:3" x14ac:dyDescent="0.25">
      <c r="A96" s="2" t="s">
        <v>155</v>
      </c>
      <c r="B96" s="3" t="s">
        <v>156</v>
      </c>
      <c r="C96" s="9"/>
    </row>
    <row r="97" spans="1:3" x14ac:dyDescent="0.25">
      <c r="A97" s="2" t="s">
        <v>157</v>
      </c>
      <c r="B97" s="3" t="s">
        <v>158</v>
      </c>
      <c r="C97" s="9"/>
    </row>
    <row r="98" spans="1:3" x14ac:dyDescent="0.25">
      <c r="A98" s="2" t="s">
        <v>159</v>
      </c>
      <c r="B98" s="3" t="s">
        <v>160</v>
      </c>
      <c r="C98" s="9"/>
    </row>
    <row r="99" spans="1:3" x14ac:dyDescent="0.25">
      <c r="A99" s="2" t="s">
        <v>161</v>
      </c>
      <c r="B99" s="3" t="s">
        <v>162</v>
      </c>
      <c r="C99" s="9"/>
    </row>
    <row r="100" spans="1:3" x14ac:dyDescent="0.25">
      <c r="A100" s="2" t="s">
        <v>163</v>
      </c>
      <c r="B100" s="3" t="s">
        <v>164</v>
      </c>
      <c r="C100" s="9"/>
    </row>
    <row r="101" spans="1:3" x14ac:dyDescent="0.25">
      <c r="A101" s="2" t="s">
        <v>165</v>
      </c>
      <c r="B101" s="3" t="s">
        <v>166</v>
      </c>
      <c r="C101" s="9"/>
    </row>
    <row r="102" spans="1:3" x14ac:dyDescent="0.25">
      <c r="A102" s="2" t="s">
        <v>167</v>
      </c>
      <c r="B102" s="3" t="s">
        <v>168</v>
      </c>
      <c r="C102" s="9"/>
    </row>
    <row r="103" spans="1:3" x14ac:dyDescent="0.25">
      <c r="A103" s="2" t="s">
        <v>169</v>
      </c>
      <c r="B103" s="3" t="s">
        <v>170</v>
      </c>
      <c r="C103" s="9"/>
    </row>
    <row r="104" spans="1:3" x14ac:dyDescent="0.25">
      <c r="A104" s="2" t="s">
        <v>171</v>
      </c>
      <c r="B104" s="3" t="s">
        <v>172</v>
      </c>
      <c r="C104" s="9"/>
    </row>
    <row r="105" spans="1:3" x14ac:dyDescent="0.25">
      <c r="A105" s="2" t="s">
        <v>173</v>
      </c>
      <c r="B105" s="3" t="s">
        <v>174</v>
      </c>
      <c r="C105" s="9"/>
    </row>
    <row r="106" spans="1:3" x14ac:dyDescent="0.25">
      <c r="A106" s="2" t="s">
        <v>175</v>
      </c>
      <c r="B106" s="3" t="s">
        <v>176</v>
      </c>
      <c r="C106" s="9"/>
    </row>
    <row r="107" spans="1:3" x14ac:dyDescent="0.25">
      <c r="A107" s="2" t="s">
        <v>177</v>
      </c>
      <c r="B107" s="3" t="s">
        <v>178</v>
      </c>
      <c r="C107" s="9"/>
    </row>
    <row r="108" spans="1:3" x14ac:dyDescent="0.25">
      <c r="A108" s="2" t="s">
        <v>179</v>
      </c>
      <c r="B108" s="3" t="s">
        <v>180</v>
      </c>
      <c r="C108" s="9"/>
    </row>
    <row r="109" spans="1:3" x14ac:dyDescent="0.25">
      <c r="A109" s="2" t="s">
        <v>181</v>
      </c>
      <c r="B109" s="3" t="s">
        <v>182</v>
      </c>
      <c r="C109" s="9"/>
    </row>
    <row r="110" spans="1:3" x14ac:dyDescent="0.25">
      <c r="A110" s="2" t="s">
        <v>183</v>
      </c>
      <c r="B110" s="3" t="s">
        <v>184</v>
      </c>
      <c r="C110" s="9"/>
    </row>
    <row r="111" spans="1:3" x14ac:dyDescent="0.25">
      <c r="A111" s="2" t="s">
        <v>185</v>
      </c>
      <c r="B111" s="3" t="s">
        <v>1724</v>
      </c>
      <c r="C111" s="9"/>
    </row>
    <row r="112" spans="1:3" x14ac:dyDescent="0.25">
      <c r="A112" s="2" t="s">
        <v>187</v>
      </c>
      <c r="B112" s="3" t="s">
        <v>1725</v>
      </c>
      <c r="C112" s="9"/>
    </row>
    <row r="113" spans="1:3" x14ac:dyDescent="0.25">
      <c r="A113" s="2" t="s">
        <v>189</v>
      </c>
      <c r="B113" s="3" t="s">
        <v>5</v>
      </c>
      <c r="C113" s="9"/>
    </row>
    <row r="114" spans="1:3" x14ac:dyDescent="0.25">
      <c r="A114" s="2" t="s">
        <v>188</v>
      </c>
      <c r="B114" s="3" t="s">
        <v>3</v>
      </c>
      <c r="C114" s="9"/>
    </row>
    <row r="115" spans="1:3" x14ac:dyDescent="0.25">
      <c r="A115" s="2" t="s">
        <v>190</v>
      </c>
      <c r="B115" s="3" t="s">
        <v>1726</v>
      </c>
      <c r="C115" s="9"/>
    </row>
    <row r="116" spans="1:3" x14ac:dyDescent="0.25">
      <c r="A116" s="2" t="s">
        <v>192</v>
      </c>
      <c r="B116" s="3" t="s">
        <v>1727</v>
      </c>
      <c r="C116" s="9"/>
    </row>
    <row r="117" spans="1:3" x14ac:dyDescent="0.25">
      <c r="A117" s="2" t="s">
        <v>194</v>
      </c>
      <c r="B117" s="3" t="s">
        <v>1728</v>
      </c>
      <c r="C117" s="9"/>
    </row>
    <row r="118" spans="1:3" x14ac:dyDescent="0.25">
      <c r="A118" s="2" t="s">
        <v>196</v>
      </c>
      <c r="B118" s="3" t="s">
        <v>1725</v>
      </c>
      <c r="C118" s="9"/>
    </row>
    <row r="119" spans="1:3" x14ac:dyDescent="0.25">
      <c r="A119" s="2" t="s">
        <v>197</v>
      </c>
      <c r="B119" s="3" t="s">
        <v>1729</v>
      </c>
      <c r="C119" s="9"/>
    </row>
    <row r="120" spans="1:3" x14ac:dyDescent="0.25">
      <c r="A120" s="2" t="s">
        <v>199</v>
      </c>
      <c r="B120" s="3" t="s">
        <v>1730</v>
      </c>
      <c r="C120" s="9"/>
    </row>
    <row r="121" spans="1:3" x14ac:dyDescent="0.25">
      <c r="A121" s="2" t="s">
        <v>201</v>
      </c>
      <c r="B121" s="3" t="s">
        <v>1731</v>
      </c>
      <c r="C121" s="9"/>
    </row>
    <row r="122" spans="1:3" x14ac:dyDescent="0.25">
      <c r="A122" s="2" t="s">
        <v>203</v>
      </c>
      <c r="B122" s="3" t="s">
        <v>1732</v>
      </c>
      <c r="C122" s="9"/>
    </row>
    <row r="123" spans="1:3" x14ac:dyDescent="0.25">
      <c r="A123" s="2" t="s">
        <v>205</v>
      </c>
      <c r="B123" s="3" t="s">
        <v>1733</v>
      </c>
      <c r="C123" s="9"/>
    </row>
    <row r="124" spans="1:3" x14ac:dyDescent="0.25">
      <c r="A124" s="2" t="s">
        <v>207</v>
      </c>
      <c r="B124" s="3" t="s">
        <v>1734</v>
      </c>
      <c r="C124" s="9"/>
    </row>
    <row r="125" spans="1:3" x14ac:dyDescent="0.25">
      <c r="A125" s="2" t="s">
        <v>209</v>
      </c>
      <c r="B125" s="3" t="s">
        <v>1735</v>
      </c>
      <c r="C125" s="9"/>
    </row>
    <row r="126" spans="1:3" x14ac:dyDescent="0.25">
      <c r="A126" s="2" t="s">
        <v>211</v>
      </c>
      <c r="B126" s="3" t="s">
        <v>1736</v>
      </c>
      <c r="C126" s="9"/>
    </row>
    <row r="127" spans="1:3" x14ac:dyDescent="0.25">
      <c r="A127" s="2" t="s">
        <v>213</v>
      </c>
      <c r="B127" s="3" t="s">
        <v>1737</v>
      </c>
      <c r="C127" s="9"/>
    </row>
    <row r="128" spans="1:3" x14ac:dyDescent="0.25">
      <c r="A128" s="2" t="s">
        <v>215</v>
      </c>
      <c r="B128" s="3" t="s">
        <v>1738</v>
      </c>
      <c r="C128" s="9"/>
    </row>
    <row r="129" spans="1:3" x14ac:dyDescent="0.25">
      <c r="A129" s="2" t="s">
        <v>217</v>
      </c>
      <c r="B129" s="3" t="s">
        <v>1739</v>
      </c>
      <c r="C129" s="9"/>
    </row>
    <row r="130" spans="1:3" x14ac:dyDescent="0.25">
      <c r="A130" s="2" t="s">
        <v>219</v>
      </c>
      <c r="B130" s="3" t="s">
        <v>1740</v>
      </c>
      <c r="C130" s="9"/>
    </row>
    <row r="131" spans="1:3" x14ac:dyDescent="0.25">
      <c r="A131" s="2" t="s">
        <v>221</v>
      </c>
      <c r="B131" s="3" t="s">
        <v>1741</v>
      </c>
      <c r="C131" s="9"/>
    </row>
    <row r="132" spans="1:3" x14ac:dyDescent="0.25">
      <c r="A132" s="2" t="s">
        <v>223</v>
      </c>
      <c r="B132" s="3" t="s">
        <v>1742</v>
      </c>
      <c r="C132" s="9"/>
    </row>
    <row r="133" spans="1:3" x14ac:dyDescent="0.25">
      <c r="A133" s="2" t="s">
        <v>225</v>
      </c>
      <c r="B133" s="3" t="s">
        <v>1743</v>
      </c>
      <c r="C133" s="9"/>
    </row>
    <row r="134" spans="1:3" x14ac:dyDescent="0.25">
      <c r="A134" s="2" t="s">
        <v>227</v>
      </c>
      <c r="B134" s="3" t="s">
        <v>1744</v>
      </c>
      <c r="C134" s="9"/>
    </row>
    <row r="135" spans="1:3" x14ac:dyDescent="0.25">
      <c r="A135" s="2" t="s">
        <v>229</v>
      </c>
      <c r="B135" s="3" t="s">
        <v>1745</v>
      </c>
      <c r="C135" s="9"/>
    </row>
    <row r="136" spans="1:3" x14ac:dyDescent="0.25">
      <c r="A136" s="2" t="s">
        <v>231</v>
      </c>
      <c r="B136" s="3" t="s">
        <v>1746</v>
      </c>
      <c r="C136" s="9"/>
    </row>
    <row r="137" spans="1:3" x14ac:dyDescent="0.25">
      <c r="A137" s="2" t="s">
        <v>233</v>
      </c>
      <c r="B137" s="3" t="s">
        <v>1747</v>
      </c>
      <c r="C137" s="9"/>
    </row>
    <row r="138" spans="1:3" x14ac:dyDescent="0.25">
      <c r="A138" s="2" t="s">
        <v>235</v>
      </c>
      <c r="B138" s="3" t="s">
        <v>1748</v>
      </c>
      <c r="C138" s="9"/>
    </row>
    <row r="139" spans="1:3" x14ac:dyDescent="0.25">
      <c r="A139" s="2" t="s">
        <v>237</v>
      </c>
      <c r="B139" s="3" t="s">
        <v>1749</v>
      </c>
      <c r="C139" s="9"/>
    </row>
    <row r="140" spans="1:3" x14ac:dyDescent="0.25">
      <c r="A140" s="2" t="s">
        <v>239</v>
      </c>
      <c r="B140" s="3" t="s">
        <v>1750</v>
      </c>
      <c r="C140" s="9"/>
    </row>
    <row r="141" spans="1:3" x14ac:dyDescent="0.25">
      <c r="A141" s="2" t="s">
        <v>241</v>
      </c>
      <c r="B141" s="3" t="s">
        <v>1751</v>
      </c>
      <c r="C141" s="9"/>
    </row>
    <row r="142" spans="1:3" x14ac:dyDescent="0.25">
      <c r="A142" s="2" t="s">
        <v>243</v>
      </c>
      <c r="B142" s="3" t="s">
        <v>1752</v>
      </c>
      <c r="C142" s="9"/>
    </row>
    <row r="143" spans="1:3" x14ac:dyDescent="0.25">
      <c r="A143" s="2" t="s">
        <v>245</v>
      </c>
      <c r="B143" s="3" t="s">
        <v>1753</v>
      </c>
      <c r="C143" s="9"/>
    </row>
    <row r="144" spans="1:3" x14ac:dyDescent="0.25">
      <c r="A144" s="2" t="s">
        <v>247</v>
      </c>
      <c r="B144" s="3" t="s">
        <v>1754</v>
      </c>
      <c r="C144" s="9"/>
    </row>
    <row r="145" spans="1:3" x14ac:dyDescent="0.25">
      <c r="A145" s="2" t="s">
        <v>249</v>
      </c>
      <c r="B145" s="3" t="s">
        <v>1755</v>
      </c>
      <c r="C145" s="9"/>
    </row>
    <row r="146" spans="1:3" x14ac:dyDescent="0.25">
      <c r="A146" s="2" t="s">
        <v>251</v>
      </c>
      <c r="B146" s="3" t="s">
        <v>1756</v>
      </c>
      <c r="C146" s="9"/>
    </row>
    <row r="147" spans="1:3" x14ac:dyDescent="0.25">
      <c r="A147" s="2" t="s">
        <v>253</v>
      </c>
      <c r="B147" s="3" t="s">
        <v>1757</v>
      </c>
      <c r="C147" s="9"/>
    </row>
    <row r="148" spans="1:3" x14ac:dyDescent="0.25">
      <c r="A148" s="2" t="s">
        <v>255</v>
      </c>
      <c r="B148" s="3" t="s">
        <v>1758</v>
      </c>
      <c r="C148" s="9"/>
    </row>
    <row r="149" spans="1:3" x14ac:dyDescent="0.25">
      <c r="A149" s="2" t="s">
        <v>257</v>
      </c>
      <c r="B149" s="3" t="s">
        <v>1759</v>
      </c>
      <c r="C149" s="9"/>
    </row>
    <row r="150" spans="1:3" x14ac:dyDescent="0.25">
      <c r="A150" s="2" t="s">
        <v>259</v>
      </c>
      <c r="B150" s="3" t="s">
        <v>1760</v>
      </c>
      <c r="C150" s="9"/>
    </row>
    <row r="151" spans="1:3" x14ac:dyDescent="0.25">
      <c r="A151" s="2" t="s">
        <v>261</v>
      </c>
      <c r="B151" s="3" t="s">
        <v>1761</v>
      </c>
      <c r="C151" s="9"/>
    </row>
    <row r="152" spans="1:3" x14ac:dyDescent="0.25">
      <c r="A152" s="2" t="s">
        <v>263</v>
      </c>
      <c r="B152" s="3" t="s">
        <v>1762</v>
      </c>
      <c r="C152" s="9"/>
    </row>
    <row r="153" spans="1:3" x14ac:dyDescent="0.25">
      <c r="A153" s="2" t="s">
        <v>265</v>
      </c>
      <c r="B153" s="3" t="s">
        <v>1763</v>
      </c>
      <c r="C153" s="9"/>
    </row>
    <row r="154" spans="1:3" x14ac:dyDescent="0.25">
      <c r="A154" s="2" t="s">
        <v>267</v>
      </c>
      <c r="B154" s="3" t="s">
        <v>1764</v>
      </c>
      <c r="C154" s="9"/>
    </row>
    <row r="155" spans="1:3" x14ac:dyDescent="0.25">
      <c r="A155" s="2" t="s">
        <v>269</v>
      </c>
      <c r="B155" s="3" t="s">
        <v>1765</v>
      </c>
      <c r="C155" s="9"/>
    </row>
    <row r="156" spans="1:3" x14ac:dyDescent="0.25">
      <c r="A156" s="2" t="s">
        <v>271</v>
      </c>
      <c r="B156" s="3" t="s">
        <v>1766</v>
      </c>
      <c r="C156" s="9"/>
    </row>
    <row r="157" spans="1:3" x14ac:dyDescent="0.25">
      <c r="A157" s="2" t="s">
        <v>273</v>
      </c>
      <c r="B157" s="3" t="s">
        <v>1767</v>
      </c>
      <c r="C157" s="9"/>
    </row>
    <row r="158" spans="1:3" x14ac:dyDescent="0.25">
      <c r="A158" s="2" t="s">
        <v>275</v>
      </c>
      <c r="B158" s="3" t="s">
        <v>1768</v>
      </c>
      <c r="C158" s="9"/>
    </row>
    <row r="159" spans="1:3" x14ac:dyDescent="0.25">
      <c r="A159" s="2" t="s">
        <v>277</v>
      </c>
      <c r="B159" s="3" t="s">
        <v>1769</v>
      </c>
      <c r="C159" s="9"/>
    </row>
    <row r="160" spans="1:3" x14ac:dyDescent="0.25">
      <c r="A160" s="2" t="s">
        <v>279</v>
      </c>
      <c r="B160" s="3" t="s">
        <v>1770</v>
      </c>
      <c r="C160" s="9"/>
    </row>
    <row r="161" spans="1:3" x14ac:dyDescent="0.25">
      <c r="A161" s="2" t="s">
        <v>281</v>
      </c>
      <c r="B161" s="3" t="s">
        <v>1771</v>
      </c>
      <c r="C161" s="9"/>
    </row>
    <row r="162" spans="1:3" x14ac:dyDescent="0.25">
      <c r="A162" s="2" t="s">
        <v>283</v>
      </c>
      <c r="B162" s="3" t="s">
        <v>1772</v>
      </c>
      <c r="C162" s="9"/>
    </row>
    <row r="163" spans="1:3" x14ac:dyDescent="0.25">
      <c r="A163" s="2" t="s">
        <v>285</v>
      </c>
      <c r="B163" s="3" t="s">
        <v>1773</v>
      </c>
      <c r="C163" s="9"/>
    </row>
    <row r="164" spans="1:3" x14ac:dyDescent="0.25">
      <c r="A164" s="2" t="s">
        <v>287</v>
      </c>
      <c r="B164" s="3" t="s">
        <v>1774</v>
      </c>
      <c r="C164" s="9"/>
    </row>
    <row r="165" spans="1:3" x14ac:dyDescent="0.25">
      <c r="A165" s="2" t="s">
        <v>289</v>
      </c>
      <c r="B165" s="3" t="s">
        <v>1775</v>
      </c>
      <c r="C165" s="9"/>
    </row>
    <row r="166" spans="1:3" x14ac:dyDescent="0.25">
      <c r="A166" s="2" t="s">
        <v>291</v>
      </c>
      <c r="B166" s="3" t="s">
        <v>1776</v>
      </c>
      <c r="C166" s="9"/>
    </row>
    <row r="167" spans="1:3" x14ac:dyDescent="0.25">
      <c r="A167" s="2" t="s">
        <v>293</v>
      </c>
      <c r="B167" s="3" t="s">
        <v>1777</v>
      </c>
      <c r="C167" s="9"/>
    </row>
    <row r="168" spans="1:3" x14ac:dyDescent="0.25">
      <c r="A168" s="2" t="s">
        <v>295</v>
      </c>
      <c r="B168" s="3" t="s">
        <v>1778</v>
      </c>
      <c r="C168" s="9"/>
    </row>
    <row r="169" spans="1:3" x14ac:dyDescent="0.25">
      <c r="A169" s="2" t="s">
        <v>297</v>
      </c>
      <c r="B169" s="3" t="s">
        <v>1779</v>
      </c>
      <c r="C169" s="9"/>
    </row>
    <row r="170" spans="1:3" x14ac:dyDescent="0.25">
      <c r="A170" s="2" t="s">
        <v>299</v>
      </c>
      <c r="B170" s="3" t="s">
        <v>1780</v>
      </c>
      <c r="C170" s="9"/>
    </row>
    <row r="171" spans="1:3" x14ac:dyDescent="0.25">
      <c r="A171" s="2" t="s">
        <v>301</v>
      </c>
      <c r="B171" s="3" t="s">
        <v>1781</v>
      </c>
      <c r="C171" s="9"/>
    </row>
    <row r="172" spans="1:3" x14ac:dyDescent="0.25">
      <c r="A172" s="2" t="s">
        <v>303</v>
      </c>
      <c r="B172" s="3" t="s">
        <v>1782</v>
      </c>
      <c r="C172" s="9"/>
    </row>
    <row r="173" spans="1:3" x14ac:dyDescent="0.25">
      <c r="A173" s="2" t="s">
        <v>305</v>
      </c>
      <c r="B173" s="3" t="s">
        <v>1783</v>
      </c>
      <c r="C173" s="9"/>
    </row>
    <row r="174" spans="1:3" x14ac:dyDescent="0.25">
      <c r="A174" s="2" t="s">
        <v>307</v>
      </c>
      <c r="B174" s="3" t="s">
        <v>3</v>
      </c>
      <c r="C174" s="9"/>
    </row>
    <row r="175" spans="1:3" x14ac:dyDescent="0.25">
      <c r="A175" s="2" t="s">
        <v>308</v>
      </c>
      <c r="B175" s="3" t="s">
        <v>1784</v>
      </c>
      <c r="C175" s="9"/>
    </row>
    <row r="176" spans="1:3" x14ac:dyDescent="0.25">
      <c r="A176" s="2" t="s">
        <v>311</v>
      </c>
      <c r="B176" s="3" t="s">
        <v>1786</v>
      </c>
      <c r="C176" s="9"/>
    </row>
    <row r="177" spans="1:3" x14ac:dyDescent="0.25">
      <c r="A177" s="2" t="s">
        <v>310</v>
      </c>
      <c r="B177" s="3" t="s">
        <v>1785</v>
      </c>
      <c r="C177" s="9"/>
    </row>
    <row r="178" spans="1:3" x14ac:dyDescent="0.25">
      <c r="A178" s="2" t="s">
        <v>313</v>
      </c>
      <c r="B178" s="3" t="s">
        <v>1787</v>
      </c>
      <c r="C178" s="9"/>
    </row>
    <row r="179" spans="1:3" x14ac:dyDescent="0.25">
      <c r="A179" s="2" t="s">
        <v>315</v>
      </c>
      <c r="B179" s="3" t="s">
        <v>1788</v>
      </c>
      <c r="C179" s="9"/>
    </row>
    <row r="180" spans="1:3" x14ac:dyDescent="0.25">
      <c r="A180" s="2" t="s">
        <v>317</v>
      </c>
      <c r="B180" s="3" t="s">
        <v>1789</v>
      </c>
      <c r="C180" s="9"/>
    </row>
    <row r="181" spans="1:3" x14ac:dyDescent="0.25">
      <c r="A181" s="2" t="s">
        <v>319</v>
      </c>
      <c r="B181" s="3" t="s">
        <v>1790</v>
      </c>
      <c r="C181" s="9"/>
    </row>
    <row r="182" spans="1:3" x14ac:dyDescent="0.25">
      <c r="A182" s="2" t="s">
        <v>321</v>
      </c>
      <c r="B182" s="3" t="s">
        <v>1791</v>
      </c>
      <c r="C182" s="9"/>
    </row>
    <row r="183" spans="1:3" x14ac:dyDescent="0.25">
      <c r="A183" s="2" t="s">
        <v>325</v>
      </c>
      <c r="B183" s="3" t="s">
        <v>1792</v>
      </c>
      <c r="C183" s="9"/>
    </row>
    <row r="184" spans="1:3" x14ac:dyDescent="0.25">
      <c r="A184" s="2" t="s">
        <v>323</v>
      </c>
      <c r="B184" s="3" t="s">
        <v>324</v>
      </c>
      <c r="C184" s="9"/>
    </row>
    <row r="185" spans="1:3" x14ac:dyDescent="0.25">
      <c r="A185" s="2" t="s">
        <v>327</v>
      </c>
      <c r="B185" s="3" t="s">
        <v>1793</v>
      </c>
      <c r="C185" s="9"/>
    </row>
    <row r="186" spans="1:3" x14ac:dyDescent="0.25">
      <c r="A186" s="2" t="s">
        <v>330</v>
      </c>
      <c r="B186" s="3" t="s">
        <v>1795</v>
      </c>
      <c r="C186" s="9"/>
    </row>
    <row r="187" spans="1:3" x14ac:dyDescent="0.25">
      <c r="A187" s="2" t="s">
        <v>329</v>
      </c>
      <c r="B187" s="3" t="s">
        <v>1794</v>
      </c>
      <c r="C187" s="9"/>
    </row>
    <row r="188" spans="1:3" x14ac:dyDescent="0.25">
      <c r="A188" s="2" t="s">
        <v>332</v>
      </c>
      <c r="B188" s="3" t="s">
        <v>1796</v>
      </c>
      <c r="C188" s="9"/>
    </row>
    <row r="189" spans="1:3" x14ac:dyDescent="0.25">
      <c r="A189" s="2" t="s">
        <v>334</v>
      </c>
      <c r="B189" s="3" t="s">
        <v>1797</v>
      </c>
      <c r="C189" s="9"/>
    </row>
    <row r="190" spans="1:3" x14ac:dyDescent="0.25">
      <c r="A190" s="2" t="s">
        <v>336</v>
      </c>
      <c r="B190" s="3" t="s">
        <v>1798</v>
      </c>
      <c r="C190" s="9"/>
    </row>
    <row r="191" spans="1:3" x14ac:dyDescent="0.25">
      <c r="A191" s="2" t="s">
        <v>338</v>
      </c>
      <c r="B191" s="3" t="s">
        <v>1799</v>
      </c>
      <c r="C191" s="9"/>
    </row>
    <row r="192" spans="1:3" x14ac:dyDescent="0.25">
      <c r="A192" s="2" t="s">
        <v>340</v>
      </c>
      <c r="B192" s="3" t="s">
        <v>1800</v>
      </c>
      <c r="C192" s="9"/>
    </row>
    <row r="193" spans="1:3" x14ac:dyDescent="0.25">
      <c r="A193" s="2" t="s">
        <v>342</v>
      </c>
      <c r="B193" s="3" t="s">
        <v>1801</v>
      </c>
      <c r="C193" s="9"/>
    </row>
    <row r="194" spans="1:3" x14ac:dyDescent="0.25">
      <c r="A194" s="2" t="s">
        <v>344</v>
      </c>
      <c r="B194" s="3" t="s">
        <v>1802</v>
      </c>
      <c r="C194" s="9"/>
    </row>
    <row r="195" spans="1:3" x14ac:dyDescent="0.25">
      <c r="A195" s="2" t="s">
        <v>346</v>
      </c>
      <c r="B195" s="3" t="s">
        <v>1803</v>
      </c>
      <c r="C195" s="9"/>
    </row>
    <row r="196" spans="1:3" x14ac:dyDescent="0.25">
      <c r="A196" s="2" t="s">
        <v>348</v>
      </c>
      <c r="B196" s="3" t="s">
        <v>1804</v>
      </c>
      <c r="C196" s="9"/>
    </row>
    <row r="197" spans="1:3" x14ac:dyDescent="0.25">
      <c r="A197" s="2" t="s">
        <v>350</v>
      </c>
      <c r="B197" s="3" t="s">
        <v>1805</v>
      </c>
      <c r="C197" s="9"/>
    </row>
    <row r="198" spans="1:3" x14ac:dyDescent="0.25">
      <c r="A198" s="2" t="s">
        <v>352</v>
      </c>
      <c r="B198" s="3" t="s">
        <v>1806</v>
      </c>
      <c r="C198" s="9"/>
    </row>
    <row r="199" spans="1:3" x14ac:dyDescent="0.25">
      <c r="A199" s="2" t="s">
        <v>354</v>
      </c>
      <c r="B199" s="3" t="s">
        <v>1807</v>
      </c>
      <c r="C199" s="9"/>
    </row>
    <row r="200" spans="1:3" x14ac:dyDescent="0.25">
      <c r="A200" s="2" t="s">
        <v>356</v>
      </c>
      <c r="B200" s="3" t="s">
        <v>1808</v>
      </c>
      <c r="C200" s="9"/>
    </row>
    <row r="201" spans="1:3" x14ac:dyDescent="0.25">
      <c r="A201" s="2" t="s">
        <v>358</v>
      </c>
      <c r="B201" s="3" t="s">
        <v>1809</v>
      </c>
      <c r="C201" s="9"/>
    </row>
    <row r="202" spans="1:3" x14ac:dyDescent="0.25">
      <c r="A202" s="2" t="s">
        <v>360</v>
      </c>
      <c r="B202" s="3" t="s">
        <v>1810</v>
      </c>
      <c r="C202" s="9"/>
    </row>
    <row r="203" spans="1:3" x14ac:dyDescent="0.25">
      <c r="A203" s="2" t="s">
        <v>362</v>
      </c>
      <c r="B203" s="3" t="s">
        <v>1811</v>
      </c>
      <c r="C203" s="9"/>
    </row>
    <row r="204" spans="1:3" x14ac:dyDescent="0.25">
      <c r="A204" s="2" t="s">
        <v>364</v>
      </c>
      <c r="B204" s="3" t="s">
        <v>1812</v>
      </c>
      <c r="C204" s="9"/>
    </row>
    <row r="205" spans="1:3" x14ac:dyDescent="0.25">
      <c r="A205" s="2" t="s">
        <v>366</v>
      </c>
      <c r="B205" s="3" t="s">
        <v>1813</v>
      </c>
      <c r="C205" s="9"/>
    </row>
    <row r="206" spans="1:3" x14ac:dyDescent="0.25">
      <c r="A206" s="2" t="s">
        <v>368</v>
      </c>
      <c r="B206" s="3" t="s">
        <v>1814</v>
      </c>
      <c r="C206" s="9"/>
    </row>
    <row r="207" spans="1:3" x14ac:dyDescent="0.25">
      <c r="A207" s="2" t="s">
        <v>370</v>
      </c>
      <c r="B207" s="3" t="s">
        <v>1815</v>
      </c>
      <c r="C207" s="9"/>
    </row>
    <row r="208" spans="1:3" x14ac:dyDescent="0.25">
      <c r="A208" s="2" t="s">
        <v>371</v>
      </c>
      <c r="B208" s="3" t="s">
        <v>1816</v>
      </c>
      <c r="C208" s="9"/>
    </row>
    <row r="209" spans="1:3" x14ac:dyDescent="0.25">
      <c r="A209" s="2" t="s">
        <v>372</v>
      </c>
      <c r="B209" s="3" t="s">
        <v>1817</v>
      </c>
      <c r="C209" s="9"/>
    </row>
    <row r="210" spans="1:3" x14ac:dyDescent="0.25">
      <c r="A210" s="2" t="s">
        <v>374</v>
      </c>
      <c r="B210" s="3" t="s">
        <v>5</v>
      </c>
      <c r="C210" s="9"/>
    </row>
    <row r="211" spans="1:3" x14ac:dyDescent="0.25">
      <c r="A211" s="2" t="s">
        <v>373</v>
      </c>
      <c r="B211" s="3" t="s">
        <v>3</v>
      </c>
      <c r="C211" s="9"/>
    </row>
    <row r="212" spans="1:3" x14ac:dyDescent="0.25">
      <c r="A212" s="2" t="s">
        <v>375</v>
      </c>
      <c r="B212" s="3" t="s">
        <v>1818</v>
      </c>
      <c r="C212" s="9"/>
    </row>
    <row r="213" spans="1:3" x14ac:dyDescent="0.25">
      <c r="A213" s="2" t="s">
        <v>376</v>
      </c>
      <c r="B213" s="3" t="s">
        <v>1819</v>
      </c>
      <c r="C213" s="9"/>
    </row>
    <row r="214" spans="1:3" x14ac:dyDescent="0.25">
      <c r="A214" s="2" t="s">
        <v>378</v>
      </c>
      <c r="B214" s="3" t="s">
        <v>1820</v>
      </c>
      <c r="C214" s="9"/>
    </row>
    <row r="215" spans="1:3" x14ac:dyDescent="0.25">
      <c r="A215" s="2" t="s">
        <v>380</v>
      </c>
      <c r="B215" s="3" t="s">
        <v>1821</v>
      </c>
      <c r="C215" s="9"/>
    </row>
    <row r="216" spans="1:3" x14ac:dyDescent="0.25">
      <c r="A216" s="2" t="s">
        <v>382</v>
      </c>
      <c r="B216" s="3" t="s">
        <v>1822</v>
      </c>
      <c r="C216" s="9"/>
    </row>
    <row r="217" spans="1:3" x14ac:dyDescent="0.25">
      <c r="A217" s="2" t="s">
        <v>384</v>
      </c>
      <c r="B217" s="3" t="s">
        <v>1823</v>
      </c>
      <c r="C217" s="9"/>
    </row>
    <row r="218" spans="1:3" x14ac:dyDescent="0.25">
      <c r="A218" s="2" t="s">
        <v>386</v>
      </c>
      <c r="B218" s="3" t="s">
        <v>147</v>
      </c>
      <c r="C218" s="9"/>
    </row>
    <row r="219" spans="1:3" x14ac:dyDescent="0.25">
      <c r="A219" s="2" t="s">
        <v>387</v>
      </c>
      <c r="B219" s="3" t="s">
        <v>1824</v>
      </c>
      <c r="C219" s="9"/>
    </row>
    <row r="220" spans="1:3" x14ac:dyDescent="0.25">
      <c r="A220" s="2" t="s">
        <v>389</v>
      </c>
      <c r="B220" s="3" t="s">
        <v>1825</v>
      </c>
      <c r="C220" s="9"/>
    </row>
    <row r="221" spans="1:3" x14ac:dyDescent="0.25">
      <c r="A221" s="2" t="s">
        <v>391</v>
      </c>
      <c r="B221" s="3" t="s">
        <v>1826</v>
      </c>
      <c r="C221" s="9"/>
    </row>
    <row r="222" spans="1:3" x14ac:dyDescent="0.25">
      <c r="A222" s="2" t="s">
        <v>393</v>
      </c>
      <c r="B222" s="3" t="s">
        <v>1827</v>
      </c>
      <c r="C222" s="9"/>
    </row>
    <row r="223" spans="1:3" x14ac:dyDescent="0.25">
      <c r="A223" s="2" t="s">
        <v>394</v>
      </c>
      <c r="B223" s="3" t="s">
        <v>1828</v>
      </c>
      <c r="C223" s="9"/>
    </row>
    <row r="224" spans="1:3" x14ac:dyDescent="0.25">
      <c r="A224" s="2" t="s">
        <v>395</v>
      </c>
      <c r="B224" s="3" t="s">
        <v>396</v>
      </c>
      <c r="C224" s="9"/>
    </row>
    <row r="225" spans="1:3" x14ac:dyDescent="0.25">
      <c r="A225" s="2" t="s">
        <v>397</v>
      </c>
      <c r="B225" s="3" t="s">
        <v>398</v>
      </c>
      <c r="C225" s="9"/>
    </row>
    <row r="226" spans="1:3" x14ac:dyDescent="0.25">
      <c r="A226" s="2" t="s">
        <v>399</v>
      </c>
      <c r="B226" s="3" t="s">
        <v>1829</v>
      </c>
      <c r="C226" s="9"/>
    </row>
    <row r="227" spans="1:3" x14ac:dyDescent="0.25">
      <c r="A227" s="2" t="s">
        <v>401</v>
      </c>
      <c r="B227" s="3" t="s">
        <v>1830</v>
      </c>
      <c r="C227" s="9"/>
    </row>
    <row r="228" spans="1:3" x14ac:dyDescent="0.25">
      <c r="A228" s="2" t="s">
        <v>403</v>
      </c>
      <c r="B228" s="3" t="s">
        <v>1831</v>
      </c>
      <c r="C228" s="9"/>
    </row>
    <row r="229" spans="1:3" x14ac:dyDescent="0.25">
      <c r="A229" s="2" t="s">
        <v>405</v>
      </c>
      <c r="B229" s="3" t="s">
        <v>406</v>
      </c>
      <c r="C229" s="9"/>
    </row>
    <row r="230" spans="1:3" x14ac:dyDescent="0.25">
      <c r="A230" s="2" t="s">
        <v>407</v>
      </c>
      <c r="B230" s="3" t="s">
        <v>1832</v>
      </c>
      <c r="C230" s="9"/>
    </row>
    <row r="231" spans="1:3" x14ac:dyDescent="0.25">
      <c r="A231" s="2" t="s">
        <v>408</v>
      </c>
      <c r="B231" s="3" t="s">
        <v>1833</v>
      </c>
      <c r="C231" s="9"/>
    </row>
    <row r="232" spans="1:3" x14ac:dyDescent="0.25">
      <c r="A232" s="2" t="s">
        <v>412</v>
      </c>
      <c r="B232" s="3" t="s">
        <v>413</v>
      </c>
      <c r="C232" s="9"/>
    </row>
    <row r="233" spans="1:3" x14ac:dyDescent="0.25">
      <c r="A233" s="2" t="s">
        <v>410</v>
      </c>
      <c r="B233" s="3" t="s">
        <v>411</v>
      </c>
      <c r="C233" s="9"/>
    </row>
    <row r="234" spans="1:3" x14ac:dyDescent="0.25">
      <c r="A234" s="2" t="s">
        <v>414</v>
      </c>
      <c r="B234" s="3" t="s">
        <v>415</v>
      </c>
      <c r="C234" s="9"/>
    </row>
    <row r="235" spans="1:3" x14ac:dyDescent="0.25">
      <c r="A235" s="2" t="s">
        <v>416</v>
      </c>
      <c r="B235" s="3" t="s">
        <v>417</v>
      </c>
      <c r="C235" s="9"/>
    </row>
    <row r="236" spans="1:3" x14ac:dyDescent="0.25">
      <c r="A236" s="2" t="s">
        <v>418</v>
      </c>
      <c r="B236" s="3" t="s">
        <v>1834</v>
      </c>
      <c r="C236" s="9"/>
    </row>
    <row r="237" spans="1:3" x14ac:dyDescent="0.25">
      <c r="A237" s="2" t="s">
        <v>419</v>
      </c>
      <c r="B237" s="3" t="s">
        <v>1835</v>
      </c>
      <c r="C237" s="9"/>
    </row>
    <row r="238" spans="1:3" x14ac:dyDescent="0.25">
      <c r="A238" s="2" t="s">
        <v>420</v>
      </c>
      <c r="B238" s="3" t="s">
        <v>1836</v>
      </c>
      <c r="C238" s="9"/>
    </row>
    <row r="239" spans="1:3" x14ac:dyDescent="0.25">
      <c r="A239" s="2" t="s">
        <v>421</v>
      </c>
      <c r="B239" s="3" t="s">
        <v>1837</v>
      </c>
      <c r="C239" s="9"/>
    </row>
    <row r="240" spans="1:3" x14ac:dyDescent="0.25">
      <c r="A240" s="2" t="s">
        <v>423</v>
      </c>
      <c r="B240" s="3" t="s">
        <v>1838</v>
      </c>
      <c r="C240" s="9"/>
    </row>
    <row r="241" spans="1:3" x14ac:dyDescent="0.25">
      <c r="A241" s="2" t="s">
        <v>425</v>
      </c>
      <c r="B241" s="3" t="s">
        <v>1839</v>
      </c>
      <c r="C241" s="9"/>
    </row>
    <row r="242" spans="1:3" x14ac:dyDescent="0.25">
      <c r="A242" s="2" t="s">
        <v>426</v>
      </c>
      <c r="B242" s="3" t="s">
        <v>1840</v>
      </c>
      <c r="C242" s="9"/>
    </row>
    <row r="243" spans="1:3" x14ac:dyDescent="0.25">
      <c r="A243" s="2" t="s">
        <v>428</v>
      </c>
      <c r="B243" s="3" t="s">
        <v>1841</v>
      </c>
      <c r="C243" s="9"/>
    </row>
    <row r="244" spans="1:3" x14ac:dyDescent="0.25">
      <c r="A244" s="2" t="s">
        <v>430</v>
      </c>
      <c r="B244" s="3" t="s">
        <v>1842</v>
      </c>
      <c r="C244" s="9"/>
    </row>
    <row r="245" spans="1:3" x14ac:dyDescent="0.25">
      <c r="A245" s="2" t="s">
        <v>432</v>
      </c>
      <c r="B245" s="3" t="s">
        <v>1843</v>
      </c>
      <c r="C245" s="9"/>
    </row>
    <row r="246" spans="1:3" x14ac:dyDescent="0.25">
      <c r="A246" s="2" t="s">
        <v>434</v>
      </c>
      <c r="B246" s="3" t="s">
        <v>1844</v>
      </c>
      <c r="C246" s="9"/>
    </row>
    <row r="247" spans="1:3" x14ac:dyDescent="0.25">
      <c r="A247" s="2" t="s">
        <v>436</v>
      </c>
      <c r="B247" s="3" t="s">
        <v>1845</v>
      </c>
      <c r="C247" s="9"/>
    </row>
    <row r="248" spans="1:3" x14ac:dyDescent="0.25">
      <c r="A248" s="2" t="s">
        <v>438</v>
      </c>
      <c r="B248" s="3" t="s">
        <v>1846</v>
      </c>
      <c r="C248" s="9"/>
    </row>
    <row r="249" spans="1:3" x14ac:dyDescent="0.25">
      <c r="A249" s="2" t="s">
        <v>440</v>
      </c>
      <c r="B249" s="3" t="s">
        <v>1847</v>
      </c>
      <c r="C249" s="9"/>
    </row>
    <row r="250" spans="1:3" x14ac:dyDescent="0.25">
      <c r="A250" s="2" t="s">
        <v>442</v>
      </c>
      <c r="B250" s="3" t="s">
        <v>1848</v>
      </c>
      <c r="C250" s="9"/>
    </row>
    <row r="251" spans="1:3" x14ac:dyDescent="0.25">
      <c r="A251" s="2" t="s">
        <v>443</v>
      </c>
      <c r="B251" s="3" t="s">
        <v>1849</v>
      </c>
      <c r="C251" s="9"/>
    </row>
    <row r="252" spans="1:3" x14ac:dyDescent="0.25">
      <c r="A252" s="2" t="s">
        <v>444</v>
      </c>
      <c r="B252" s="3" t="s">
        <v>147</v>
      </c>
      <c r="C252" s="9"/>
    </row>
    <row r="253" spans="1:3" x14ac:dyDescent="0.25">
      <c r="A253" s="2" t="s">
        <v>445</v>
      </c>
      <c r="B253" s="3" t="s">
        <v>1827</v>
      </c>
      <c r="C253" s="9"/>
    </row>
    <row r="254" spans="1:3" x14ac:dyDescent="0.25">
      <c r="A254" s="2" t="s">
        <v>446</v>
      </c>
      <c r="B254" s="3" t="s">
        <v>1850</v>
      </c>
      <c r="C254" s="9"/>
    </row>
    <row r="255" spans="1:3" x14ac:dyDescent="0.25">
      <c r="A255" s="2" t="s">
        <v>448</v>
      </c>
      <c r="B255" s="3" t="s">
        <v>1851</v>
      </c>
      <c r="C255" s="9"/>
    </row>
    <row r="256" spans="1:3" x14ac:dyDescent="0.25">
      <c r="A256" s="2" t="s">
        <v>449</v>
      </c>
      <c r="B256" s="3" t="s">
        <v>1852</v>
      </c>
      <c r="C256" s="9"/>
    </row>
    <row r="257" spans="1:3" x14ac:dyDescent="0.25">
      <c r="A257" s="2" t="s">
        <v>451</v>
      </c>
      <c r="B257" s="3" t="s">
        <v>1851</v>
      </c>
      <c r="C257" s="9"/>
    </row>
    <row r="258" spans="1:3" x14ac:dyDescent="0.25">
      <c r="A258" s="2" t="s">
        <v>452</v>
      </c>
      <c r="B258" s="3" t="s">
        <v>1851</v>
      </c>
      <c r="C258" s="9"/>
    </row>
    <row r="259" spans="1:3" x14ac:dyDescent="0.25">
      <c r="A259" s="2" t="s">
        <v>453</v>
      </c>
      <c r="B259" s="3" t="s">
        <v>1853</v>
      </c>
      <c r="C259" s="9"/>
    </row>
    <row r="260" spans="1:3" x14ac:dyDescent="0.25">
      <c r="A260" s="2" t="s">
        <v>455</v>
      </c>
      <c r="B260" s="3" t="s">
        <v>456</v>
      </c>
      <c r="C260" s="9"/>
    </row>
    <row r="261" spans="1:3" x14ac:dyDescent="0.25">
      <c r="A261" s="2" t="s">
        <v>457</v>
      </c>
      <c r="B261" s="3" t="s">
        <v>1854</v>
      </c>
      <c r="C261" s="9"/>
    </row>
    <row r="262" spans="1:3" x14ac:dyDescent="0.25">
      <c r="A262" s="2" t="s">
        <v>458</v>
      </c>
      <c r="B262" s="3" t="s">
        <v>1855</v>
      </c>
      <c r="C262" s="9"/>
    </row>
    <row r="263" spans="1:3" x14ac:dyDescent="0.25">
      <c r="A263" s="2" t="s">
        <v>460</v>
      </c>
      <c r="B263" s="3" t="s">
        <v>1855</v>
      </c>
      <c r="C263" s="9"/>
    </row>
    <row r="264" spans="1:3" x14ac:dyDescent="0.25">
      <c r="A264" s="2" t="s">
        <v>461</v>
      </c>
      <c r="B264" s="3" t="s">
        <v>1856</v>
      </c>
      <c r="C264" s="9"/>
    </row>
    <row r="265" spans="1:3" x14ac:dyDescent="0.25">
      <c r="A265" s="2" t="s">
        <v>463</v>
      </c>
      <c r="B265" s="3" t="s">
        <v>1857</v>
      </c>
      <c r="C265" s="9"/>
    </row>
    <row r="266" spans="1:3" x14ac:dyDescent="0.25">
      <c r="A266" s="2" t="s">
        <v>465</v>
      </c>
      <c r="B266" s="3" t="s">
        <v>1858</v>
      </c>
      <c r="C266" s="9"/>
    </row>
    <row r="267" spans="1:3" x14ac:dyDescent="0.25">
      <c r="A267" s="2" t="s">
        <v>466</v>
      </c>
      <c r="B267" s="3" t="s">
        <v>1859</v>
      </c>
      <c r="C267" s="9"/>
    </row>
    <row r="268" spans="1:3" x14ac:dyDescent="0.25">
      <c r="A268" s="2" t="s">
        <v>468</v>
      </c>
      <c r="B268" s="3" t="s">
        <v>1860</v>
      </c>
      <c r="C268" s="9"/>
    </row>
    <row r="269" spans="1:3" x14ac:dyDescent="0.25">
      <c r="A269" s="2" t="s">
        <v>469</v>
      </c>
      <c r="B269" s="3" t="s">
        <v>1861</v>
      </c>
      <c r="C269" s="9"/>
    </row>
    <row r="270" spans="1:3" x14ac:dyDescent="0.25">
      <c r="A270" s="2" t="s">
        <v>470</v>
      </c>
      <c r="B270" s="3" t="s">
        <v>1862</v>
      </c>
      <c r="C270" s="9"/>
    </row>
    <row r="271" spans="1:3" x14ac:dyDescent="0.25">
      <c r="A271" s="2" t="s">
        <v>472</v>
      </c>
      <c r="B271" s="3" t="s">
        <v>1862</v>
      </c>
      <c r="C271" s="9"/>
    </row>
    <row r="272" spans="1:3" x14ac:dyDescent="0.25">
      <c r="A272" s="2" t="s">
        <v>473</v>
      </c>
      <c r="B272" s="3" t="s">
        <v>1863</v>
      </c>
      <c r="C272" s="9"/>
    </row>
    <row r="273" spans="1:3" x14ac:dyDescent="0.25">
      <c r="A273" s="2" t="s">
        <v>475</v>
      </c>
      <c r="B273" s="3" t="s">
        <v>1864</v>
      </c>
      <c r="C273" s="9"/>
    </row>
    <row r="274" spans="1:3" x14ac:dyDescent="0.25">
      <c r="A274" s="2" t="s">
        <v>477</v>
      </c>
      <c r="B274" s="3" t="s">
        <v>1865</v>
      </c>
      <c r="C274" s="9"/>
    </row>
    <row r="275" spans="1:3" x14ac:dyDescent="0.25">
      <c r="A275" s="2" t="s">
        <v>478</v>
      </c>
      <c r="B275" s="3" t="s">
        <v>479</v>
      </c>
      <c r="C275" s="9"/>
    </row>
    <row r="276" spans="1:3" x14ac:dyDescent="0.25">
      <c r="A276" s="2" t="s">
        <v>480</v>
      </c>
      <c r="B276" s="3" t="s">
        <v>3</v>
      </c>
      <c r="C276" s="9"/>
    </row>
    <row r="277" spans="1:3" x14ac:dyDescent="0.25">
      <c r="A277" s="2" t="s">
        <v>481</v>
      </c>
      <c r="B277" s="3" t="s">
        <v>482</v>
      </c>
      <c r="C277" s="9"/>
    </row>
    <row r="278" spans="1:3" x14ac:dyDescent="0.25">
      <c r="A278" s="2" t="s">
        <v>483</v>
      </c>
      <c r="B278" s="3" t="s">
        <v>484</v>
      </c>
      <c r="C278" s="9"/>
    </row>
    <row r="279" spans="1:3" x14ac:dyDescent="0.25">
      <c r="A279" s="2" t="s">
        <v>485</v>
      </c>
      <c r="B279" s="3" t="s">
        <v>486</v>
      </c>
      <c r="C279" s="9"/>
    </row>
    <row r="280" spans="1:3" x14ac:dyDescent="0.25">
      <c r="A280" s="2" t="s">
        <v>487</v>
      </c>
      <c r="B280" s="3" t="s">
        <v>488</v>
      </c>
      <c r="C280" s="9"/>
    </row>
    <row r="281" spans="1:3" x14ac:dyDescent="0.25">
      <c r="A281" s="2" t="s">
        <v>489</v>
      </c>
      <c r="B281" s="3" t="s">
        <v>490</v>
      </c>
      <c r="C281" s="9"/>
    </row>
    <row r="282" spans="1:3" x14ac:dyDescent="0.25">
      <c r="A282" s="2" t="s">
        <v>491</v>
      </c>
      <c r="B282" s="3" t="s">
        <v>492</v>
      </c>
      <c r="C282" s="9"/>
    </row>
    <row r="283" spans="1:3" x14ac:dyDescent="0.25">
      <c r="A283" s="2" t="s">
        <v>493</v>
      </c>
      <c r="B283" s="3" t="s">
        <v>494</v>
      </c>
      <c r="C283" s="9"/>
    </row>
    <row r="284" spans="1:3" x14ac:dyDescent="0.25">
      <c r="A284" s="2" t="s">
        <v>495</v>
      </c>
      <c r="B284" s="3" t="s">
        <v>496</v>
      </c>
      <c r="C284" s="9"/>
    </row>
    <row r="285" spans="1:3" x14ac:dyDescent="0.25">
      <c r="A285" s="2" t="s">
        <v>497</v>
      </c>
      <c r="B285" s="3" t="s">
        <v>498</v>
      </c>
      <c r="C285" s="9"/>
    </row>
    <row r="286" spans="1:3" x14ac:dyDescent="0.25">
      <c r="A286" s="2" t="s">
        <v>499</v>
      </c>
      <c r="B286" s="3" t="s">
        <v>500</v>
      </c>
      <c r="C286" s="9"/>
    </row>
    <row r="287" spans="1:3" x14ac:dyDescent="0.25">
      <c r="A287" s="2" t="s">
        <v>501</v>
      </c>
      <c r="B287" s="3" t="s">
        <v>502</v>
      </c>
      <c r="C287" s="9"/>
    </row>
    <row r="288" spans="1:3" x14ac:dyDescent="0.25">
      <c r="A288" s="2" t="s">
        <v>503</v>
      </c>
      <c r="B288" s="3" t="s">
        <v>504</v>
      </c>
      <c r="C288" s="9"/>
    </row>
    <row r="289" spans="1:3" x14ac:dyDescent="0.25">
      <c r="A289" s="2" t="s">
        <v>505</v>
      </c>
      <c r="B289" s="3" t="s">
        <v>506</v>
      </c>
      <c r="C289" s="9"/>
    </row>
    <row r="290" spans="1:3" x14ac:dyDescent="0.25">
      <c r="A290" s="2" t="s">
        <v>507</v>
      </c>
      <c r="B290" s="3" t="s">
        <v>508</v>
      </c>
      <c r="C290" s="9"/>
    </row>
    <row r="291" spans="1:3" x14ac:dyDescent="0.25">
      <c r="A291" s="2" t="s">
        <v>509</v>
      </c>
      <c r="B291" s="3" t="s">
        <v>510</v>
      </c>
      <c r="C291" s="9"/>
    </row>
    <row r="292" spans="1:3" x14ac:dyDescent="0.25">
      <c r="A292" s="2" t="s">
        <v>511</v>
      </c>
      <c r="B292" s="3" t="s">
        <v>512</v>
      </c>
      <c r="C292" s="9"/>
    </row>
    <row r="293" spans="1:3" x14ac:dyDescent="0.25">
      <c r="A293" s="2" t="s">
        <v>513</v>
      </c>
      <c r="B293" s="3" t="s">
        <v>514</v>
      </c>
      <c r="C293" s="9"/>
    </row>
    <row r="294" spans="1:3" x14ac:dyDescent="0.25">
      <c r="A294" s="2" t="s">
        <v>515</v>
      </c>
      <c r="B294" s="3" t="s">
        <v>516</v>
      </c>
      <c r="C294" s="9"/>
    </row>
    <row r="295" spans="1:3" x14ac:dyDescent="0.25">
      <c r="A295" s="2" t="s">
        <v>517</v>
      </c>
      <c r="B295" s="3" t="s">
        <v>518</v>
      </c>
      <c r="C295" s="9"/>
    </row>
    <row r="296" spans="1:3" x14ac:dyDescent="0.25">
      <c r="A296" s="2" t="s">
        <v>519</v>
      </c>
      <c r="B296" s="3" t="s">
        <v>1866</v>
      </c>
      <c r="C296" s="9"/>
    </row>
    <row r="297" spans="1:3" x14ac:dyDescent="0.25">
      <c r="A297" s="2" t="s">
        <v>521</v>
      </c>
      <c r="B297" s="3" t="s">
        <v>1866</v>
      </c>
      <c r="C297" s="9"/>
    </row>
    <row r="298" spans="1:3" x14ac:dyDescent="0.25">
      <c r="A298" s="2" t="s">
        <v>522</v>
      </c>
      <c r="B298" s="3" t="s">
        <v>1867</v>
      </c>
      <c r="C298" s="9"/>
    </row>
    <row r="299" spans="1:3" x14ac:dyDescent="0.25">
      <c r="A299" s="2" t="s">
        <v>523</v>
      </c>
      <c r="B299" s="3" t="s">
        <v>1868</v>
      </c>
      <c r="C299" s="9"/>
    </row>
    <row r="300" spans="1:3" x14ac:dyDescent="0.25">
      <c r="A300" s="2" t="s">
        <v>525</v>
      </c>
      <c r="B300" s="3" t="s">
        <v>1868</v>
      </c>
      <c r="C300" s="9"/>
    </row>
    <row r="301" spans="1:3" x14ac:dyDescent="0.25">
      <c r="A301" s="2" t="s">
        <v>526</v>
      </c>
      <c r="B301" s="3" t="s">
        <v>1869</v>
      </c>
      <c r="C301" s="9"/>
    </row>
    <row r="302" spans="1:3" x14ac:dyDescent="0.25">
      <c r="A302" s="2" t="s">
        <v>527</v>
      </c>
      <c r="B302" s="3" t="s">
        <v>1870</v>
      </c>
      <c r="C302" s="9"/>
    </row>
    <row r="303" spans="1:3" x14ac:dyDescent="0.25">
      <c r="A303" s="2" t="s">
        <v>529</v>
      </c>
      <c r="B303" s="3" t="s">
        <v>1871</v>
      </c>
      <c r="C303" s="9"/>
    </row>
    <row r="304" spans="1:3" x14ac:dyDescent="0.25">
      <c r="A304" s="2" t="s">
        <v>531</v>
      </c>
      <c r="B304" s="3" t="s">
        <v>532</v>
      </c>
      <c r="C304" s="9"/>
    </row>
    <row r="305" spans="1:3" x14ac:dyDescent="0.25">
      <c r="A305" s="2" t="s">
        <v>533</v>
      </c>
      <c r="B305" s="3" t="s">
        <v>534</v>
      </c>
      <c r="C305" s="9"/>
    </row>
    <row r="306" spans="1:3" x14ac:dyDescent="0.25">
      <c r="A306" s="2" t="s">
        <v>535</v>
      </c>
      <c r="B306" s="3" t="s">
        <v>532</v>
      </c>
      <c r="C306" s="9"/>
    </row>
    <row r="307" spans="1:3" x14ac:dyDescent="0.25">
      <c r="A307" s="2" t="s">
        <v>536</v>
      </c>
      <c r="B307" s="3" t="s">
        <v>537</v>
      </c>
      <c r="C307" s="9"/>
    </row>
    <row r="308" spans="1:3" x14ac:dyDescent="0.25">
      <c r="A308" s="2" t="s">
        <v>538</v>
      </c>
      <c r="B308" s="3" t="s">
        <v>539</v>
      </c>
      <c r="C308" s="9"/>
    </row>
    <row r="309" spans="1:3" x14ac:dyDescent="0.25">
      <c r="A309" s="2" t="s">
        <v>540</v>
      </c>
      <c r="B309" s="3" t="s">
        <v>1872</v>
      </c>
      <c r="C309" s="9"/>
    </row>
    <row r="310" spans="1:3" x14ac:dyDescent="0.25">
      <c r="A310" s="2" t="s">
        <v>542</v>
      </c>
      <c r="B310" s="3" t="s">
        <v>1873</v>
      </c>
      <c r="C310" s="9"/>
    </row>
    <row r="311" spans="1:3" x14ac:dyDescent="0.25">
      <c r="A311" s="2" t="s">
        <v>544</v>
      </c>
      <c r="B311" s="3" t="s">
        <v>545</v>
      </c>
      <c r="C311" s="9"/>
    </row>
    <row r="312" spans="1:3" x14ac:dyDescent="0.25">
      <c r="A312" s="2" t="s">
        <v>546</v>
      </c>
      <c r="B312" s="3" t="s">
        <v>547</v>
      </c>
      <c r="C312" s="9"/>
    </row>
    <row r="313" spans="1:3" x14ac:dyDescent="0.25">
      <c r="A313" s="2" t="s">
        <v>548</v>
      </c>
      <c r="B313" s="3" t="s">
        <v>549</v>
      </c>
      <c r="C313" s="9"/>
    </row>
    <row r="314" spans="1:3" x14ac:dyDescent="0.25">
      <c r="A314" s="2" t="s">
        <v>550</v>
      </c>
      <c r="B314" s="3" t="s">
        <v>551</v>
      </c>
      <c r="C314" s="9"/>
    </row>
    <row r="315" spans="1:3" x14ac:dyDescent="0.25">
      <c r="A315" s="2" t="s">
        <v>552</v>
      </c>
      <c r="B315" s="3" t="s">
        <v>1874</v>
      </c>
      <c r="C315" s="9"/>
    </row>
    <row r="316" spans="1:3" x14ac:dyDescent="0.25">
      <c r="A316" s="2" t="s">
        <v>553</v>
      </c>
      <c r="B316" s="3" t="s">
        <v>1875</v>
      </c>
      <c r="C316" s="9"/>
    </row>
    <row r="317" spans="1:3" x14ac:dyDescent="0.25">
      <c r="A317" s="2" t="s">
        <v>555</v>
      </c>
      <c r="B317" s="3" t="s">
        <v>1876</v>
      </c>
      <c r="C317" s="9"/>
    </row>
    <row r="318" spans="1:3" x14ac:dyDescent="0.25">
      <c r="A318" s="2" t="s">
        <v>557</v>
      </c>
      <c r="B318" s="3" t="s">
        <v>1877</v>
      </c>
      <c r="C318" s="9"/>
    </row>
    <row r="319" spans="1:3" x14ac:dyDescent="0.25">
      <c r="A319" s="2" t="s">
        <v>559</v>
      </c>
      <c r="B319" s="3" t="s">
        <v>1878</v>
      </c>
      <c r="C319" s="9"/>
    </row>
    <row r="320" spans="1:3" x14ac:dyDescent="0.25">
      <c r="A320" s="2" t="s">
        <v>560</v>
      </c>
      <c r="B320" s="3" t="s">
        <v>790</v>
      </c>
      <c r="C320" s="9"/>
    </row>
    <row r="321" spans="1:3" x14ac:dyDescent="0.25">
      <c r="A321" s="2" t="s">
        <v>561</v>
      </c>
      <c r="B321" s="3" t="s">
        <v>1879</v>
      </c>
      <c r="C321" s="9"/>
    </row>
    <row r="322" spans="1:3" x14ac:dyDescent="0.25">
      <c r="A322" s="2" t="s">
        <v>562</v>
      </c>
      <c r="B322" s="3" t="s">
        <v>790</v>
      </c>
      <c r="C322" s="9"/>
    </row>
    <row r="323" spans="1:3" x14ac:dyDescent="0.25">
      <c r="A323" s="2" t="s">
        <v>563</v>
      </c>
      <c r="B323" s="3" t="s">
        <v>1880</v>
      </c>
      <c r="C323" s="9"/>
    </row>
    <row r="324" spans="1:3" x14ac:dyDescent="0.25">
      <c r="A324" s="2" t="s">
        <v>564</v>
      </c>
      <c r="B324" s="3" t="s">
        <v>1881</v>
      </c>
      <c r="C324" s="9"/>
    </row>
    <row r="325" spans="1:3" x14ac:dyDescent="0.25">
      <c r="A325" s="2" t="s">
        <v>565</v>
      </c>
      <c r="B325" s="3" t="s">
        <v>1881</v>
      </c>
      <c r="C325" s="9"/>
    </row>
    <row r="326" spans="1:3" x14ac:dyDescent="0.25">
      <c r="A326" s="2" t="s">
        <v>566</v>
      </c>
      <c r="B326" s="3" t="s">
        <v>1882</v>
      </c>
      <c r="C326" s="9"/>
    </row>
    <row r="327" spans="1:3" x14ac:dyDescent="0.25">
      <c r="A327" s="2" t="s">
        <v>567</v>
      </c>
      <c r="B327" s="3" t="s">
        <v>788</v>
      </c>
      <c r="C327" s="9"/>
    </row>
    <row r="328" spans="1:3" x14ac:dyDescent="0.25">
      <c r="A328" s="2" t="s">
        <v>568</v>
      </c>
      <c r="B328" s="3" t="s">
        <v>1883</v>
      </c>
      <c r="C328" s="9"/>
    </row>
    <row r="329" spans="1:3" x14ac:dyDescent="0.25">
      <c r="A329" s="2" t="s">
        <v>569</v>
      </c>
      <c r="B329" s="3" t="s">
        <v>1884</v>
      </c>
      <c r="C329" s="9"/>
    </row>
    <row r="330" spans="1:3" x14ac:dyDescent="0.25">
      <c r="A330" s="2" t="s">
        <v>570</v>
      </c>
      <c r="B330" s="3" t="s">
        <v>788</v>
      </c>
      <c r="C330" s="9"/>
    </row>
    <row r="331" spans="1:3" x14ac:dyDescent="0.25">
      <c r="A331" s="2" t="s">
        <v>571</v>
      </c>
      <c r="B331" s="3" t="s">
        <v>1885</v>
      </c>
      <c r="C331" s="9"/>
    </row>
    <row r="332" spans="1:3" x14ac:dyDescent="0.25">
      <c r="A332" s="2" t="s">
        <v>572</v>
      </c>
      <c r="B332" s="3" t="s">
        <v>1886</v>
      </c>
      <c r="C332" s="9"/>
    </row>
    <row r="333" spans="1:3" x14ac:dyDescent="0.25">
      <c r="A333" s="2" t="s">
        <v>573</v>
      </c>
      <c r="B333" s="3" t="s">
        <v>1887</v>
      </c>
      <c r="C333" s="9"/>
    </row>
    <row r="334" spans="1:3" x14ac:dyDescent="0.25">
      <c r="A334" s="2" t="s">
        <v>574</v>
      </c>
      <c r="B334" s="3" t="s">
        <v>1888</v>
      </c>
      <c r="C334" s="9"/>
    </row>
    <row r="335" spans="1:3" x14ac:dyDescent="0.25">
      <c r="A335" s="2" t="s">
        <v>575</v>
      </c>
      <c r="B335" s="3" t="s">
        <v>1889</v>
      </c>
      <c r="C335" s="9"/>
    </row>
    <row r="336" spans="1:3" x14ac:dyDescent="0.25">
      <c r="A336" s="2" t="s">
        <v>576</v>
      </c>
      <c r="B336" s="3" t="s">
        <v>1890</v>
      </c>
      <c r="C336" s="9"/>
    </row>
    <row r="337" spans="1:3" x14ac:dyDescent="0.25">
      <c r="A337" s="2" t="s">
        <v>577</v>
      </c>
      <c r="B337" s="3" t="s">
        <v>1891</v>
      </c>
      <c r="C337" s="9"/>
    </row>
    <row r="338" spans="1:3" x14ac:dyDescent="0.25">
      <c r="A338" s="2" t="s">
        <v>578</v>
      </c>
      <c r="B338" s="3" t="s">
        <v>1891</v>
      </c>
      <c r="C338" s="9"/>
    </row>
    <row r="339" spans="1:3" x14ac:dyDescent="0.25">
      <c r="A339" s="2" t="s">
        <v>579</v>
      </c>
      <c r="B339" s="3" t="s">
        <v>1892</v>
      </c>
      <c r="C339" s="9"/>
    </row>
    <row r="340" spans="1:3" x14ac:dyDescent="0.25">
      <c r="A340" s="2" t="s">
        <v>580</v>
      </c>
      <c r="B340" s="3" t="s">
        <v>1220</v>
      </c>
      <c r="C340" s="9" t="s">
        <v>2600</v>
      </c>
    </row>
    <row r="341" spans="1:3" x14ac:dyDescent="0.25">
      <c r="A341" s="2" t="s">
        <v>582</v>
      </c>
      <c r="B341" s="3" t="s">
        <v>5</v>
      </c>
      <c r="C341" s="9"/>
    </row>
    <row r="342" spans="1:3" x14ac:dyDescent="0.25">
      <c r="A342" s="2" t="s">
        <v>581</v>
      </c>
      <c r="B342" s="3" t="s">
        <v>3</v>
      </c>
      <c r="C342" s="9"/>
    </row>
    <row r="343" spans="1:3" x14ac:dyDescent="0.25">
      <c r="A343" s="2" t="s">
        <v>583</v>
      </c>
      <c r="B343" s="3" t="s">
        <v>601</v>
      </c>
      <c r="C343" s="9"/>
    </row>
    <row r="344" spans="1:3" x14ac:dyDescent="0.25">
      <c r="A344" s="2" t="s">
        <v>584</v>
      </c>
      <c r="B344" s="3" t="s">
        <v>2583</v>
      </c>
      <c r="C344" s="9" t="s">
        <v>2600</v>
      </c>
    </row>
    <row r="345" spans="1:3" x14ac:dyDescent="0.25">
      <c r="A345" s="2" t="s">
        <v>585</v>
      </c>
      <c r="B345" s="3" t="s">
        <v>2248</v>
      </c>
      <c r="C345" s="9" t="s">
        <v>2600</v>
      </c>
    </row>
    <row r="346" spans="1:3" x14ac:dyDescent="0.25">
      <c r="A346" s="2" t="s">
        <v>586</v>
      </c>
      <c r="B346" s="3" t="s">
        <v>601</v>
      </c>
      <c r="C346" s="9" t="s">
        <v>2600</v>
      </c>
    </row>
    <row r="347" spans="1:3" x14ac:dyDescent="0.25">
      <c r="A347" s="2" t="s">
        <v>587</v>
      </c>
      <c r="B347" s="3" t="s">
        <v>601</v>
      </c>
      <c r="C347" s="9" t="s">
        <v>2600</v>
      </c>
    </row>
    <row r="348" spans="1:3" x14ac:dyDescent="0.25">
      <c r="A348" s="2" t="s">
        <v>588</v>
      </c>
      <c r="B348" s="3" t="s">
        <v>601</v>
      </c>
      <c r="C348" s="9" t="s">
        <v>2600</v>
      </c>
    </row>
    <row r="349" spans="1:3" x14ac:dyDescent="0.25">
      <c r="A349" s="2" t="s">
        <v>589</v>
      </c>
      <c r="B349" s="3" t="s">
        <v>1220</v>
      </c>
      <c r="C349" s="9" t="s">
        <v>2600</v>
      </c>
    </row>
    <row r="350" spans="1:3" x14ac:dyDescent="0.25">
      <c r="A350" s="2" t="s">
        <v>590</v>
      </c>
      <c r="B350" s="3" t="s">
        <v>2251</v>
      </c>
      <c r="C350" s="9" t="s">
        <v>2600</v>
      </c>
    </row>
    <row r="351" spans="1:3" x14ac:dyDescent="0.25">
      <c r="A351" s="2" t="s">
        <v>591</v>
      </c>
      <c r="B351" s="3" t="s">
        <v>2252</v>
      </c>
      <c r="C351" s="9" t="s">
        <v>2600</v>
      </c>
    </row>
    <row r="352" spans="1:3" x14ac:dyDescent="0.25">
      <c r="A352" s="2" t="s">
        <v>592</v>
      </c>
      <c r="B352" s="3" t="s">
        <v>2584</v>
      </c>
      <c r="C352" s="9" t="s">
        <v>2600</v>
      </c>
    </row>
    <row r="353" spans="1:3" x14ac:dyDescent="0.25">
      <c r="A353" s="2" t="s">
        <v>594</v>
      </c>
      <c r="B353" s="3" t="s">
        <v>2585</v>
      </c>
      <c r="C353" s="9" t="s">
        <v>2600</v>
      </c>
    </row>
    <row r="354" spans="1:3" x14ac:dyDescent="0.25">
      <c r="A354" s="2" t="s">
        <v>595</v>
      </c>
      <c r="B354" s="3" t="s">
        <v>2586</v>
      </c>
      <c r="C354" s="9" t="s">
        <v>2600</v>
      </c>
    </row>
    <row r="355" spans="1:3" x14ac:dyDescent="0.25">
      <c r="A355" s="2" t="s">
        <v>596</v>
      </c>
      <c r="B355" s="3" t="s">
        <v>2587</v>
      </c>
      <c r="C355" s="9" t="s">
        <v>2600</v>
      </c>
    </row>
    <row r="356" spans="1:3" x14ac:dyDescent="0.25">
      <c r="A356" s="2" t="s">
        <v>597</v>
      </c>
      <c r="B356" s="3" t="s">
        <v>2588</v>
      </c>
      <c r="C356" s="9" t="s">
        <v>2600</v>
      </c>
    </row>
    <row r="357" spans="1:3" x14ac:dyDescent="0.25">
      <c r="A357" s="2" t="s">
        <v>598</v>
      </c>
      <c r="B357" s="3" t="s">
        <v>2589</v>
      </c>
      <c r="C357" s="9" t="s">
        <v>2600</v>
      </c>
    </row>
    <row r="358" spans="1:3" x14ac:dyDescent="0.25">
      <c r="A358" s="2" t="s">
        <v>599</v>
      </c>
      <c r="B358" s="3" t="s">
        <v>2590</v>
      </c>
      <c r="C358" s="9" t="s">
        <v>2600</v>
      </c>
    </row>
    <row r="359" spans="1:3" x14ac:dyDescent="0.25">
      <c r="A359" s="2" t="s">
        <v>600</v>
      </c>
      <c r="B359" s="3" t="s">
        <v>601</v>
      </c>
      <c r="C359" s="9"/>
    </row>
    <row r="360" spans="1:3" x14ac:dyDescent="0.25">
      <c r="A360" s="2" t="s">
        <v>602</v>
      </c>
      <c r="B360" s="3" t="s">
        <v>601</v>
      </c>
      <c r="C360" s="9"/>
    </row>
    <row r="361" spans="1:3" x14ac:dyDescent="0.25">
      <c r="A361" s="2" t="s">
        <v>603</v>
      </c>
      <c r="B361" s="3" t="s">
        <v>601</v>
      </c>
      <c r="C361" s="9"/>
    </row>
    <row r="362" spans="1:3" x14ac:dyDescent="0.25">
      <c r="A362" s="2" t="s">
        <v>604</v>
      </c>
      <c r="B362" s="3" t="s">
        <v>601</v>
      </c>
      <c r="C362" s="9"/>
    </row>
    <row r="363" spans="1:3" x14ac:dyDescent="0.25">
      <c r="A363" s="2" t="s">
        <v>605</v>
      </c>
      <c r="B363" s="3" t="s">
        <v>601</v>
      </c>
      <c r="C363" s="9"/>
    </row>
    <row r="364" spans="1:3" x14ac:dyDescent="0.25">
      <c r="A364" s="2" t="s">
        <v>606</v>
      </c>
      <c r="B364" s="3" t="s">
        <v>2591</v>
      </c>
      <c r="C364" s="9" t="s">
        <v>2600</v>
      </c>
    </row>
    <row r="365" spans="1:3" x14ac:dyDescent="0.25">
      <c r="A365" s="2" t="s">
        <v>607</v>
      </c>
      <c r="B365" s="3" t="s">
        <v>2592</v>
      </c>
      <c r="C365" s="9" t="s">
        <v>2600</v>
      </c>
    </row>
    <row r="366" spans="1:3" x14ac:dyDescent="0.25">
      <c r="A366" s="2" t="s">
        <v>608</v>
      </c>
      <c r="B366" s="3" t="s">
        <v>2593</v>
      </c>
      <c r="C366" s="9" t="s">
        <v>2600</v>
      </c>
    </row>
    <row r="367" spans="1:3" x14ac:dyDescent="0.25">
      <c r="A367" s="2" t="s">
        <v>609</v>
      </c>
      <c r="B367" s="3" t="s">
        <v>2594</v>
      </c>
      <c r="C367" s="9" t="s">
        <v>2600</v>
      </c>
    </row>
    <row r="368" spans="1:3" x14ac:dyDescent="0.25">
      <c r="A368" s="2" t="s">
        <v>610</v>
      </c>
      <c r="B368" s="3" t="s">
        <v>2595</v>
      </c>
      <c r="C368" s="9" t="s">
        <v>2600</v>
      </c>
    </row>
    <row r="369" spans="1:3" x14ac:dyDescent="0.25">
      <c r="A369" s="2" t="s">
        <v>611</v>
      </c>
      <c r="B369" s="3" t="s">
        <v>2353</v>
      </c>
      <c r="C369" s="9" t="s">
        <v>2600</v>
      </c>
    </row>
    <row r="370" spans="1:3" x14ac:dyDescent="0.25">
      <c r="A370" s="2" t="s">
        <v>612</v>
      </c>
      <c r="B370" s="3" t="s">
        <v>613</v>
      </c>
      <c r="C370" s="9"/>
    </row>
    <row r="371" spans="1:3" x14ac:dyDescent="0.25">
      <c r="A371" s="2" t="s">
        <v>615</v>
      </c>
      <c r="B371" s="3" t="s">
        <v>5</v>
      </c>
      <c r="C371" s="9"/>
    </row>
    <row r="372" spans="1:3" x14ac:dyDescent="0.25">
      <c r="A372" s="2" t="s">
        <v>614</v>
      </c>
      <c r="B372" s="3" t="s">
        <v>3</v>
      </c>
      <c r="C372" s="9"/>
    </row>
    <row r="373" spans="1:3" x14ac:dyDescent="0.25">
      <c r="A373" s="2" t="s">
        <v>616</v>
      </c>
      <c r="B373" s="3" t="s">
        <v>1893</v>
      </c>
      <c r="C373" s="9"/>
    </row>
    <row r="374" spans="1:3" x14ac:dyDescent="0.25">
      <c r="A374" s="2" t="s">
        <v>617</v>
      </c>
      <c r="B374" s="3" t="s">
        <v>1894</v>
      </c>
      <c r="C374" s="9"/>
    </row>
    <row r="375" spans="1:3" x14ac:dyDescent="0.25">
      <c r="A375" s="2" t="s">
        <v>619</v>
      </c>
      <c r="B375" s="3" t="s">
        <v>1895</v>
      </c>
      <c r="C375" s="9"/>
    </row>
    <row r="376" spans="1:3" x14ac:dyDescent="0.25">
      <c r="A376" s="2" t="s">
        <v>620</v>
      </c>
      <c r="B376" s="3" t="s">
        <v>1896</v>
      </c>
      <c r="C376" s="9"/>
    </row>
    <row r="377" spans="1:3" x14ac:dyDescent="0.25">
      <c r="A377" s="2" t="s">
        <v>622</v>
      </c>
      <c r="B377" s="3" t="s">
        <v>1897</v>
      </c>
      <c r="C377" s="9"/>
    </row>
    <row r="378" spans="1:3" x14ac:dyDescent="0.25">
      <c r="A378" s="2" t="s">
        <v>624</v>
      </c>
      <c r="B378" s="3" t="s">
        <v>1898</v>
      </c>
      <c r="C378" s="9"/>
    </row>
    <row r="379" spans="1:3" x14ac:dyDescent="0.25">
      <c r="A379" s="2" t="s">
        <v>626</v>
      </c>
      <c r="B379" s="3" t="s">
        <v>1899</v>
      </c>
      <c r="C379" s="9"/>
    </row>
    <row r="380" spans="1:3" x14ac:dyDescent="0.25">
      <c r="A380" s="2" t="s">
        <v>628</v>
      </c>
      <c r="B380" s="3" t="s">
        <v>1900</v>
      </c>
      <c r="C380" s="9"/>
    </row>
    <row r="381" spans="1:3" x14ac:dyDescent="0.25">
      <c r="A381" s="2" t="s">
        <v>630</v>
      </c>
      <c r="B381" s="3" t="s">
        <v>1901</v>
      </c>
      <c r="C381" s="9"/>
    </row>
    <row r="382" spans="1:3" x14ac:dyDescent="0.25">
      <c r="A382" s="2" t="s">
        <v>632</v>
      </c>
      <c r="B382" s="3" t="s">
        <v>1902</v>
      </c>
      <c r="C382" s="9"/>
    </row>
    <row r="383" spans="1:3" x14ac:dyDescent="0.25">
      <c r="A383" s="2" t="s">
        <v>633</v>
      </c>
      <c r="B383" s="3" t="s">
        <v>1903</v>
      </c>
      <c r="C383" s="9"/>
    </row>
    <row r="384" spans="1:3" x14ac:dyDescent="0.25">
      <c r="A384" s="2" t="s">
        <v>635</v>
      </c>
      <c r="B384" s="3" t="s">
        <v>1904</v>
      </c>
      <c r="C384" s="9"/>
    </row>
    <row r="385" spans="1:3" x14ac:dyDescent="0.25">
      <c r="A385" s="2" t="s">
        <v>637</v>
      </c>
      <c r="B385" s="3" t="s">
        <v>1905</v>
      </c>
      <c r="C385" s="9"/>
    </row>
    <row r="386" spans="1:3" x14ac:dyDescent="0.25">
      <c r="A386" s="2" t="s">
        <v>639</v>
      </c>
      <c r="B386" s="3" t="s">
        <v>1906</v>
      </c>
      <c r="C386" s="9"/>
    </row>
    <row r="387" spans="1:3" x14ac:dyDescent="0.25">
      <c r="A387" s="2" t="s">
        <v>640</v>
      </c>
      <c r="B387" s="3" t="s">
        <v>1907</v>
      </c>
      <c r="C387" s="9"/>
    </row>
    <row r="388" spans="1:3" x14ac:dyDescent="0.25">
      <c r="A388" s="2" t="s">
        <v>641</v>
      </c>
      <c r="B388" s="3" t="s">
        <v>1908</v>
      </c>
      <c r="C388" s="9"/>
    </row>
    <row r="389" spans="1:3" x14ac:dyDescent="0.25">
      <c r="A389" s="2" t="s">
        <v>642</v>
      </c>
      <c r="B389" s="3" t="s">
        <v>1909</v>
      </c>
      <c r="C389" s="9"/>
    </row>
    <row r="390" spans="1:3" x14ac:dyDescent="0.25">
      <c r="A390" s="2" t="s">
        <v>645</v>
      </c>
      <c r="B390" s="3" t="s">
        <v>5</v>
      </c>
      <c r="C390" s="9"/>
    </row>
    <row r="391" spans="1:3" x14ac:dyDescent="0.25">
      <c r="A391" s="2" t="s">
        <v>644</v>
      </c>
      <c r="B391" s="3" t="s">
        <v>3</v>
      </c>
      <c r="C391" s="9"/>
    </row>
    <row r="392" spans="1:3" x14ac:dyDescent="0.25">
      <c r="A392" s="2" t="s">
        <v>646</v>
      </c>
      <c r="B392" s="3" t="s">
        <v>1909</v>
      </c>
      <c r="C392" s="9"/>
    </row>
    <row r="393" spans="1:3" x14ac:dyDescent="0.25">
      <c r="A393" s="2" t="s">
        <v>647</v>
      </c>
      <c r="B393" s="3" t="s">
        <v>1910</v>
      </c>
      <c r="C393" s="9"/>
    </row>
    <row r="394" spans="1:3" x14ac:dyDescent="0.25">
      <c r="A394" s="2" t="s">
        <v>649</v>
      </c>
      <c r="B394" s="3" t="s">
        <v>1911</v>
      </c>
      <c r="C394" s="9"/>
    </row>
    <row r="395" spans="1:3" x14ac:dyDescent="0.25">
      <c r="A395" s="2" t="s">
        <v>651</v>
      </c>
      <c r="B395" s="3" t="s">
        <v>1912</v>
      </c>
      <c r="C395" s="9"/>
    </row>
    <row r="396" spans="1:3" x14ac:dyDescent="0.25">
      <c r="A396" s="2" t="s">
        <v>653</v>
      </c>
      <c r="B396" s="3" t="s">
        <v>1913</v>
      </c>
      <c r="C396" s="9"/>
    </row>
    <row r="397" spans="1:3" x14ac:dyDescent="0.25">
      <c r="A397" s="2" t="s">
        <v>655</v>
      </c>
      <c r="B397" s="3" t="s">
        <v>1914</v>
      </c>
      <c r="C397" s="9"/>
    </row>
    <row r="398" spans="1:3" x14ac:dyDescent="0.25">
      <c r="A398" s="2" t="s">
        <v>657</v>
      </c>
      <c r="B398" s="3" t="s">
        <v>1915</v>
      </c>
      <c r="C398" s="9"/>
    </row>
    <row r="399" spans="1:3" x14ac:dyDescent="0.25">
      <c r="A399" s="2" t="s">
        <v>659</v>
      </c>
      <c r="B399" s="3" t="s">
        <v>1916</v>
      </c>
      <c r="C399" s="9"/>
    </row>
    <row r="400" spans="1:3" x14ac:dyDescent="0.25">
      <c r="A400" s="2" t="s">
        <v>661</v>
      </c>
      <c r="B400" s="3" t="s">
        <v>1917</v>
      </c>
      <c r="C400" s="9"/>
    </row>
    <row r="401" spans="1:3" x14ac:dyDescent="0.25">
      <c r="A401" s="2" t="s">
        <v>663</v>
      </c>
      <c r="B401" s="3" t="s">
        <v>1918</v>
      </c>
      <c r="C401" s="9"/>
    </row>
    <row r="402" spans="1:3" x14ac:dyDescent="0.25">
      <c r="A402" s="2" t="s">
        <v>665</v>
      </c>
      <c r="B402" s="3" t="s">
        <v>1919</v>
      </c>
      <c r="C402" s="9"/>
    </row>
    <row r="403" spans="1:3" x14ac:dyDescent="0.25">
      <c r="A403" s="2" t="s">
        <v>667</v>
      </c>
      <c r="B403" s="3" t="s">
        <v>1920</v>
      </c>
      <c r="C403" s="9"/>
    </row>
    <row r="404" spans="1:3" x14ac:dyDescent="0.25">
      <c r="A404" s="2" t="s">
        <v>669</v>
      </c>
      <c r="B404" s="3" t="s">
        <v>1921</v>
      </c>
      <c r="C404" s="9"/>
    </row>
    <row r="405" spans="1:3" x14ac:dyDescent="0.25">
      <c r="A405" s="2" t="s">
        <v>671</v>
      </c>
      <c r="B405" s="3" t="s">
        <v>1922</v>
      </c>
      <c r="C405" s="9"/>
    </row>
    <row r="406" spans="1:3" x14ac:dyDescent="0.25">
      <c r="A406" s="2" t="s">
        <v>673</v>
      </c>
      <c r="B406" s="3" t="s">
        <v>1923</v>
      </c>
      <c r="C406" s="9"/>
    </row>
    <row r="407" spans="1:3" x14ac:dyDescent="0.25">
      <c r="A407" s="2" t="s">
        <v>675</v>
      </c>
      <c r="B407" s="3" t="s">
        <v>1924</v>
      </c>
      <c r="C407" s="9"/>
    </row>
    <row r="408" spans="1:3" x14ac:dyDescent="0.25">
      <c r="A408" s="2" t="s">
        <v>677</v>
      </c>
      <c r="B408" s="3" t="s">
        <v>1925</v>
      </c>
      <c r="C408" s="9"/>
    </row>
    <row r="409" spans="1:3" x14ac:dyDescent="0.25">
      <c r="A409" s="2" t="s">
        <v>679</v>
      </c>
      <c r="B409" s="3" t="s">
        <v>1926</v>
      </c>
      <c r="C409" s="9"/>
    </row>
    <row r="410" spans="1:3" x14ac:dyDescent="0.25">
      <c r="A410" s="2" t="s">
        <v>681</v>
      </c>
      <c r="B410" s="3" t="s">
        <v>1927</v>
      </c>
      <c r="C410" s="9"/>
    </row>
    <row r="411" spans="1:3" x14ac:dyDescent="0.25">
      <c r="A411" s="2" t="s">
        <v>683</v>
      </c>
      <c r="B411" s="3" t="s">
        <v>1928</v>
      </c>
      <c r="C411" s="9"/>
    </row>
    <row r="412" spans="1:3" x14ac:dyDescent="0.25">
      <c r="A412" s="2" t="s">
        <v>685</v>
      </c>
      <c r="B412" s="3" t="s">
        <v>1929</v>
      </c>
      <c r="C412" s="9"/>
    </row>
    <row r="413" spans="1:3" x14ac:dyDescent="0.25">
      <c r="A413" s="2" t="s">
        <v>687</v>
      </c>
      <c r="B413" s="3" t="s">
        <v>1930</v>
      </c>
      <c r="C413" s="9"/>
    </row>
    <row r="414" spans="1:3" x14ac:dyDescent="0.25">
      <c r="A414" s="2" t="s">
        <v>689</v>
      </c>
      <c r="B414" s="3" t="s">
        <v>1931</v>
      </c>
      <c r="C414" s="9"/>
    </row>
    <row r="415" spans="1:3" x14ac:dyDescent="0.25">
      <c r="A415" s="2" t="s">
        <v>691</v>
      </c>
      <c r="B415" s="3" t="s">
        <v>1932</v>
      </c>
      <c r="C415" s="9"/>
    </row>
    <row r="416" spans="1:3" x14ac:dyDescent="0.25">
      <c r="A416" s="2" t="s">
        <v>693</v>
      </c>
      <c r="B416" s="3" t="s">
        <v>1933</v>
      </c>
      <c r="C416" s="9"/>
    </row>
    <row r="417" spans="1:3" x14ac:dyDescent="0.25">
      <c r="A417" s="2" t="s">
        <v>695</v>
      </c>
      <c r="B417" s="3" t="s">
        <v>1934</v>
      </c>
      <c r="C417" s="9"/>
    </row>
    <row r="418" spans="1:3" x14ac:dyDescent="0.25">
      <c r="A418" s="2" t="s">
        <v>697</v>
      </c>
      <c r="B418" s="3" t="s">
        <v>1935</v>
      </c>
      <c r="C418" s="9"/>
    </row>
    <row r="419" spans="1:3" x14ac:dyDescent="0.25">
      <c r="A419" s="2" t="s">
        <v>699</v>
      </c>
      <c r="B419" s="3" t="s">
        <v>1936</v>
      </c>
      <c r="C419" s="9"/>
    </row>
    <row r="420" spans="1:3" x14ac:dyDescent="0.25">
      <c r="A420" s="2" t="s">
        <v>701</v>
      </c>
      <c r="B420" s="3" t="s">
        <v>1937</v>
      </c>
      <c r="C420" s="9"/>
    </row>
    <row r="421" spans="1:3" x14ac:dyDescent="0.25">
      <c r="A421" s="2" t="s">
        <v>703</v>
      </c>
      <c r="B421" s="3" t="s">
        <v>1938</v>
      </c>
      <c r="C421" s="9"/>
    </row>
    <row r="422" spans="1:3" x14ac:dyDescent="0.25">
      <c r="A422" s="2" t="s">
        <v>704</v>
      </c>
      <c r="B422" s="3" t="s">
        <v>1939</v>
      </c>
      <c r="C422" s="9"/>
    </row>
    <row r="423" spans="1:3" x14ac:dyDescent="0.25">
      <c r="A423" s="2" t="s">
        <v>705</v>
      </c>
      <c r="B423" s="3" t="s">
        <v>551</v>
      </c>
      <c r="C423" s="9"/>
    </row>
    <row r="424" spans="1:3" x14ac:dyDescent="0.25">
      <c r="A424" s="2" t="s">
        <v>706</v>
      </c>
      <c r="B424" s="3" t="s">
        <v>1940</v>
      </c>
      <c r="C424" s="9"/>
    </row>
    <row r="425" spans="1:3" x14ac:dyDescent="0.25">
      <c r="A425" s="2" t="s">
        <v>708</v>
      </c>
      <c r="B425" s="3" t="s">
        <v>1941</v>
      </c>
      <c r="C425" s="9"/>
    </row>
    <row r="426" spans="1:3" x14ac:dyDescent="0.25">
      <c r="A426" s="2" t="s">
        <v>710</v>
      </c>
      <c r="B426" s="3" t="s">
        <v>1942</v>
      </c>
      <c r="C426" s="9"/>
    </row>
    <row r="427" spans="1:3" x14ac:dyDescent="0.25">
      <c r="A427" s="2" t="s">
        <v>712</v>
      </c>
      <c r="B427" s="3" t="s">
        <v>1943</v>
      </c>
      <c r="C427" s="9"/>
    </row>
    <row r="428" spans="1:3" x14ac:dyDescent="0.25">
      <c r="A428" s="2" t="s">
        <v>714</v>
      </c>
      <c r="B428" s="3" t="s">
        <v>1944</v>
      </c>
      <c r="C428" s="9"/>
    </row>
    <row r="429" spans="1:3" x14ac:dyDescent="0.25">
      <c r="A429" s="2" t="s">
        <v>716</v>
      </c>
      <c r="B429" s="3" t="s">
        <v>1945</v>
      </c>
      <c r="C429" s="9"/>
    </row>
    <row r="430" spans="1:3" x14ac:dyDescent="0.25">
      <c r="A430" s="2" t="s">
        <v>718</v>
      </c>
      <c r="B430" s="3" t="s">
        <v>1946</v>
      </c>
      <c r="C430" s="9"/>
    </row>
    <row r="431" spans="1:3" x14ac:dyDescent="0.25">
      <c r="A431" s="2" t="s">
        <v>720</v>
      </c>
      <c r="B431" s="3" t="s">
        <v>1947</v>
      </c>
      <c r="C431" s="9"/>
    </row>
    <row r="432" spans="1:3" x14ac:dyDescent="0.25">
      <c r="A432" s="2" t="s">
        <v>722</v>
      </c>
      <c r="B432" s="3" t="s">
        <v>1948</v>
      </c>
      <c r="C432" s="9"/>
    </row>
    <row r="433" spans="1:3" x14ac:dyDescent="0.25">
      <c r="A433" s="2" t="s">
        <v>724</v>
      </c>
      <c r="B433" s="3" t="s">
        <v>1949</v>
      </c>
      <c r="C433" s="9"/>
    </row>
    <row r="434" spans="1:3" x14ac:dyDescent="0.25">
      <c r="A434" s="2" t="s">
        <v>725</v>
      </c>
      <c r="B434" s="3" t="s">
        <v>1950</v>
      </c>
      <c r="C434" s="9"/>
    </row>
    <row r="435" spans="1:3" x14ac:dyDescent="0.25">
      <c r="A435" s="2" t="s">
        <v>726</v>
      </c>
      <c r="B435" s="3" t="s">
        <v>1951</v>
      </c>
      <c r="C435" s="9"/>
    </row>
    <row r="436" spans="1:3" x14ac:dyDescent="0.25">
      <c r="A436" s="2" t="s">
        <v>728</v>
      </c>
      <c r="B436" s="3" t="s">
        <v>1952</v>
      </c>
      <c r="C436" s="9"/>
    </row>
    <row r="437" spans="1:3" x14ac:dyDescent="0.25">
      <c r="A437" s="2" t="s">
        <v>729</v>
      </c>
      <c r="B437" s="3" t="s">
        <v>1953</v>
      </c>
      <c r="C437" s="9"/>
    </row>
    <row r="438" spans="1:3" x14ac:dyDescent="0.25">
      <c r="A438" s="2" t="s">
        <v>731</v>
      </c>
      <c r="B438" s="3" t="s">
        <v>1954</v>
      </c>
      <c r="C438" s="9"/>
    </row>
    <row r="439" spans="1:3" x14ac:dyDescent="0.25">
      <c r="A439" s="2" t="s">
        <v>733</v>
      </c>
      <c r="B439" s="3" t="s">
        <v>1955</v>
      </c>
      <c r="C439" s="9"/>
    </row>
    <row r="440" spans="1:3" x14ac:dyDescent="0.25">
      <c r="A440" s="2" t="s">
        <v>735</v>
      </c>
      <c r="B440" s="3" t="s">
        <v>1956</v>
      </c>
      <c r="C440" s="9"/>
    </row>
    <row r="441" spans="1:3" x14ac:dyDescent="0.25">
      <c r="A441" s="2" t="s">
        <v>737</v>
      </c>
      <c r="B441" s="3" t="s">
        <v>1957</v>
      </c>
      <c r="C441" s="9"/>
    </row>
    <row r="442" spans="1:3" x14ac:dyDescent="0.25">
      <c r="A442" s="2" t="s">
        <v>739</v>
      </c>
      <c r="B442" s="3" t="s">
        <v>1958</v>
      </c>
      <c r="C442" s="9"/>
    </row>
    <row r="443" spans="1:3" x14ac:dyDescent="0.25">
      <c r="A443" s="2" t="s">
        <v>741</v>
      </c>
      <c r="B443" s="3" t="s">
        <v>1959</v>
      </c>
      <c r="C443" s="9"/>
    </row>
    <row r="444" spans="1:3" x14ac:dyDescent="0.25">
      <c r="A444" s="2" t="s">
        <v>743</v>
      </c>
      <c r="B444" s="3" t="s">
        <v>1960</v>
      </c>
      <c r="C444" s="9"/>
    </row>
    <row r="445" spans="1:3" x14ac:dyDescent="0.25">
      <c r="A445" s="2" t="s">
        <v>745</v>
      </c>
      <c r="B445" s="3" t="s">
        <v>1961</v>
      </c>
      <c r="C445" s="9"/>
    </row>
    <row r="446" spans="1:3" x14ac:dyDescent="0.25">
      <c r="A446" s="2" t="s">
        <v>747</v>
      </c>
      <c r="B446" s="3" t="s">
        <v>1962</v>
      </c>
      <c r="C446" s="9"/>
    </row>
    <row r="447" spans="1:3" x14ac:dyDescent="0.25">
      <c r="A447" s="2" t="s">
        <v>749</v>
      </c>
      <c r="B447" s="3" t="s">
        <v>1963</v>
      </c>
      <c r="C447" s="9"/>
    </row>
    <row r="448" spans="1:3" x14ac:dyDescent="0.25">
      <c r="A448" s="2" t="s">
        <v>751</v>
      </c>
      <c r="B448" s="3" t="s">
        <v>1964</v>
      </c>
      <c r="C448" s="9"/>
    </row>
    <row r="449" spans="1:3" x14ac:dyDescent="0.25">
      <c r="A449" s="2" t="s">
        <v>753</v>
      </c>
      <c r="B449" s="3" t="s">
        <v>1965</v>
      </c>
      <c r="C449" s="9"/>
    </row>
    <row r="450" spans="1:3" x14ac:dyDescent="0.25">
      <c r="A450" s="2" t="s">
        <v>755</v>
      </c>
      <c r="B450" s="3" t="s">
        <v>1966</v>
      </c>
      <c r="C450" s="9"/>
    </row>
    <row r="451" spans="1:3" x14ac:dyDescent="0.25">
      <c r="A451" s="2" t="s">
        <v>757</v>
      </c>
      <c r="B451" s="3" t="s">
        <v>1967</v>
      </c>
      <c r="C451" s="9"/>
    </row>
    <row r="452" spans="1:3" x14ac:dyDescent="0.25">
      <c r="A452" s="2" t="s">
        <v>759</v>
      </c>
      <c r="B452" s="3" t="s">
        <v>1968</v>
      </c>
      <c r="C452" s="9"/>
    </row>
    <row r="453" spans="1:3" x14ac:dyDescent="0.25">
      <c r="A453" s="2" t="s">
        <v>761</v>
      </c>
      <c r="B453" s="3" t="s">
        <v>1969</v>
      </c>
      <c r="C453" s="9"/>
    </row>
    <row r="454" spans="1:3" x14ac:dyDescent="0.25">
      <c r="A454" s="2" t="s">
        <v>763</v>
      </c>
      <c r="B454" s="3" t="s">
        <v>1970</v>
      </c>
      <c r="C454" s="9"/>
    </row>
    <row r="455" spans="1:3" x14ac:dyDescent="0.25">
      <c r="A455" s="2" t="s">
        <v>765</v>
      </c>
      <c r="B455" s="3" t="s">
        <v>1971</v>
      </c>
      <c r="C455" s="9"/>
    </row>
    <row r="456" spans="1:3" x14ac:dyDescent="0.25">
      <c r="A456" s="2" t="s">
        <v>766</v>
      </c>
      <c r="B456" s="3" t="s">
        <v>1972</v>
      </c>
      <c r="C456" s="9"/>
    </row>
    <row r="457" spans="1:3" x14ac:dyDescent="0.25">
      <c r="A457" s="2" t="s">
        <v>768</v>
      </c>
      <c r="B457" s="3" t="s">
        <v>1973</v>
      </c>
      <c r="C457" s="9"/>
    </row>
    <row r="458" spans="1:3" x14ac:dyDescent="0.25">
      <c r="A458" s="2" t="s">
        <v>769</v>
      </c>
      <c r="B458" s="3" t="s">
        <v>1974</v>
      </c>
      <c r="C458" s="9"/>
    </row>
    <row r="459" spans="1:3" x14ac:dyDescent="0.25">
      <c r="A459" s="2" t="s">
        <v>771</v>
      </c>
      <c r="B459" s="3" t="s">
        <v>1975</v>
      </c>
      <c r="C459" s="9"/>
    </row>
    <row r="460" spans="1:3" x14ac:dyDescent="0.25">
      <c r="A460" s="2" t="s">
        <v>773</v>
      </c>
      <c r="B460" s="3" t="s">
        <v>1976</v>
      </c>
      <c r="C460" s="9"/>
    </row>
    <row r="461" spans="1:3" x14ac:dyDescent="0.25">
      <c r="A461" s="2" t="s">
        <v>775</v>
      </c>
      <c r="B461" s="3" t="s">
        <v>1977</v>
      </c>
      <c r="C461" s="9"/>
    </row>
    <row r="462" spans="1:3" x14ac:dyDescent="0.25">
      <c r="A462" s="2" t="s">
        <v>777</v>
      </c>
      <c r="B462" s="3" t="s">
        <v>1978</v>
      </c>
      <c r="C462" s="9"/>
    </row>
    <row r="463" spans="1:3" x14ac:dyDescent="0.25">
      <c r="A463" s="2" t="s">
        <v>779</v>
      </c>
      <c r="B463" s="3" t="s">
        <v>1979</v>
      </c>
      <c r="C463" s="9"/>
    </row>
    <row r="464" spans="1:3" x14ac:dyDescent="0.25">
      <c r="A464" s="2" t="s">
        <v>781</v>
      </c>
      <c r="B464" s="3" t="s">
        <v>1980</v>
      </c>
      <c r="C464" s="9"/>
    </row>
    <row r="465" spans="1:3" x14ac:dyDescent="0.25">
      <c r="A465" s="2" t="s">
        <v>782</v>
      </c>
      <c r="B465" s="3" t="s">
        <v>1981</v>
      </c>
      <c r="C465" s="9"/>
    </row>
    <row r="466" spans="1:3" x14ac:dyDescent="0.25">
      <c r="A466" s="2" t="s">
        <v>784</v>
      </c>
      <c r="B466" s="3" t="s">
        <v>1982</v>
      </c>
      <c r="C466" s="9"/>
    </row>
    <row r="467" spans="1:3" x14ac:dyDescent="0.25">
      <c r="A467" s="2" t="s">
        <v>786</v>
      </c>
      <c r="B467" s="3" t="s">
        <v>1983</v>
      </c>
      <c r="C467" s="9"/>
    </row>
    <row r="468" spans="1:3" x14ac:dyDescent="0.25">
      <c r="A468" s="2" t="s">
        <v>787</v>
      </c>
      <c r="B468" s="3" t="s">
        <v>1984</v>
      </c>
      <c r="C468" s="9"/>
    </row>
    <row r="469" spans="1:3" x14ac:dyDescent="0.25">
      <c r="A469" s="2" t="s">
        <v>789</v>
      </c>
      <c r="B469" s="3" t="s">
        <v>1985</v>
      </c>
      <c r="C469" s="9"/>
    </row>
    <row r="470" spans="1:3" x14ac:dyDescent="0.25">
      <c r="A470" s="2" t="s">
        <v>791</v>
      </c>
      <c r="B470" s="3" t="s">
        <v>1986</v>
      </c>
      <c r="C470" s="9"/>
    </row>
    <row r="471" spans="1:3" x14ac:dyDescent="0.25">
      <c r="A471" s="2" t="s">
        <v>793</v>
      </c>
      <c r="B471" s="3" t="s">
        <v>1987</v>
      </c>
      <c r="C471" s="9"/>
    </row>
    <row r="472" spans="1:3" x14ac:dyDescent="0.25">
      <c r="A472" s="2" t="s">
        <v>794</v>
      </c>
      <c r="B472" s="3" t="s">
        <v>1988</v>
      </c>
      <c r="C472" s="9"/>
    </row>
    <row r="473" spans="1:3" x14ac:dyDescent="0.25">
      <c r="A473" s="2" t="s">
        <v>796</v>
      </c>
      <c r="B473" s="3" t="s">
        <v>1989</v>
      </c>
      <c r="C473" s="9"/>
    </row>
    <row r="474" spans="1:3" x14ac:dyDescent="0.25">
      <c r="A474" s="2" t="s">
        <v>798</v>
      </c>
      <c r="B474" s="3" t="s">
        <v>1990</v>
      </c>
      <c r="C474" s="9"/>
    </row>
    <row r="475" spans="1:3" x14ac:dyDescent="0.25">
      <c r="A475" s="2" t="s">
        <v>799</v>
      </c>
      <c r="B475" s="3" t="s">
        <v>1991</v>
      </c>
      <c r="C475" s="9"/>
    </row>
    <row r="476" spans="1:3" x14ac:dyDescent="0.25">
      <c r="A476" s="2" t="s">
        <v>2574</v>
      </c>
      <c r="B476" s="3" t="s">
        <v>2575</v>
      </c>
      <c r="C476" s="9"/>
    </row>
    <row r="477" spans="1:3" x14ac:dyDescent="0.25">
      <c r="A477" s="2" t="s">
        <v>801</v>
      </c>
      <c r="B477" s="3" t="s">
        <v>1992</v>
      </c>
      <c r="C477" s="9"/>
    </row>
    <row r="478" spans="1:3" x14ac:dyDescent="0.25">
      <c r="A478" s="2" t="s">
        <v>802</v>
      </c>
      <c r="B478" s="3" t="s">
        <v>1993</v>
      </c>
      <c r="C478" s="9"/>
    </row>
    <row r="479" spans="1:3" x14ac:dyDescent="0.25">
      <c r="A479" s="2" t="s">
        <v>803</v>
      </c>
      <c r="B479" s="3" t="s">
        <v>1994</v>
      </c>
      <c r="C479" s="9"/>
    </row>
    <row r="480" spans="1:3" x14ac:dyDescent="0.25">
      <c r="A480" s="2" t="s">
        <v>805</v>
      </c>
      <c r="B480" s="3" t="s">
        <v>1995</v>
      </c>
      <c r="C480" s="9"/>
    </row>
    <row r="481" spans="1:3" x14ac:dyDescent="0.25">
      <c r="A481" s="2" t="s">
        <v>807</v>
      </c>
      <c r="B481" s="3" t="s">
        <v>1994</v>
      </c>
      <c r="C481" s="9"/>
    </row>
    <row r="482" spans="1:3" x14ac:dyDescent="0.25">
      <c r="A482" s="2" t="s">
        <v>808</v>
      </c>
      <c r="B482" s="3" t="s">
        <v>1994</v>
      </c>
      <c r="C482" s="9"/>
    </row>
    <row r="483" spans="1:3" x14ac:dyDescent="0.25">
      <c r="A483" s="2" t="s">
        <v>809</v>
      </c>
      <c r="B483" s="3" t="s">
        <v>1996</v>
      </c>
      <c r="C483" s="9"/>
    </row>
    <row r="484" spans="1:3" x14ac:dyDescent="0.25">
      <c r="A484" s="2" t="s">
        <v>811</v>
      </c>
      <c r="B484" s="3" t="s">
        <v>1994</v>
      </c>
      <c r="C484" s="9"/>
    </row>
    <row r="485" spans="1:3" x14ac:dyDescent="0.25">
      <c r="A485" s="2" t="s">
        <v>812</v>
      </c>
      <c r="B485" s="3" t="s">
        <v>1994</v>
      </c>
      <c r="C485" s="9"/>
    </row>
    <row r="486" spans="1:3" x14ac:dyDescent="0.25">
      <c r="A486" s="2" t="s">
        <v>813</v>
      </c>
      <c r="B486" s="3" t="s">
        <v>1994</v>
      </c>
      <c r="C486" s="9"/>
    </row>
    <row r="487" spans="1:3" x14ac:dyDescent="0.25">
      <c r="A487" s="2" t="s">
        <v>814</v>
      </c>
      <c r="B487" s="3" t="s">
        <v>1994</v>
      </c>
      <c r="C487" s="9"/>
    </row>
    <row r="488" spans="1:3" x14ac:dyDescent="0.25">
      <c r="A488" s="2" t="s">
        <v>815</v>
      </c>
      <c r="B488" s="3" t="s">
        <v>1994</v>
      </c>
      <c r="C488" s="9"/>
    </row>
    <row r="489" spans="1:3" x14ac:dyDescent="0.25">
      <c r="A489" s="2" t="s">
        <v>816</v>
      </c>
      <c r="B489" s="3" t="s">
        <v>1997</v>
      </c>
      <c r="C489" s="9"/>
    </row>
    <row r="490" spans="1:3" x14ac:dyDescent="0.25">
      <c r="A490" s="2" t="s">
        <v>818</v>
      </c>
      <c r="B490" s="3" t="s">
        <v>1998</v>
      </c>
      <c r="C490" s="9"/>
    </row>
    <row r="491" spans="1:3" x14ac:dyDescent="0.25">
      <c r="A491" s="2" t="s">
        <v>820</v>
      </c>
      <c r="B491" s="3" t="s">
        <v>821</v>
      </c>
      <c r="C491" s="9"/>
    </row>
    <row r="492" spans="1:3" x14ac:dyDescent="0.25">
      <c r="A492" s="2" t="s">
        <v>823</v>
      </c>
      <c r="B492" s="3" t="s">
        <v>5</v>
      </c>
      <c r="C492" s="9"/>
    </row>
    <row r="493" spans="1:3" x14ac:dyDescent="0.25">
      <c r="A493" s="2" t="s">
        <v>822</v>
      </c>
      <c r="B493" s="3" t="s">
        <v>3</v>
      </c>
      <c r="C493" s="9"/>
    </row>
    <row r="494" spans="1:3" x14ac:dyDescent="0.25">
      <c r="A494" s="2" t="s">
        <v>824</v>
      </c>
      <c r="B494" s="3" t="s">
        <v>1999</v>
      </c>
      <c r="C494" s="9"/>
    </row>
    <row r="495" spans="1:3" x14ac:dyDescent="0.25">
      <c r="A495" s="2" t="s">
        <v>825</v>
      </c>
      <c r="B495" s="3" t="s">
        <v>2000</v>
      </c>
      <c r="C495" s="9"/>
    </row>
    <row r="496" spans="1:3" x14ac:dyDescent="0.25">
      <c r="A496" s="2" t="s">
        <v>826</v>
      </c>
      <c r="B496" s="3" t="s">
        <v>2000</v>
      </c>
      <c r="C496" s="9"/>
    </row>
    <row r="497" spans="1:3" x14ac:dyDescent="0.25">
      <c r="A497" s="2" t="s">
        <v>827</v>
      </c>
      <c r="B497" s="3" t="s">
        <v>2001</v>
      </c>
      <c r="C497" s="9"/>
    </row>
    <row r="498" spans="1:3" x14ac:dyDescent="0.25">
      <c r="A498" s="2" t="s">
        <v>829</v>
      </c>
      <c r="B498" s="3" t="s">
        <v>2002</v>
      </c>
      <c r="C498" s="9"/>
    </row>
    <row r="499" spans="1:3" x14ac:dyDescent="0.25">
      <c r="A499" s="2" t="s">
        <v>830</v>
      </c>
      <c r="B499" s="3" t="s">
        <v>2003</v>
      </c>
      <c r="C499" s="9"/>
    </row>
    <row r="500" spans="1:3" x14ac:dyDescent="0.25">
      <c r="A500" s="2" t="s">
        <v>832</v>
      </c>
      <c r="B500" s="3" t="s">
        <v>2004</v>
      </c>
      <c r="C500" s="9"/>
    </row>
    <row r="501" spans="1:3" x14ac:dyDescent="0.25">
      <c r="A501" s="2" t="s">
        <v>834</v>
      </c>
      <c r="B501" s="3" t="s">
        <v>2005</v>
      </c>
      <c r="C501" s="9"/>
    </row>
    <row r="502" spans="1:3" x14ac:dyDescent="0.25">
      <c r="A502" s="2" t="s">
        <v>836</v>
      </c>
      <c r="B502" s="3" t="s">
        <v>2006</v>
      </c>
      <c r="C502" s="9"/>
    </row>
    <row r="503" spans="1:3" x14ac:dyDescent="0.25">
      <c r="A503" s="2" t="s">
        <v>838</v>
      </c>
      <c r="B503" s="3" t="s">
        <v>2007</v>
      </c>
      <c r="C503" s="9"/>
    </row>
    <row r="504" spans="1:3" x14ac:dyDescent="0.25">
      <c r="A504" s="2" t="s">
        <v>840</v>
      </c>
      <c r="B504" s="3" t="s">
        <v>821</v>
      </c>
      <c r="C504" s="9"/>
    </row>
    <row r="505" spans="1:3" x14ac:dyDescent="0.25">
      <c r="A505" s="2" t="s">
        <v>841</v>
      </c>
      <c r="B505" s="3" t="s">
        <v>2008</v>
      </c>
      <c r="C505" s="9"/>
    </row>
    <row r="506" spans="1:3" x14ac:dyDescent="0.25">
      <c r="A506" s="2" t="s">
        <v>843</v>
      </c>
      <c r="B506" s="3" t="s">
        <v>2009</v>
      </c>
      <c r="C506" s="9"/>
    </row>
    <row r="507" spans="1:3" x14ac:dyDescent="0.25">
      <c r="A507" s="2" t="s">
        <v>844</v>
      </c>
      <c r="B507" s="3" t="s">
        <v>2010</v>
      </c>
      <c r="C507" s="9"/>
    </row>
    <row r="508" spans="1:3" x14ac:dyDescent="0.25">
      <c r="A508" s="2" t="s">
        <v>845</v>
      </c>
      <c r="B508" s="3" t="s">
        <v>2011</v>
      </c>
      <c r="C508" s="9"/>
    </row>
    <row r="509" spans="1:3" x14ac:dyDescent="0.25">
      <c r="A509" s="2" t="s">
        <v>846</v>
      </c>
      <c r="B509" s="3" t="s">
        <v>2012</v>
      </c>
      <c r="C509" s="9"/>
    </row>
    <row r="510" spans="1:3" x14ac:dyDescent="0.25">
      <c r="A510" s="2" t="s">
        <v>847</v>
      </c>
      <c r="B510" s="3" t="s">
        <v>2013</v>
      </c>
      <c r="C510" s="9"/>
    </row>
    <row r="511" spans="1:3" x14ac:dyDescent="0.25">
      <c r="A511" s="2" t="s">
        <v>849</v>
      </c>
      <c r="B511" s="3" t="s">
        <v>2014</v>
      </c>
      <c r="C511" s="9"/>
    </row>
    <row r="512" spans="1:3" x14ac:dyDescent="0.25">
      <c r="A512" s="2" t="s">
        <v>851</v>
      </c>
      <c r="B512" s="3" t="s">
        <v>2015</v>
      </c>
      <c r="C512" s="9"/>
    </row>
    <row r="513" spans="1:3" x14ac:dyDescent="0.25">
      <c r="A513" s="2" t="s">
        <v>853</v>
      </c>
      <c r="B513" s="3" t="s">
        <v>2016</v>
      </c>
      <c r="C513" s="9"/>
    </row>
    <row r="514" spans="1:3" x14ac:dyDescent="0.25">
      <c r="A514" s="2" t="s">
        <v>854</v>
      </c>
      <c r="B514" s="3" t="s">
        <v>2017</v>
      </c>
      <c r="C514" s="9"/>
    </row>
    <row r="515" spans="1:3" x14ac:dyDescent="0.25">
      <c r="A515" s="2" t="s">
        <v>855</v>
      </c>
      <c r="B515" s="3" t="s">
        <v>2018</v>
      </c>
      <c r="C515" s="9"/>
    </row>
    <row r="516" spans="1:3" x14ac:dyDescent="0.25">
      <c r="A516" s="2" t="s">
        <v>857</v>
      </c>
      <c r="B516" s="3" t="s">
        <v>2019</v>
      </c>
      <c r="C516" s="9"/>
    </row>
    <row r="517" spans="1:3" x14ac:dyDescent="0.25">
      <c r="A517" s="2" t="s">
        <v>858</v>
      </c>
      <c r="B517" s="3" t="s">
        <v>2020</v>
      </c>
      <c r="C517" s="9"/>
    </row>
    <row r="518" spans="1:3" x14ac:dyDescent="0.25">
      <c r="A518" s="2" t="s">
        <v>860</v>
      </c>
      <c r="B518" s="3" t="s">
        <v>2021</v>
      </c>
      <c r="C518" s="9"/>
    </row>
    <row r="519" spans="1:3" x14ac:dyDescent="0.25">
      <c r="A519" s="2" t="s">
        <v>862</v>
      </c>
      <c r="B519" s="3" t="s">
        <v>2022</v>
      </c>
      <c r="C519" s="9"/>
    </row>
    <row r="520" spans="1:3" x14ac:dyDescent="0.25">
      <c r="A520" s="2" t="s">
        <v>863</v>
      </c>
      <c r="B520" s="3" t="s">
        <v>2023</v>
      </c>
      <c r="C520" s="9"/>
    </row>
    <row r="521" spans="1:3" x14ac:dyDescent="0.25">
      <c r="A521" s="2" t="s">
        <v>865</v>
      </c>
      <c r="B521" s="3" t="s">
        <v>2024</v>
      </c>
      <c r="C521" s="9"/>
    </row>
    <row r="522" spans="1:3" x14ac:dyDescent="0.25">
      <c r="A522" s="2" t="s">
        <v>866</v>
      </c>
      <c r="B522" s="3" t="s">
        <v>2025</v>
      </c>
      <c r="C522" s="9"/>
    </row>
    <row r="523" spans="1:3" x14ac:dyDescent="0.25">
      <c r="A523" s="2" t="s">
        <v>867</v>
      </c>
      <c r="B523" s="3" t="s">
        <v>2026</v>
      </c>
      <c r="C523" s="9"/>
    </row>
    <row r="524" spans="1:3" x14ac:dyDescent="0.25">
      <c r="A524" s="2" t="s">
        <v>869</v>
      </c>
      <c r="B524" s="3" t="s">
        <v>2027</v>
      </c>
      <c r="C524" s="9"/>
    </row>
    <row r="525" spans="1:3" x14ac:dyDescent="0.25">
      <c r="A525" s="2" t="s">
        <v>871</v>
      </c>
      <c r="B525" s="3" t="s">
        <v>2028</v>
      </c>
      <c r="C525" s="9"/>
    </row>
    <row r="526" spans="1:3" x14ac:dyDescent="0.25">
      <c r="A526" s="2" t="s">
        <v>873</v>
      </c>
      <c r="B526" s="3" t="s">
        <v>2029</v>
      </c>
      <c r="C526" s="9"/>
    </row>
    <row r="527" spans="1:3" x14ac:dyDescent="0.25">
      <c r="A527" s="2" t="s">
        <v>875</v>
      </c>
      <c r="B527" s="3" t="s">
        <v>2030</v>
      </c>
      <c r="C527" s="9"/>
    </row>
    <row r="528" spans="1:3" x14ac:dyDescent="0.25">
      <c r="A528" s="2" t="s">
        <v>876</v>
      </c>
      <c r="B528" s="3" t="s">
        <v>2031</v>
      </c>
      <c r="C528" s="9"/>
    </row>
    <row r="529" spans="1:3" x14ac:dyDescent="0.25">
      <c r="A529" s="2" t="s">
        <v>878</v>
      </c>
      <c r="B529" s="3" t="s">
        <v>2032</v>
      </c>
      <c r="C529" s="9"/>
    </row>
    <row r="530" spans="1:3" x14ac:dyDescent="0.25">
      <c r="A530" s="2" t="s">
        <v>880</v>
      </c>
      <c r="B530" s="3" t="s">
        <v>2033</v>
      </c>
      <c r="C530" s="9"/>
    </row>
    <row r="531" spans="1:3" x14ac:dyDescent="0.25">
      <c r="A531" s="2" t="s">
        <v>882</v>
      </c>
      <c r="B531" s="3" t="s">
        <v>2034</v>
      </c>
      <c r="C531" s="9"/>
    </row>
    <row r="532" spans="1:3" x14ac:dyDescent="0.25">
      <c r="A532" s="2" t="s">
        <v>884</v>
      </c>
      <c r="B532" s="3" t="s">
        <v>2035</v>
      </c>
      <c r="C532" s="9"/>
    </row>
    <row r="533" spans="1:3" x14ac:dyDescent="0.25">
      <c r="A533" s="2" t="s">
        <v>886</v>
      </c>
      <c r="B533" s="3" t="s">
        <v>2036</v>
      </c>
      <c r="C533" s="9"/>
    </row>
    <row r="534" spans="1:3" x14ac:dyDescent="0.25">
      <c r="A534" s="2" t="s">
        <v>888</v>
      </c>
      <c r="B534" s="3" t="s">
        <v>2008</v>
      </c>
      <c r="C534" s="9"/>
    </row>
    <row r="535" spans="1:3" x14ac:dyDescent="0.25">
      <c r="A535" s="2" t="s">
        <v>889</v>
      </c>
      <c r="B535" s="3" t="s">
        <v>2037</v>
      </c>
      <c r="C535" s="9"/>
    </row>
    <row r="536" spans="1:3" x14ac:dyDescent="0.25">
      <c r="A536" s="2" t="s">
        <v>891</v>
      </c>
      <c r="B536" s="3" t="s">
        <v>2038</v>
      </c>
      <c r="C536" s="9"/>
    </row>
    <row r="537" spans="1:3" x14ac:dyDescent="0.25">
      <c r="A537" s="2" t="s">
        <v>893</v>
      </c>
      <c r="B537" s="3" t="s">
        <v>2008</v>
      </c>
      <c r="C537" s="9"/>
    </row>
    <row r="538" spans="1:3" x14ac:dyDescent="0.25">
      <c r="A538" s="2" t="s">
        <v>894</v>
      </c>
      <c r="B538" s="3" t="s">
        <v>2039</v>
      </c>
      <c r="C538" s="9"/>
    </row>
    <row r="539" spans="1:3" x14ac:dyDescent="0.25">
      <c r="A539" s="2" t="s">
        <v>896</v>
      </c>
      <c r="B539" s="3" t="s">
        <v>2038</v>
      </c>
      <c r="C539" s="9"/>
    </row>
    <row r="540" spans="1:3" x14ac:dyDescent="0.25">
      <c r="A540" s="2" t="s">
        <v>897</v>
      </c>
      <c r="B540" s="3" t="s">
        <v>2040</v>
      </c>
      <c r="C540" s="9"/>
    </row>
    <row r="541" spans="1:3" x14ac:dyDescent="0.25">
      <c r="A541" s="2" t="s">
        <v>898</v>
      </c>
      <c r="B541" s="3" t="s">
        <v>2041</v>
      </c>
      <c r="C541" s="9"/>
    </row>
    <row r="542" spans="1:3" x14ac:dyDescent="0.25">
      <c r="A542" s="2" t="s">
        <v>899</v>
      </c>
      <c r="B542" s="3" t="s">
        <v>2042</v>
      </c>
      <c r="C542" s="9"/>
    </row>
    <row r="543" spans="1:3" x14ac:dyDescent="0.25">
      <c r="A543" s="2" t="s">
        <v>900</v>
      </c>
      <c r="B543" s="3" t="s">
        <v>2043</v>
      </c>
      <c r="C543" s="9"/>
    </row>
    <row r="544" spans="1:3" x14ac:dyDescent="0.25">
      <c r="A544" s="2" t="s">
        <v>901</v>
      </c>
      <c r="B544" s="3" t="s">
        <v>902</v>
      </c>
      <c r="C544" s="9"/>
    </row>
    <row r="545" spans="1:3" x14ac:dyDescent="0.25">
      <c r="A545" s="2" t="s">
        <v>904</v>
      </c>
      <c r="B545" s="3" t="s">
        <v>5</v>
      </c>
      <c r="C545" s="9"/>
    </row>
    <row r="546" spans="1:3" x14ac:dyDescent="0.25">
      <c r="A546" s="2" t="s">
        <v>903</v>
      </c>
      <c r="B546" s="3" t="s">
        <v>3</v>
      </c>
      <c r="C546" s="9"/>
    </row>
    <row r="547" spans="1:3" x14ac:dyDescent="0.25">
      <c r="A547" s="2" t="s">
        <v>905</v>
      </c>
      <c r="B547" s="3" t="s">
        <v>2044</v>
      </c>
      <c r="C547" s="9"/>
    </row>
    <row r="548" spans="1:3" x14ac:dyDescent="0.25">
      <c r="A548" s="2" t="s">
        <v>906</v>
      </c>
      <c r="B548" s="3" t="s">
        <v>2044</v>
      </c>
      <c r="C548" s="9"/>
    </row>
    <row r="549" spans="1:3" x14ac:dyDescent="0.25">
      <c r="A549" s="2" t="s">
        <v>907</v>
      </c>
      <c r="B549" s="3" t="s">
        <v>2045</v>
      </c>
      <c r="C549" s="9"/>
    </row>
    <row r="550" spans="1:3" x14ac:dyDescent="0.25">
      <c r="A550" s="2" t="s">
        <v>909</v>
      </c>
      <c r="B550" s="3" t="s">
        <v>2046</v>
      </c>
      <c r="C550" s="9"/>
    </row>
    <row r="551" spans="1:3" x14ac:dyDescent="0.25">
      <c r="A551" s="2" t="s">
        <v>910</v>
      </c>
      <c r="B551" s="3" t="s">
        <v>2047</v>
      </c>
      <c r="C551" s="9"/>
    </row>
    <row r="552" spans="1:3" x14ac:dyDescent="0.25">
      <c r="A552" s="2" t="s">
        <v>911</v>
      </c>
      <c r="B552" s="3" t="s">
        <v>902</v>
      </c>
      <c r="C552" s="9"/>
    </row>
    <row r="553" spans="1:3" x14ac:dyDescent="0.25">
      <c r="A553" s="2" t="s">
        <v>912</v>
      </c>
      <c r="B553" s="3" t="s">
        <v>2048</v>
      </c>
      <c r="C553" s="9"/>
    </row>
    <row r="554" spans="1:3" x14ac:dyDescent="0.25">
      <c r="A554" s="2" t="s">
        <v>913</v>
      </c>
      <c r="B554" s="3" t="s">
        <v>2049</v>
      </c>
      <c r="C554" s="9"/>
    </row>
    <row r="555" spans="1:3" x14ac:dyDescent="0.25">
      <c r="A555" s="2" t="s">
        <v>914</v>
      </c>
      <c r="B555" s="3" t="s">
        <v>2050</v>
      </c>
      <c r="C555" s="9"/>
    </row>
    <row r="556" spans="1:3" x14ac:dyDescent="0.25">
      <c r="A556" s="2" t="s">
        <v>916</v>
      </c>
      <c r="B556" s="3" t="s">
        <v>2051</v>
      </c>
      <c r="C556" s="9"/>
    </row>
    <row r="557" spans="1:3" x14ac:dyDescent="0.25">
      <c r="A557" s="2" t="s">
        <v>917</v>
      </c>
      <c r="B557" s="3" t="s">
        <v>2052</v>
      </c>
      <c r="C557" s="9"/>
    </row>
    <row r="558" spans="1:3" x14ac:dyDescent="0.25">
      <c r="A558" s="2" t="s">
        <v>918</v>
      </c>
      <c r="B558" s="3" t="s">
        <v>2053</v>
      </c>
      <c r="C558" s="9"/>
    </row>
    <row r="559" spans="1:3" x14ac:dyDescent="0.25">
      <c r="A559" s="2" t="s">
        <v>919</v>
      </c>
      <c r="B559" s="3" t="s">
        <v>2054</v>
      </c>
      <c r="C559" s="9"/>
    </row>
    <row r="560" spans="1:3" x14ac:dyDescent="0.25">
      <c r="A560" s="2" t="s">
        <v>920</v>
      </c>
      <c r="B560" s="3" t="s">
        <v>2055</v>
      </c>
      <c r="C560" s="9"/>
    </row>
    <row r="561" spans="1:3" x14ac:dyDescent="0.25">
      <c r="A561" s="2" t="s">
        <v>922</v>
      </c>
      <c r="B561" s="3" t="s">
        <v>2056</v>
      </c>
      <c r="C561" s="9"/>
    </row>
    <row r="562" spans="1:3" x14ac:dyDescent="0.25">
      <c r="A562" s="2" t="s">
        <v>924</v>
      </c>
      <c r="B562" s="3" t="s">
        <v>2057</v>
      </c>
      <c r="C562" s="9"/>
    </row>
    <row r="563" spans="1:3" x14ac:dyDescent="0.25">
      <c r="A563" s="2" t="s">
        <v>926</v>
      </c>
      <c r="B563" s="3" t="s">
        <v>2058</v>
      </c>
      <c r="C563" s="9"/>
    </row>
    <row r="564" spans="1:3" x14ac:dyDescent="0.25">
      <c r="A564" s="2" t="s">
        <v>928</v>
      </c>
      <c r="B564" s="3" t="s">
        <v>2059</v>
      </c>
      <c r="C564" s="9"/>
    </row>
    <row r="565" spans="1:3" x14ac:dyDescent="0.25">
      <c r="A565" s="2" t="s">
        <v>929</v>
      </c>
      <c r="B565" s="3" t="s">
        <v>2060</v>
      </c>
      <c r="C565" s="9"/>
    </row>
    <row r="566" spans="1:3" x14ac:dyDescent="0.25">
      <c r="A566" s="2" t="s">
        <v>930</v>
      </c>
      <c r="B566" s="3" t="s">
        <v>2061</v>
      </c>
      <c r="C566" s="9"/>
    </row>
    <row r="567" spans="1:3" x14ac:dyDescent="0.25">
      <c r="A567" s="2" t="s">
        <v>933</v>
      </c>
      <c r="B567" s="3" t="s">
        <v>2062</v>
      </c>
      <c r="C567" s="9"/>
    </row>
    <row r="568" spans="1:3" x14ac:dyDescent="0.25">
      <c r="A568" s="2" t="s">
        <v>934</v>
      </c>
      <c r="B568" s="3" t="s">
        <v>2063</v>
      </c>
      <c r="C568" s="9"/>
    </row>
    <row r="569" spans="1:3" x14ac:dyDescent="0.25">
      <c r="A569" s="2" t="s">
        <v>936</v>
      </c>
      <c r="B569" s="3" t="s">
        <v>931</v>
      </c>
      <c r="C569" s="9"/>
    </row>
    <row r="570" spans="1:3" x14ac:dyDescent="0.25">
      <c r="A570" s="2" t="s">
        <v>939</v>
      </c>
      <c r="B570" s="3" t="s">
        <v>5</v>
      </c>
      <c r="C570" s="9"/>
    </row>
    <row r="571" spans="1:3" x14ac:dyDescent="0.25">
      <c r="A571" s="2" t="s">
        <v>937</v>
      </c>
      <c r="B571" s="3" t="s">
        <v>938</v>
      </c>
      <c r="C571" s="9"/>
    </row>
    <row r="572" spans="1:3" x14ac:dyDescent="0.25">
      <c r="A572" s="2" t="s">
        <v>940</v>
      </c>
      <c r="B572" s="3" t="s">
        <v>2064</v>
      </c>
      <c r="C572" s="9"/>
    </row>
    <row r="573" spans="1:3" x14ac:dyDescent="0.25">
      <c r="A573" s="2" t="s">
        <v>942</v>
      </c>
      <c r="B573" s="3" t="s">
        <v>2065</v>
      </c>
      <c r="C573" s="9"/>
    </row>
    <row r="574" spans="1:3" x14ac:dyDescent="0.25">
      <c r="A574" s="2" t="s">
        <v>944</v>
      </c>
      <c r="B574" s="3" t="s">
        <v>2066</v>
      </c>
      <c r="C574" s="9"/>
    </row>
    <row r="575" spans="1:3" x14ac:dyDescent="0.25">
      <c r="A575" s="2" t="s">
        <v>946</v>
      </c>
      <c r="B575" s="3" t="s">
        <v>2067</v>
      </c>
      <c r="C575" s="9"/>
    </row>
    <row r="576" spans="1:3" x14ac:dyDescent="0.25">
      <c r="A576" s="2" t="s">
        <v>948</v>
      </c>
      <c r="B576" s="3" t="s">
        <v>2068</v>
      </c>
      <c r="C576" s="9"/>
    </row>
    <row r="577" spans="1:3" x14ac:dyDescent="0.25">
      <c r="A577" s="2" t="s">
        <v>950</v>
      </c>
      <c r="B577" s="3" t="s">
        <v>2069</v>
      </c>
      <c r="C577" s="9"/>
    </row>
    <row r="578" spans="1:3" x14ac:dyDescent="0.25">
      <c r="A578" s="2" t="s">
        <v>952</v>
      </c>
      <c r="B578" s="3" t="s">
        <v>2070</v>
      </c>
      <c r="C578" s="9"/>
    </row>
    <row r="579" spans="1:3" x14ac:dyDescent="0.25">
      <c r="A579" s="2" t="s">
        <v>954</v>
      </c>
      <c r="B579" s="3" t="s">
        <v>2071</v>
      </c>
      <c r="C579" s="9"/>
    </row>
    <row r="580" spans="1:3" x14ac:dyDescent="0.25">
      <c r="A580" s="2" t="s">
        <v>956</v>
      </c>
      <c r="B580" s="3" t="s">
        <v>2072</v>
      </c>
      <c r="C580" s="9"/>
    </row>
    <row r="581" spans="1:3" x14ac:dyDescent="0.25">
      <c r="A581" s="2" t="s">
        <v>958</v>
      </c>
      <c r="B581" s="3" t="s">
        <v>2073</v>
      </c>
      <c r="C581" s="9"/>
    </row>
    <row r="582" spans="1:3" x14ac:dyDescent="0.25">
      <c r="A582" s="2" t="s">
        <v>960</v>
      </c>
      <c r="B582" s="3" t="s">
        <v>2074</v>
      </c>
      <c r="C582" s="9"/>
    </row>
    <row r="583" spans="1:3" x14ac:dyDescent="0.25">
      <c r="A583" s="2" t="s">
        <v>962</v>
      </c>
      <c r="B583" s="3" t="s">
        <v>2075</v>
      </c>
      <c r="C583" s="9"/>
    </row>
    <row r="584" spans="1:3" x14ac:dyDescent="0.25">
      <c r="A584" s="2" t="s">
        <v>964</v>
      </c>
      <c r="B584" s="3" t="s">
        <v>2076</v>
      </c>
      <c r="C584" s="9"/>
    </row>
    <row r="585" spans="1:3" x14ac:dyDescent="0.25">
      <c r="A585" s="2" t="s">
        <v>966</v>
      </c>
      <c r="B585" s="3" t="s">
        <v>2077</v>
      </c>
      <c r="C585" s="9"/>
    </row>
    <row r="586" spans="1:3" x14ac:dyDescent="0.25">
      <c r="A586" s="2" t="s">
        <v>968</v>
      </c>
      <c r="B586" s="3" t="s">
        <v>2078</v>
      </c>
      <c r="C586" s="9"/>
    </row>
    <row r="587" spans="1:3" x14ac:dyDescent="0.25">
      <c r="A587" s="2" t="s">
        <v>970</v>
      </c>
      <c r="B587" s="3" t="s">
        <v>2079</v>
      </c>
      <c r="C587" s="9"/>
    </row>
    <row r="588" spans="1:3" x14ac:dyDescent="0.25">
      <c r="A588" s="2" t="s">
        <v>972</v>
      </c>
      <c r="B588" s="3" t="s">
        <v>788</v>
      </c>
      <c r="C588" s="9"/>
    </row>
    <row r="589" spans="1:3" x14ac:dyDescent="0.25">
      <c r="A589" s="2" t="s">
        <v>973</v>
      </c>
      <c r="B589" s="3" t="s">
        <v>2080</v>
      </c>
      <c r="C589" s="9"/>
    </row>
    <row r="590" spans="1:3" x14ac:dyDescent="0.25">
      <c r="A590" s="2" t="s">
        <v>974</v>
      </c>
      <c r="B590" s="3" t="s">
        <v>2081</v>
      </c>
      <c r="C590" s="9"/>
    </row>
    <row r="591" spans="1:3" x14ac:dyDescent="0.25">
      <c r="A591" s="2" t="s">
        <v>976</v>
      </c>
      <c r="B591" s="3" t="s">
        <v>2082</v>
      </c>
      <c r="C591" s="9"/>
    </row>
    <row r="592" spans="1:3" x14ac:dyDescent="0.25">
      <c r="A592" s="2" t="s">
        <v>978</v>
      </c>
      <c r="B592" s="3" t="s">
        <v>2083</v>
      </c>
      <c r="C592" s="9"/>
    </row>
    <row r="593" spans="1:3" x14ac:dyDescent="0.25">
      <c r="A593" s="2" t="s">
        <v>980</v>
      </c>
      <c r="B593" s="3" t="s">
        <v>2084</v>
      </c>
      <c r="C593" s="9"/>
    </row>
    <row r="594" spans="1:3" x14ac:dyDescent="0.25">
      <c r="A594" s="2" t="s">
        <v>982</v>
      </c>
      <c r="B594" s="3" t="s">
        <v>2085</v>
      </c>
      <c r="C594" s="9"/>
    </row>
    <row r="595" spans="1:3" x14ac:dyDescent="0.25">
      <c r="A595" s="2" t="s">
        <v>984</v>
      </c>
      <c r="B595" s="3" t="s">
        <v>2085</v>
      </c>
      <c r="C595" s="9"/>
    </row>
    <row r="596" spans="1:3" x14ac:dyDescent="0.25">
      <c r="A596" s="2" t="s">
        <v>985</v>
      </c>
      <c r="B596" s="3" t="s">
        <v>2085</v>
      </c>
      <c r="C596" s="9"/>
    </row>
    <row r="597" spans="1:3" x14ac:dyDescent="0.25">
      <c r="A597" s="2" t="s">
        <v>986</v>
      </c>
      <c r="B597" s="3" t="s">
        <v>2085</v>
      </c>
      <c r="C597" s="9"/>
    </row>
    <row r="598" spans="1:3" x14ac:dyDescent="0.25">
      <c r="A598" s="2" t="s">
        <v>987</v>
      </c>
      <c r="B598" s="3" t="s">
        <v>2085</v>
      </c>
      <c r="C598" s="9"/>
    </row>
    <row r="599" spans="1:3" x14ac:dyDescent="0.25">
      <c r="A599" s="2" t="s">
        <v>988</v>
      </c>
      <c r="B599" s="3" t="s">
        <v>2085</v>
      </c>
      <c r="C599" s="9"/>
    </row>
    <row r="600" spans="1:3" x14ac:dyDescent="0.25">
      <c r="A600" s="2" t="s">
        <v>989</v>
      </c>
      <c r="B600" s="3" t="s">
        <v>2086</v>
      </c>
      <c r="C600" s="9"/>
    </row>
    <row r="601" spans="1:3" x14ac:dyDescent="0.25">
      <c r="A601" s="2" t="s">
        <v>990</v>
      </c>
      <c r="B601" s="3" t="s">
        <v>2087</v>
      </c>
      <c r="C601" s="9"/>
    </row>
    <row r="602" spans="1:3" x14ac:dyDescent="0.25">
      <c r="A602" s="2" t="s">
        <v>991</v>
      </c>
      <c r="B602" s="3" t="s">
        <v>2088</v>
      </c>
      <c r="C602" s="9"/>
    </row>
    <row r="603" spans="1:3" x14ac:dyDescent="0.25">
      <c r="A603" s="2" t="s">
        <v>993</v>
      </c>
      <c r="B603" s="3" t="s">
        <v>2089</v>
      </c>
      <c r="C603" s="9"/>
    </row>
    <row r="604" spans="1:3" x14ac:dyDescent="0.25">
      <c r="A604" s="2" t="s">
        <v>995</v>
      </c>
      <c r="B604" s="3" t="s">
        <v>2090</v>
      </c>
      <c r="C604" s="9"/>
    </row>
    <row r="605" spans="1:3" x14ac:dyDescent="0.25">
      <c r="A605" s="2" t="s">
        <v>996</v>
      </c>
      <c r="B605" s="3" t="s">
        <v>2091</v>
      </c>
      <c r="C605" s="9"/>
    </row>
    <row r="606" spans="1:3" x14ac:dyDescent="0.25">
      <c r="A606" s="2" t="s">
        <v>997</v>
      </c>
      <c r="B606" s="3" t="s">
        <v>2091</v>
      </c>
      <c r="C606" s="9"/>
    </row>
    <row r="607" spans="1:3" x14ac:dyDescent="0.25">
      <c r="A607" s="2" t="s">
        <v>998</v>
      </c>
      <c r="B607" s="3" t="s">
        <v>2092</v>
      </c>
      <c r="C607" s="9"/>
    </row>
    <row r="608" spans="1:3" x14ac:dyDescent="0.25">
      <c r="A608" s="2" t="s">
        <v>1000</v>
      </c>
      <c r="B608" s="3" t="s">
        <v>2093</v>
      </c>
      <c r="C608" s="9"/>
    </row>
    <row r="609" spans="1:3" x14ac:dyDescent="0.25">
      <c r="A609" s="2" t="s">
        <v>1001</v>
      </c>
      <c r="B609" s="3" t="s">
        <v>2094</v>
      </c>
      <c r="C609" s="9"/>
    </row>
    <row r="610" spans="1:3" x14ac:dyDescent="0.25">
      <c r="A610" s="2" t="s">
        <v>1002</v>
      </c>
      <c r="B610" s="3" t="s">
        <v>2095</v>
      </c>
      <c r="C610" s="9"/>
    </row>
    <row r="611" spans="1:3" x14ac:dyDescent="0.25">
      <c r="A611" s="2" t="s">
        <v>1004</v>
      </c>
      <c r="B611" s="3" t="s">
        <v>2096</v>
      </c>
      <c r="C611" s="9"/>
    </row>
    <row r="612" spans="1:3" x14ac:dyDescent="0.25">
      <c r="A612" s="2" t="s">
        <v>1006</v>
      </c>
      <c r="B612" s="3" t="s">
        <v>2090</v>
      </c>
      <c r="C612" s="9"/>
    </row>
    <row r="613" spans="1:3" x14ac:dyDescent="0.25">
      <c r="A613" s="2" t="s">
        <v>1007</v>
      </c>
      <c r="B613" s="3" t="s">
        <v>2097</v>
      </c>
      <c r="C613" s="9"/>
    </row>
    <row r="614" spans="1:3" x14ac:dyDescent="0.25">
      <c r="A614" s="2" t="s">
        <v>1009</v>
      </c>
      <c r="B614" t="s">
        <v>2596</v>
      </c>
      <c r="C614" s="9" t="s">
        <v>2600</v>
      </c>
    </row>
    <row r="615" spans="1:3" x14ac:dyDescent="0.25">
      <c r="A615" s="2" t="s">
        <v>2582</v>
      </c>
      <c r="B615" s="3" t="s">
        <v>2597</v>
      </c>
      <c r="C615" s="11"/>
    </row>
    <row r="616" spans="1:3" x14ac:dyDescent="0.25">
      <c r="A616" s="2" t="s">
        <v>1010</v>
      </c>
      <c r="B616" s="3" t="s">
        <v>2098</v>
      </c>
      <c r="C616" s="9"/>
    </row>
    <row r="617" spans="1:3" x14ac:dyDescent="0.25">
      <c r="A617" s="2" t="s">
        <v>1012</v>
      </c>
      <c r="B617" s="3" t="s">
        <v>2099</v>
      </c>
      <c r="C617" s="9"/>
    </row>
    <row r="618" spans="1:3" x14ac:dyDescent="0.25">
      <c r="A618" s="2" t="s">
        <v>1014</v>
      </c>
      <c r="B618" s="3" t="s">
        <v>1015</v>
      </c>
      <c r="C618" s="9"/>
    </row>
    <row r="619" spans="1:3" x14ac:dyDescent="0.25">
      <c r="A619" s="2" t="s">
        <v>1016</v>
      </c>
      <c r="B619" s="3" t="s">
        <v>2100</v>
      </c>
      <c r="C619" s="9"/>
    </row>
    <row r="620" spans="1:3" x14ac:dyDescent="0.25">
      <c r="A620" s="2" t="s">
        <v>1017</v>
      </c>
      <c r="B620" s="3" t="s">
        <v>1018</v>
      </c>
      <c r="C620" s="9"/>
    </row>
    <row r="621" spans="1:3" x14ac:dyDescent="0.25">
      <c r="A621" s="2" t="s">
        <v>1019</v>
      </c>
      <c r="B621" s="3" t="s">
        <v>2101</v>
      </c>
      <c r="C621" s="9"/>
    </row>
    <row r="622" spans="1:3" x14ac:dyDescent="0.25">
      <c r="A622" s="2" t="s">
        <v>1020</v>
      </c>
      <c r="B622" s="3" t="s">
        <v>1021</v>
      </c>
      <c r="C622" s="9"/>
    </row>
    <row r="623" spans="1:3" x14ac:dyDescent="0.25">
      <c r="A623" s="2" t="s">
        <v>1022</v>
      </c>
      <c r="B623" s="3" t="s">
        <v>1021</v>
      </c>
      <c r="C623" s="9"/>
    </row>
    <row r="624" spans="1:3" x14ac:dyDescent="0.25">
      <c r="A624" s="2" t="s">
        <v>1023</v>
      </c>
      <c r="B624" s="3" t="s">
        <v>2102</v>
      </c>
      <c r="C624" s="9"/>
    </row>
    <row r="625" spans="1:3" x14ac:dyDescent="0.25">
      <c r="A625" s="2" t="s">
        <v>1024</v>
      </c>
      <c r="B625" s="3" t="s">
        <v>2103</v>
      </c>
      <c r="C625" s="9"/>
    </row>
    <row r="626" spans="1:3" x14ac:dyDescent="0.25">
      <c r="A626" s="2" t="s">
        <v>1026</v>
      </c>
      <c r="B626" s="3" t="s">
        <v>2104</v>
      </c>
      <c r="C626" s="9"/>
    </row>
    <row r="627" spans="1:3" x14ac:dyDescent="0.25">
      <c r="A627" s="2" t="s">
        <v>1028</v>
      </c>
      <c r="B627" s="3" t="s">
        <v>2104</v>
      </c>
      <c r="C627" s="9"/>
    </row>
    <row r="628" spans="1:3" x14ac:dyDescent="0.25">
      <c r="A628" s="2" t="s">
        <v>1029</v>
      </c>
      <c r="B628" s="3" t="s">
        <v>2105</v>
      </c>
      <c r="C628" s="9"/>
    </row>
    <row r="629" spans="1:3" x14ac:dyDescent="0.25">
      <c r="A629" s="2" t="s">
        <v>1030</v>
      </c>
      <c r="B629" s="3" t="s">
        <v>2106</v>
      </c>
      <c r="C629" s="9"/>
    </row>
    <row r="630" spans="1:3" x14ac:dyDescent="0.25">
      <c r="A630" s="2" t="s">
        <v>1031</v>
      </c>
      <c r="B630" s="3" t="s">
        <v>1032</v>
      </c>
      <c r="C630" s="9"/>
    </row>
    <row r="631" spans="1:3" x14ac:dyDescent="0.25">
      <c r="A631" s="2" t="s">
        <v>1034</v>
      </c>
      <c r="B631" s="3" t="s">
        <v>5</v>
      </c>
      <c r="C631" s="9"/>
    </row>
    <row r="632" spans="1:3" x14ac:dyDescent="0.25">
      <c r="A632" s="2" t="s">
        <v>1033</v>
      </c>
      <c r="B632" s="3" t="s">
        <v>3</v>
      </c>
      <c r="C632" s="9"/>
    </row>
    <row r="633" spans="1:3" x14ac:dyDescent="0.25">
      <c r="A633" s="2" t="s">
        <v>1035</v>
      </c>
      <c r="B633" s="3" t="s">
        <v>2107</v>
      </c>
      <c r="C633" s="9"/>
    </row>
    <row r="634" spans="1:3" x14ac:dyDescent="0.25">
      <c r="A634" s="2" t="s">
        <v>1036</v>
      </c>
      <c r="B634" s="3" t="s">
        <v>2107</v>
      </c>
      <c r="C634" s="9"/>
    </row>
    <row r="635" spans="1:3" x14ac:dyDescent="0.25">
      <c r="A635" s="2" t="s">
        <v>1037</v>
      </c>
      <c r="B635" s="3" t="s">
        <v>2108</v>
      </c>
      <c r="C635" s="9"/>
    </row>
    <row r="636" spans="1:3" x14ac:dyDescent="0.25">
      <c r="A636" s="2" t="s">
        <v>1038</v>
      </c>
      <c r="B636" s="3" t="s">
        <v>1032</v>
      </c>
      <c r="C636" s="9"/>
    </row>
    <row r="637" spans="1:3" x14ac:dyDescent="0.25">
      <c r="A637" s="2" t="s">
        <v>1039</v>
      </c>
      <c r="B637" s="3" t="s">
        <v>2109</v>
      </c>
      <c r="C637" s="9"/>
    </row>
    <row r="638" spans="1:3" x14ac:dyDescent="0.25">
      <c r="A638" s="2" t="s">
        <v>1040</v>
      </c>
      <c r="B638" s="3" t="s">
        <v>2110</v>
      </c>
      <c r="C638" s="9"/>
    </row>
    <row r="639" spans="1:3" x14ac:dyDescent="0.25">
      <c r="A639" s="2" t="s">
        <v>1041</v>
      </c>
      <c r="B639" s="3" t="s">
        <v>2111</v>
      </c>
      <c r="C639" s="9"/>
    </row>
    <row r="640" spans="1:3" x14ac:dyDescent="0.25">
      <c r="A640" s="2" t="s">
        <v>1042</v>
      </c>
      <c r="B640" s="3" t="s">
        <v>2112</v>
      </c>
      <c r="C640" s="9"/>
    </row>
    <row r="641" spans="1:3" x14ac:dyDescent="0.25">
      <c r="A641" s="2" t="s">
        <v>1043</v>
      </c>
      <c r="B641" s="3" t="s">
        <v>2113</v>
      </c>
      <c r="C641" s="9"/>
    </row>
    <row r="642" spans="1:3" x14ac:dyDescent="0.25">
      <c r="A642" s="2" t="s">
        <v>1044</v>
      </c>
      <c r="B642" s="3" t="s">
        <v>2114</v>
      </c>
      <c r="C642" s="9"/>
    </row>
    <row r="643" spans="1:3" x14ac:dyDescent="0.25">
      <c r="A643" s="2" t="s">
        <v>1045</v>
      </c>
      <c r="B643" s="3" t="s">
        <v>2115</v>
      </c>
      <c r="C643" s="9"/>
    </row>
    <row r="644" spans="1:3" x14ac:dyDescent="0.25">
      <c r="A644" s="2" t="s">
        <v>1046</v>
      </c>
      <c r="B644" s="3" t="s">
        <v>2116</v>
      </c>
      <c r="C644" s="9"/>
    </row>
    <row r="645" spans="1:3" x14ac:dyDescent="0.25">
      <c r="A645" s="2" t="s">
        <v>1047</v>
      </c>
      <c r="B645" s="3" t="s">
        <v>2117</v>
      </c>
      <c r="C645" s="9"/>
    </row>
    <row r="646" spans="1:3" x14ac:dyDescent="0.25">
      <c r="A646" s="2" t="s">
        <v>1048</v>
      </c>
      <c r="B646" s="3" t="s">
        <v>1049</v>
      </c>
      <c r="C646" s="9"/>
    </row>
    <row r="647" spans="1:3" x14ac:dyDescent="0.25">
      <c r="A647" s="2" t="s">
        <v>1051</v>
      </c>
      <c r="B647" s="3" t="s">
        <v>5</v>
      </c>
      <c r="C647" s="9"/>
    </row>
    <row r="648" spans="1:3" x14ac:dyDescent="0.25">
      <c r="A648" s="2" t="s">
        <v>1050</v>
      </c>
      <c r="B648" s="3" t="s">
        <v>3</v>
      </c>
      <c r="C648" s="9"/>
    </row>
    <row r="649" spans="1:3" x14ac:dyDescent="0.25">
      <c r="A649" s="2" t="s">
        <v>1052</v>
      </c>
      <c r="B649" s="3" t="s">
        <v>2118</v>
      </c>
      <c r="C649" s="9"/>
    </row>
    <row r="650" spans="1:3" x14ac:dyDescent="0.25">
      <c r="A650" s="2" t="s">
        <v>1053</v>
      </c>
      <c r="B650" s="3" t="s">
        <v>2118</v>
      </c>
      <c r="C650" s="9"/>
    </row>
    <row r="651" spans="1:3" x14ac:dyDescent="0.25">
      <c r="A651" s="2" t="s">
        <v>1054</v>
      </c>
      <c r="B651" s="3" t="s">
        <v>2119</v>
      </c>
      <c r="C651" s="9"/>
    </row>
    <row r="652" spans="1:3" x14ac:dyDescent="0.25">
      <c r="A652" s="2" t="s">
        <v>1055</v>
      </c>
      <c r="B652" s="3" t="s">
        <v>1049</v>
      </c>
      <c r="C652" s="9"/>
    </row>
    <row r="653" spans="1:3" x14ac:dyDescent="0.25">
      <c r="A653" s="2" t="s">
        <v>1056</v>
      </c>
      <c r="B653" s="3" t="s">
        <v>2120</v>
      </c>
      <c r="C653" s="9"/>
    </row>
    <row r="654" spans="1:3" x14ac:dyDescent="0.25">
      <c r="A654" s="2" t="s">
        <v>1057</v>
      </c>
      <c r="B654" s="3" t="s">
        <v>2121</v>
      </c>
      <c r="C654" s="9"/>
    </row>
    <row r="655" spans="1:3" x14ac:dyDescent="0.25">
      <c r="A655" s="2" t="s">
        <v>1058</v>
      </c>
      <c r="B655" s="3" t="s">
        <v>2122</v>
      </c>
      <c r="C655" s="9"/>
    </row>
    <row r="656" spans="1:3" x14ac:dyDescent="0.25">
      <c r="A656" s="2" t="s">
        <v>1059</v>
      </c>
      <c r="B656" s="3" t="s">
        <v>2123</v>
      </c>
      <c r="C656" s="9"/>
    </row>
    <row r="657" spans="1:3" x14ac:dyDescent="0.25">
      <c r="A657" s="2" t="s">
        <v>1060</v>
      </c>
      <c r="B657" s="3" t="s">
        <v>2124</v>
      </c>
      <c r="C657" s="9"/>
    </row>
    <row r="658" spans="1:3" x14ac:dyDescent="0.25">
      <c r="A658" s="2" t="s">
        <v>1061</v>
      </c>
      <c r="B658" s="3" t="s">
        <v>1062</v>
      </c>
      <c r="C658" s="9"/>
    </row>
    <row r="659" spans="1:3" x14ac:dyDescent="0.25">
      <c r="A659" s="2" t="s">
        <v>1064</v>
      </c>
      <c r="B659" s="3" t="s">
        <v>1065</v>
      </c>
      <c r="C659" s="9"/>
    </row>
    <row r="660" spans="1:3" x14ac:dyDescent="0.25">
      <c r="A660" s="2" t="s">
        <v>1066</v>
      </c>
      <c r="B660" s="3" t="s">
        <v>1067</v>
      </c>
      <c r="C660" s="9"/>
    </row>
    <row r="661" spans="1:3" x14ac:dyDescent="0.25">
      <c r="A661" s="2" t="s">
        <v>1068</v>
      </c>
      <c r="B661" s="3" t="s">
        <v>2125</v>
      </c>
      <c r="C661" s="9"/>
    </row>
    <row r="662" spans="1:3" x14ac:dyDescent="0.25">
      <c r="A662" s="2" t="s">
        <v>1070</v>
      </c>
      <c r="B662" s="3" t="s">
        <v>2126</v>
      </c>
      <c r="C662" s="9"/>
    </row>
    <row r="663" spans="1:3" x14ac:dyDescent="0.25">
      <c r="A663" s="2" t="s">
        <v>1071</v>
      </c>
      <c r="B663" s="3" t="s">
        <v>2127</v>
      </c>
      <c r="C663" s="9"/>
    </row>
    <row r="664" spans="1:3" x14ac:dyDescent="0.25">
      <c r="A664" s="2" t="s">
        <v>1073</v>
      </c>
      <c r="B664" s="3" t="s">
        <v>1062</v>
      </c>
      <c r="C664" s="9"/>
    </row>
    <row r="665" spans="1:3" x14ac:dyDescent="0.25">
      <c r="A665" s="2" t="s">
        <v>1074</v>
      </c>
      <c r="B665" s="3" t="s">
        <v>2128</v>
      </c>
      <c r="C665" s="9"/>
    </row>
    <row r="666" spans="1:3" x14ac:dyDescent="0.25">
      <c r="A666" s="2" t="s">
        <v>1075</v>
      </c>
      <c r="B666" s="3" t="s">
        <v>1076</v>
      </c>
      <c r="C666" s="9"/>
    </row>
    <row r="667" spans="1:3" x14ac:dyDescent="0.25">
      <c r="A667" s="2" t="s">
        <v>1077</v>
      </c>
      <c r="B667" s="3" t="s">
        <v>1078</v>
      </c>
      <c r="C667" s="9"/>
    </row>
    <row r="668" spans="1:3" x14ac:dyDescent="0.25">
      <c r="A668" s="2" t="s">
        <v>1079</v>
      </c>
      <c r="B668" s="3" t="s">
        <v>1080</v>
      </c>
      <c r="C668" s="9"/>
    </row>
    <row r="669" spans="1:3" x14ac:dyDescent="0.25">
      <c r="A669" s="2" t="s">
        <v>1081</v>
      </c>
      <c r="B669" s="3" t="s">
        <v>1082</v>
      </c>
      <c r="C669" s="9"/>
    </row>
    <row r="670" spans="1:3" x14ac:dyDescent="0.25">
      <c r="A670" s="2" t="s">
        <v>1083</v>
      </c>
      <c r="B670" s="3" t="s">
        <v>1084</v>
      </c>
      <c r="C670" s="9"/>
    </row>
    <row r="671" spans="1:3" x14ac:dyDescent="0.25">
      <c r="A671" s="2" t="s">
        <v>1085</v>
      </c>
      <c r="B671" s="3" t="s">
        <v>1086</v>
      </c>
      <c r="C671" s="9"/>
    </row>
    <row r="672" spans="1:3" x14ac:dyDescent="0.25">
      <c r="A672" s="2" t="s">
        <v>1087</v>
      </c>
      <c r="B672" s="3" t="s">
        <v>1088</v>
      </c>
      <c r="C672" s="9"/>
    </row>
    <row r="673" spans="1:3" x14ac:dyDescent="0.25">
      <c r="A673" s="2" t="s">
        <v>1089</v>
      </c>
      <c r="B673" s="3" t="s">
        <v>1090</v>
      </c>
      <c r="C673" s="9"/>
    </row>
    <row r="674" spans="1:3" x14ac:dyDescent="0.25">
      <c r="A674" s="2" t="s">
        <v>1091</v>
      </c>
      <c r="B674" s="3" t="s">
        <v>1092</v>
      </c>
      <c r="C674" s="9"/>
    </row>
    <row r="675" spans="1:3" x14ac:dyDescent="0.25">
      <c r="A675" s="2" t="s">
        <v>1093</v>
      </c>
      <c r="B675" s="3" t="s">
        <v>1094</v>
      </c>
      <c r="C675" s="9"/>
    </row>
    <row r="676" spans="1:3" x14ac:dyDescent="0.25">
      <c r="A676" s="2" t="s">
        <v>1095</v>
      </c>
      <c r="B676" s="3" t="s">
        <v>1096</v>
      </c>
      <c r="C676" s="9"/>
    </row>
    <row r="677" spans="1:3" x14ac:dyDescent="0.25">
      <c r="A677" s="2" t="s">
        <v>1097</v>
      </c>
      <c r="B677" s="3" t="s">
        <v>1098</v>
      </c>
      <c r="C677" s="9"/>
    </row>
    <row r="678" spans="1:3" x14ac:dyDescent="0.25">
      <c r="A678" s="2" t="s">
        <v>1099</v>
      </c>
      <c r="B678" s="3" t="s">
        <v>1100</v>
      </c>
      <c r="C678" s="9"/>
    </row>
    <row r="679" spans="1:3" x14ac:dyDescent="0.25">
      <c r="A679" s="2" t="s">
        <v>1101</v>
      </c>
      <c r="B679" s="3" t="s">
        <v>1102</v>
      </c>
      <c r="C679" s="9"/>
    </row>
    <row r="680" spans="1:3" x14ac:dyDescent="0.25">
      <c r="A680" s="2" t="s">
        <v>1103</v>
      </c>
      <c r="B680" s="3" t="s">
        <v>5</v>
      </c>
      <c r="C680" s="9"/>
    </row>
    <row r="681" spans="1:3" x14ac:dyDescent="0.25">
      <c r="A681" s="2" t="s">
        <v>1104</v>
      </c>
      <c r="B681" s="3" t="s">
        <v>1102</v>
      </c>
      <c r="C681" s="9"/>
    </row>
    <row r="682" spans="1:3" x14ac:dyDescent="0.25">
      <c r="A682" s="2" t="s">
        <v>1105</v>
      </c>
      <c r="B682" s="3" t="s">
        <v>2129</v>
      </c>
      <c r="C682" s="9"/>
    </row>
    <row r="683" spans="1:3" x14ac:dyDescent="0.25">
      <c r="A683" s="2" t="s">
        <v>1106</v>
      </c>
      <c r="B683" s="3" t="s">
        <v>2130</v>
      </c>
      <c r="C683" s="9"/>
    </row>
    <row r="684" spans="1:3" x14ac:dyDescent="0.25">
      <c r="A684" s="2" t="s">
        <v>1108</v>
      </c>
      <c r="B684" s="3" t="s">
        <v>2131</v>
      </c>
      <c r="C684" s="9"/>
    </row>
    <row r="685" spans="1:3" x14ac:dyDescent="0.25">
      <c r="A685" s="2" t="s">
        <v>1109</v>
      </c>
      <c r="B685" s="3" t="s">
        <v>2132</v>
      </c>
      <c r="C685" s="9"/>
    </row>
    <row r="686" spans="1:3" x14ac:dyDescent="0.25">
      <c r="A686" s="2" t="s">
        <v>1110</v>
      </c>
      <c r="B686" s="3" t="s">
        <v>2133</v>
      </c>
      <c r="C686" s="9"/>
    </row>
    <row r="687" spans="1:3" x14ac:dyDescent="0.25">
      <c r="A687" s="2" t="s">
        <v>1111</v>
      </c>
      <c r="B687" s="3" t="s">
        <v>2134</v>
      </c>
      <c r="C687" s="9"/>
    </row>
    <row r="688" spans="1:3" x14ac:dyDescent="0.25">
      <c r="A688" s="2" t="s">
        <v>1112</v>
      </c>
      <c r="B688" s="3" t="s">
        <v>2135</v>
      </c>
      <c r="C688" s="9"/>
    </row>
    <row r="689" spans="1:3" x14ac:dyDescent="0.25">
      <c r="A689" s="2" t="s">
        <v>1114</v>
      </c>
      <c r="B689" s="3" t="s">
        <v>2136</v>
      </c>
      <c r="C689" s="9"/>
    </row>
    <row r="690" spans="1:3" x14ac:dyDescent="0.25">
      <c r="A690" s="2" t="s">
        <v>1115</v>
      </c>
      <c r="B690" s="3" t="s">
        <v>2137</v>
      </c>
      <c r="C690" s="9"/>
    </row>
    <row r="691" spans="1:3" x14ac:dyDescent="0.25">
      <c r="A691" s="2" t="s">
        <v>1117</v>
      </c>
      <c r="B691" s="3" t="s">
        <v>2138</v>
      </c>
      <c r="C691" s="9"/>
    </row>
    <row r="692" spans="1:3" x14ac:dyDescent="0.25">
      <c r="A692" s="2" t="s">
        <v>1119</v>
      </c>
      <c r="B692" s="3" t="s">
        <v>2139</v>
      </c>
      <c r="C692" s="9"/>
    </row>
    <row r="693" spans="1:3" x14ac:dyDescent="0.25">
      <c r="A693" s="2" t="s">
        <v>1122</v>
      </c>
      <c r="B693" s="3" t="s">
        <v>5</v>
      </c>
      <c r="C693" s="9"/>
    </row>
    <row r="694" spans="1:3" x14ac:dyDescent="0.25">
      <c r="A694" s="2" t="s">
        <v>1121</v>
      </c>
      <c r="B694" s="3" t="s">
        <v>3</v>
      </c>
      <c r="C694" s="9"/>
    </row>
    <row r="695" spans="1:3" x14ac:dyDescent="0.25">
      <c r="A695" s="2" t="s">
        <v>1123</v>
      </c>
      <c r="B695" s="3" t="s">
        <v>2139</v>
      </c>
      <c r="C695" s="9"/>
    </row>
    <row r="696" spans="1:3" x14ac:dyDescent="0.25">
      <c r="A696" s="2" t="s">
        <v>1124</v>
      </c>
      <c r="B696" s="3" t="s">
        <v>2140</v>
      </c>
      <c r="C696" s="9"/>
    </row>
    <row r="697" spans="1:3" x14ac:dyDescent="0.25">
      <c r="A697" s="2" t="s">
        <v>1126</v>
      </c>
      <c r="B697" s="3" t="s">
        <v>2141</v>
      </c>
      <c r="C697" s="9"/>
    </row>
    <row r="698" spans="1:3" x14ac:dyDescent="0.25">
      <c r="A698" s="2" t="s">
        <v>1128</v>
      </c>
      <c r="B698" s="3" t="s">
        <v>2142</v>
      </c>
      <c r="C698" s="9"/>
    </row>
    <row r="699" spans="1:3" x14ac:dyDescent="0.25">
      <c r="A699" s="2" t="s">
        <v>1130</v>
      </c>
      <c r="B699" s="3" t="s">
        <v>2143</v>
      </c>
      <c r="C699" s="9"/>
    </row>
    <row r="700" spans="1:3" x14ac:dyDescent="0.25">
      <c r="A700" s="2" t="s">
        <v>1131</v>
      </c>
      <c r="B700" s="3" t="s">
        <v>2144</v>
      </c>
      <c r="C700" s="9"/>
    </row>
    <row r="701" spans="1:3" x14ac:dyDescent="0.25">
      <c r="A701" s="2" t="s">
        <v>1132</v>
      </c>
      <c r="B701" s="3" t="s">
        <v>2144</v>
      </c>
      <c r="C701" s="9"/>
    </row>
    <row r="702" spans="1:3" x14ac:dyDescent="0.25">
      <c r="A702" s="2" t="s">
        <v>1133</v>
      </c>
      <c r="B702" s="3" t="s">
        <v>2145</v>
      </c>
      <c r="C702" s="9"/>
    </row>
    <row r="703" spans="1:3" x14ac:dyDescent="0.25">
      <c r="A703" s="2" t="s">
        <v>1134</v>
      </c>
      <c r="B703" s="3" t="s">
        <v>2146</v>
      </c>
      <c r="C703" s="9"/>
    </row>
    <row r="704" spans="1:3" x14ac:dyDescent="0.25">
      <c r="A704" s="2" t="s">
        <v>1135</v>
      </c>
      <c r="B704" s="3" t="s">
        <v>2146</v>
      </c>
      <c r="C704" s="9"/>
    </row>
    <row r="705" spans="1:3" x14ac:dyDescent="0.25">
      <c r="A705" s="2" t="s">
        <v>1136</v>
      </c>
      <c r="B705" s="3" t="s">
        <v>2147</v>
      </c>
      <c r="C705" s="9"/>
    </row>
    <row r="706" spans="1:3" x14ac:dyDescent="0.25">
      <c r="A706" s="2" t="s">
        <v>1138</v>
      </c>
      <c r="B706" s="3" t="s">
        <v>2576</v>
      </c>
      <c r="C706" s="9"/>
    </row>
    <row r="707" spans="1:3" x14ac:dyDescent="0.25">
      <c r="A707" s="2" t="s">
        <v>1139</v>
      </c>
      <c r="B707" s="3" t="s">
        <v>2148</v>
      </c>
      <c r="C707" s="9"/>
    </row>
    <row r="708" spans="1:3" x14ac:dyDescent="0.25">
      <c r="A708" s="2" t="s">
        <v>1140</v>
      </c>
      <c r="B708" s="3" t="s">
        <v>2149</v>
      </c>
      <c r="C708" s="9"/>
    </row>
    <row r="709" spans="1:3" x14ac:dyDescent="0.25">
      <c r="A709" s="2" t="s">
        <v>1141</v>
      </c>
      <c r="B709" s="3" t="s">
        <v>2149</v>
      </c>
      <c r="C709" s="9"/>
    </row>
    <row r="710" spans="1:3" x14ac:dyDescent="0.25">
      <c r="A710" s="2" t="s">
        <v>1142</v>
      </c>
      <c r="B710" s="3" t="s">
        <v>2150</v>
      </c>
      <c r="C710" s="9"/>
    </row>
    <row r="711" spans="1:3" x14ac:dyDescent="0.25">
      <c r="A711" s="2" t="s">
        <v>1143</v>
      </c>
      <c r="B711" s="3" t="s">
        <v>2151</v>
      </c>
      <c r="C711" s="9"/>
    </row>
    <row r="712" spans="1:3" x14ac:dyDescent="0.25">
      <c r="A712" s="2" t="s">
        <v>1144</v>
      </c>
      <c r="B712" s="3" t="s">
        <v>1145</v>
      </c>
      <c r="C712" s="9"/>
    </row>
    <row r="713" spans="1:3" x14ac:dyDescent="0.25">
      <c r="A713" s="2" t="s">
        <v>1147</v>
      </c>
      <c r="B713" s="3" t="s">
        <v>5</v>
      </c>
      <c r="C713" s="9"/>
    </row>
    <row r="714" spans="1:3" x14ac:dyDescent="0.25">
      <c r="A714" s="2" t="s">
        <v>1146</v>
      </c>
      <c r="B714" s="3" t="s">
        <v>3</v>
      </c>
      <c r="C714" s="9"/>
    </row>
    <row r="715" spans="1:3" x14ac:dyDescent="0.25">
      <c r="A715" s="2" t="s">
        <v>1148</v>
      </c>
      <c r="B715" s="3" t="s">
        <v>2152</v>
      </c>
      <c r="C715" s="9"/>
    </row>
    <row r="716" spans="1:3" x14ac:dyDescent="0.25">
      <c r="A716" s="2" t="s">
        <v>1149</v>
      </c>
      <c r="B716" s="3" t="s">
        <v>2153</v>
      </c>
      <c r="C716" s="9"/>
    </row>
    <row r="717" spans="1:3" x14ac:dyDescent="0.25">
      <c r="A717" s="2" t="s">
        <v>1150</v>
      </c>
      <c r="B717" s="3" t="s">
        <v>2154</v>
      </c>
      <c r="C717" s="9"/>
    </row>
    <row r="718" spans="1:3" x14ac:dyDescent="0.25">
      <c r="A718" s="2" t="s">
        <v>1152</v>
      </c>
      <c r="B718" s="3" t="s">
        <v>2155</v>
      </c>
      <c r="C718" s="9"/>
    </row>
    <row r="719" spans="1:3" x14ac:dyDescent="0.25">
      <c r="A719" s="2" t="s">
        <v>1154</v>
      </c>
      <c r="B719" s="3" t="s">
        <v>2156</v>
      </c>
      <c r="C719" s="9"/>
    </row>
    <row r="720" spans="1:3" x14ac:dyDescent="0.25">
      <c r="A720" s="2" t="s">
        <v>1155</v>
      </c>
      <c r="B720" s="3" t="s">
        <v>2157</v>
      </c>
      <c r="C720" s="9"/>
    </row>
    <row r="721" spans="1:3" x14ac:dyDescent="0.25">
      <c r="A721" s="2" t="s">
        <v>1157</v>
      </c>
      <c r="B721" s="3" t="s">
        <v>2158</v>
      </c>
      <c r="C721" s="9"/>
    </row>
    <row r="722" spans="1:3" x14ac:dyDescent="0.25">
      <c r="A722" s="2" t="s">
        <v>1158</v>
      </c>
      <c r="B722" s="3" t="s">
        <v>2159</v>
      </c>
      <c r="C722" s="9"/>
    </row>
    <row r="723" spans="1:3" x14ac:dyDescent="0.25">
      <c r="A723" s="2" t="s">
        <v>1159</v>
      </c>
      <c r="B723" s="3" t="s">
        <v>1145</v>
      </c>
      <c r="C723" s="9"/>
    </row>
    <row r="724" spans="1:3" x14ac:dyDescent="0.25">
      <c r="A724" s="2" t="s">
        <v>1160</v>
      </c>
      <c r="B724" s="3" t="s">
        <v>2160</v>
      </c>
      <c r="C724" s="9"/>
    </row>
    <row r="725" spans="1:3" x14ac:dyDescent="0.25">
      <c r="A725" s="2" t="s">
        <v>1162</v>
      </c>
      <c r="B725" s="3" t="s">
        <v>2161</v>
      </c>
      <c r="C725" s="9"/>
    </row>
    <row r="726" spans="1:3" x14ac:dyDescent="0.25">
      <c r="A726" s="2" t="s">
        <v>1164</v>
      </c>
      <c r="B726" s="3" t="s">
        <v>2162</v>
      </c>
      <c r="C726" s="9"/>
    </row>
    <row r="727" spans="1:3" x14ac:dyDescent="0.25">
      <c r="A727" s="2" t="s">
        <v>1165</v>
      </c>
      <c r="B727" s="3" t="s">
        <v>2163</v>
      </c>
      <c r="C727" s="9"/>
    </row>
    <row r="728" spans="1:3" x14ac:dyDescent="0.25">
      <c r="A728" s="2" t="s">
        <v>1166</v>
      </c>
      <c r="B728" s="3" t="s">
        <v>2164</v>
      </c>
      <c r="C728" s="9"/>
    </row>
    <row r="729" spans="1:3" x14ac:dyDescent="0.25">
      <c r="A729" s="2" t="s">
        <v>1167</v>
      </c>
      <c r="B729" s="3" t="s">
        <v>2165</v>
      </c>
      <c r="C729" s="9"/>
    </row>
    <row r="730" spans="1:3" x14ac:dyDescent="0.25">
      <c r="A730" s="2" t="s">
        <v>1169</v>
      </c>
      <c r="B730" s="3" t="s">
        <v>2166</v>
      </c>
      <c r="C730" s="9"/>
    </row>
    <row r="731" spans="1:3" x14ac:dyDescent="0.25">
      <c r="A731" s="2" t="s">
        <v>1171</v>
      </c>
      <c r="B731" s="3" t="s">
        <v>2167</v>
      </c>
      <c r="C731" s="9"/>
    </row>
    <row r="732" spans="1:3" x14ac:dyDescent="0.25">
      <c r="A732" s="2" t="s">
        <v>1172</v>
      </c>
      <c r="B732" s="3" t="s">
        <v>2168</v>
      </c>
      <c r="C732" s="9"/>
    </row>
    <row r="733" spans="1:3" x14ac:dyDescent="0.25">
      <c r="A733" s="2" t="s">
        <v>1173</v>
      </c>
      <c r="B733" s="3" t="s">
        <v>2169</v>
      </c>
      <c r="C733" s="9"/>
    </row>
    <row r="734" spans="1:3" x14ac:dyDescent="0.25">
      <c r="A734" s="2" t="s">
        <v>1174</v>
      </c>
      <c r="B734" s="3" t="s">
        <v>2170</v>
      </c>
      <c r="C734" s="9"/>
    </row>
    <row r="735" spans="1:3" x14ac:dyDescent="0.25">
      <c r="A735" s="2" t="s">
        <v>1175</v>
      </c>
      <c r="B735" s="3" t="s">
        <v>2171</v>
      </c>
      <c r="C735" s="9"/>
    </row>
    <row r="736" spans="1:3" x14ac:dyDescent="0.25">
      <c r="A736" s="2" t="s">
        <v>1176</v>
      </c>
      <c r="B736" s="3" t="s">
        <v>2172</v>
      </c>
      <c r="C736" s="9"/>
    </row>
    <row r="737" spans="1:3" x14ac:dyDescent="0.25">
      <c r="A737" s="2" t="s">
        <v>1178</v>
      </c>
      <c r="B737" s="3" t="s">
        <v>2173</v>
      </c>
      <c r="C737" s="9"/>
    </row>
    <row r="738" spans="1:3" x14ac:dyDescent="0.25">
      <c r="A738" s="2" t="s">
        <v>1179</v>
      </c>
      <c r="B738" s="3" t="s">
        <v>2174</v>
      </c>
      <c r="C738" s="9"/>
    </row>
    <row r="739" spans="1:3" x14ac:dyDescent="0.25">
      <c r="A739" s="2" t="s">
        <v>1180</v>
      </c>
      <c r="B739" s="3" t="s">
        <v>2175</v>
      </c>
      <c r="C739" s="9"/>
    </row>
    <row r="740" spans="1:3" x14ac:dyDescent="0.25">
      <c r="A740" s="2" t="s">
        <v>1181</v>
      </c>
      <c r="B740" s="3" t="s">
        <v>2176</v>
      </c>
      <c r="C740" s="9"/>
    </row>
    <row r="741" spans="1:3" x14ac:dyDescent="0.25">
      <c r="A741" s="2" t="s">
        <v>1182</v>
      </c>
      <c r="B741" s="3" t="s">
        <v>2177</v>
      </c>
      <c r="C741" s="9"/>
    </row>
    <row r="742" spans="1:3" x14ac:dyDescent="0.25">
      <c r="A742" s="2" t="s">
        <v>1184</v>
      </c>
      <c r="B742" s="3" t="s">
        <v>2178</v>
      </c>
      <c r="C742" s="9"/>
    </row>
    <row r="743" spans="1:3" x14ac:dyDescent="0.25">
      <c r="A743" s="2" t="s">
        <v>1185</v>
      </c>
      <c r="B743" s="3" t="s">
        <v>2179</v>
      </c>
      <c r="C743" s="9"/>
    </row>
    <row r="744" spans="1:3" x14ac:dyDescent="0.25">
      <c r="A744" s="2" t="s">
        <v>1187</v>
      </c>
      <c r="B744" s="3" t="s">
        <v>2180</v>
      </c>
      <c r="C744" s="9"/>
    </row>
    <row r="745" spans="1:3" x14ac:dyDescent="0.25">
      <c r="A745" s="2" t="s">
        <v>1188</v>
      </c>
      <c r="B745" s="3" t="s">
        <v>2181</v>
      </c>
      <c r="C745" s="9"/>
    </row>
    <row r="746" spans="1:3" x14ac:dyDescent="0.25">
      <c r="A746" s="2" t="s">
        <v>1189</v>
      </c>
      <c r="B746" s="3" t="s">
        <v>2182</v>
      </c>
      <c r="C746" s="9"/>
    </row>
    <row r="747" spans="1:3" x14ac:dyDescent="0.25">
      <c r="A747" s="2" t="s">
        <v>1191</v>
      </c>
      <c r="B747" s="3" t="s">
        <v>2183</v>
      </c>
      <c r="C747" s="9"/>
    </row>
    <row r="748" spans="1:3" x14ac:dyDescent="0.25">
      <c r="A748" s="2" t="s">
        <v>1193</v>
      </c>
      <c r="B748" s="3" t="s">
        <v>2184</v>
      </c>
      <c r="C748" s="9"/>
    </row>
    <row r="749" spans="1:3" x14ac:dyDescent="0.25">
      <c r="A749" s="2" t="s">
        <v>1194</v>
      </c>
      <c r="B749" s="3" t="s">
        <v>2185</v>
      </c>
      <c r="C749" s="9"/>
    </row>
    <row r="750" spans="1:3" x14ac:dyDescent="0.25">
      <c r="A750" s="2" t="s">
        <v>1196</v>
      </c>
      <c r="B750" s="3" t="s">
        <v>2186</v>
      </c>
      <c r="C750" s="9"/>
    </row>
    <row r="751" spans="1:3" x14ac:dyDescent="0.25">
      <c r="A751" s="2" t="s">
        <v>1197</v>
      </c>
      <c r="B751" s="3" t="s">
        <v>2187</v>
      </c>
      <c r="C751" s="9"/>
    </row>
    <row r="752" spans="1:3" x14ac:dyDescent="0.25">
      <c r="A752" s="2" t="s">
        <v>1199</v>
      </c>
      <c r="B752" s="3" t="s">
        <v>2188</v>
      </c>
      <c r="C752" s="9"/>
    </row>
    <row r="753" spans="1:3" x14ac:dyDescent="0.25">
      <c r="A753" s="2" t="s">
        <v>1200</v>
      </c>
      <c r="B753" s="3" t="s">
        <v>1201</v>
      </c>
      <c r="C753" s="9"/>
    </row>
    <row r="754" spans="1:3" x14ac:dyDescent="0.25">
      <c r="A754" s="2" t="s">
        <v>1203</v>
      </c>
      <c r="B754" s="3" t="s">
        <v>5</v>
      </c>
      <c r="C754" s="9"/>
    </row>
    <row r="755" spans="1:3" x14ac:dyDescent="0.25">
      <c r="A755" s="2" t="s">
        <v>1202</v>
      </c>
      <c r="B755" s="3" t="s">
        <v>3</v>
      </c>
      <c r="C755" s="9"/>
    </row>
    <row r="756" spans="1:3" x14ac:dyDescent="0.25">
      <c r="A756" s="2" t="s">
        <v>1204</v>
      </c>
      <c r="B756" s="3" t="s">
        <v>2189</v>
      </c>
      <c r="C756" s="9"/>
    </row>
    <row r="757" spans="1:3" x14ac:dyDescent="0.25">
      <c r="A757" s="2" t="s">
        <v>1205</v>
      </c>
      <c r="B757" s="3" t="s">
        <v>1201</v>
      </c>
      <c r="C757" s="9"/>
    </row>
    <row r="758" spans="1:3" x14ac:dyDescent="0.25">
      <c r="A758" s="2" t="s">
        <v>1206</v>
      </c>
      <c r="B758" s="3" t="s">
        <v>2190</v>
      </c>
      <c r="C758" s="9"/>
    </row>
    <row r="759" spans="1:3" x14ac:dyDescent="0.25">
      <c r="A759" s="2" t="s">
        <v>1207</v>
      </c>
      <c r="B759" s="3" t="s">
        <v>2191</v>
      </c>
      <c r="C759" s="9"/>
    </row>
    <row r="760" spans="1:3" x14ac:dyDescent="0.25">
      <c r="A760" s="2" t="s">
        <v>1209</v>
      </c>
      <c r="B760" s="3" t="s">
        <v>2192</v>
      </c>
      <c r="C760" s="9"/>
    </row>
    <row r="761" spans="1:3" x14ac:dyDescent="0.25">
      <c r="A761" s="2" t="s">
        <v>1211</v>
      </c>
      <c r="B761" s="3" t="s">
        <v>2193</v>
      </c>
      <c r="C761" s="9"/>
    </row>
    <row r="762" spans="1:3" x14ac:dyDescent="0.25">
      <c r="A762" s="2" t="s">
        <v>1213</v>
      </c>
      <c r="B762" s="3" t="s">
        <v>2194</v>
      </c>
      <c r="C762" s="9"/>
    </row>
    <row r="763" spans="1:3" x14ac:dyDescent="0.25">
      <c r="A763" s="2" t="s">
        <v>1214</v>
      </c>
      <c r="B763" s="3" t="s">
        <v>2195</v>
      </c>
      <c r="C763" s="9"/>
    </row>
    <row r="764" spans="1:3" x14ac:dyDescent="0.25">
      <c r="A764" s="2" t="s">
        <v>1215</v>
      </c>
      <c r="B764" s="3" t="s">
        <v>2196</v>
      </c>
      <c r="C764" s="9"/>
    </row>
    <row r="765" spans="1:3" x14ac:dyDescent="0.25">
      <c r="A765" s="2" t="s">
        <v>1217</v>
      </c>
      <c r="B765" s="3" t="s">
        <v>5</v>
      </c>
      <c r="C765" s="9"/>
    </row>
    <row r="766" spans="1:3" x14ac:dyDescent="0.25">
      <c r="A766" s="2" t="s">
        <v>1216</v>
      </c>
      <c r="B766" s="3" t="s">
        <v>3</v>
      </c>
      <c r="C766" s="9"/>
    </row>
    <row r="767" spans="1:3" x14ac:dyDescent="0.25">
      <c r="A767" s="2" t="s">
        <v>1218</v>
      </c>
      <c r="B767" s="3" t="s">
        <v>2197</v>
      </c>
      <c r="C767" s="9"/>
    </row>
    <row r="768" spans="1:3" x14ac:dyDescent="0.25">
      <c r="A768" s="2" t="s">
        <v>1219</v>
      </c>
      <c r="B768" s="3" t="s">
        <v>2198</v>
      </c>
      <c r="C768" s="9"/>
    </row>
    <row r="769" spans="1:3" x14ac:dyDescent="0.25">
      <c r="A769" s="2" t="s">
        <v>1221</v>
      </c>
      <c r="B769" s="3" t="s">
        <v>1222</v>
      </c>
      <c r="C769" s="9"/>
    </row>
    <row r="770" spans="1:3" x14ac:dyDescent="0.25">
      <c r="A770" s="2" t="s">
        <v>1223</v>
      </c>
      <c r="B770" s="3" t="s">
        <v>1224</v>
      </c>
      <c r="C770" s="9"/>
    </row>
    <row r="771" spans="1:3" x14ac:dyDescent="0.25">
      <c r="A771" s="2" t="s">
        <v>1225</v>
      </c>
      <c r="B771" s="3" t="s">
        <v>1226</v>
      </c>
      <c r="C771" s="9"/>
    </row>
    <row r="772" spans="1:3" x14ac:dyDescent="0.25">
      <c r="A772" s="2" t="s">
        <v>1227</v>
      </c>
      <c r="B772" s="3" t="s">
        <v>2199</v>
      </c>
      <c r="C772" s="9"/>
    </row>
    <row r="773" spans="1:3" x14ac:dyDescent="0.25">
      <c r="A773" s="2" t="s">
        <v>1228</v>
      </c>
      <c r="B773" s="3" t="s">
        <v>1229</v>
      </c>
      <c r="C773" s="9"/>
    </row>
    <row r="774" spans="1:3" x14ac:dyDescent="0.25">
      <c r="A774" s="2" t="s">
        <v>1231</v>
      </c>
      <c r="B774" s="3" t="s">
        <v>5</v>
      </c>
      <c r="C774" s="9"/>
    </row>
    <row r="775" spans="1:3" x14ac:dyDescent="0.25">
      <c r="A775" s="2" t="s">
        <v>1230</v>
      </c>
      <c r="B775" s="3" t="s">
        <v>3</v>
      </c>
      <c r="C775" s="9"/>
    </row>
    <row r="776" spans="1:3" x14ac:dyDescent="0.25">
      <c r="A776" s="2" t="s">
        <v>1232</v>
      </c>
      <c r="B776" s="3" t="s">
        <v>2200</v>
      </c>
      <c r="C776" s="9"/>
    </row>
    <row r="777" spans="1:3" x14ac:dyDescent="0.25">
      <c r="A777" s="2" t="s">
        <v>1234</v>
      </c>
      <c r="B777" s="3" t="s">
        <v>2201</v>
      </c>
      <c r="C777" s="9"/>
    </row>
    <row r="778" spans="1:3" x14ac:dyDescent="0.25">
      <c r="A778" s="2" t="s">
        <v>1236</v>
      </c>
      <c r="B778" s="3" t="s">
        <v>2202</v>
      </c>
      <c r="C778" s="9"/>
    </row>
    <row r="779" spans="1:3" x14ac:dyDescent="0.25">
      <c r="A779" s="2" t="s">
        <v>1237</v>
      </c>
      <c r="B779" s="3" t="s">
        <v>1229</v>
      </c>
      <c r="C779" s="9"/>
    </row>
    <row r="780" spans="1:3" x14ac:dyDescent="0.25">
      <c r="A780" s="2" t="s">
        <v>1238</v>
      </c>
      <c r="B780" s="3" t="s">
        <v>2203</v>
      </c>
      <c r="C780" s="9"/>
    </row>
    <row r="781" spans="1:3" x14ac:dyDescent="0.25">
      <c r="A781" s="2" t="s">
        <v>1239</v>
      </c>
      <c r="B781" s="3" t="s">
        <v>2204</v>
      </c>
      <c r="C781" s="9"/>
    </row>
    <row r="782" spans="1:3" x14ac:dyDescent="0.25">
      <c r="A782" s="2" t="s">
        <v>1240</v>
      </c>
      <c r="B782" s="3" t="s">
        <v>2205</v>
      </c>
      <c r="C782" s="9"/>
    </row>
    <row r="783" spans="1:3" x14ac:dyDescent="0.25">
      <c r="A783" s="2" t="s">
        <v>1242</v>
      </c>
      <c r="B783" s="3" t="s">
        <v>2206</v>
      </c>
      <c r="C783" s="9"/>
    </row>
    <row r="784" spans="1:3" x14ac:dyDescent="0.25">
      <c r="A784" s="2" t="s">
        <v>1243</v>
      </c>
      <c r="B784" s="3" t="s">
        <v>2207</v>
      </c>
      <c r="C784" s="9"/>
    </row>
    <row r="785" spans="1:3" x14ac:dyDescent="0.25">
      <c r="A785" s="2" t="s">
        <v>1244</v>
      </c>
      <c r="B785" s="3" t="s">
        <v>2208</v>
      </c>
      <c r="C785" s="9"/>
    </row>
    <row r="786" spans="1:3" x14ac:dyDescent="0.25">
      <c r="A786" s="2" t="s">
        <v>1245</v>
      </c>
      <c r="B786" s="3" t="s">
        <v>2209</v>
      </c>
      <c r="C786" s="9"/>
    </row>
    <row r="787" spans="1:3" x14ac:dyDescent="0.25">
      <c r="A787" s="2" t="s">
        <v>1246</v>
      </c>
      <c r="B787" s="3" t="s">
        <v>2210</v>
      </c>
      <c r="C787" s="9"/>
    </row>
    <row r="788" spans="1:3" x14ac:dyDescent="0.25">
      <c r="A788" s="2" t="s">
        <v>1247</v>
      </c>
      <c r="B788" s="3" t="s">
        <v>2211</v>
      </c>
      <c r="C788" s="9"/>
    </row>
    <row r="789" spans="1:3" x14ac:dyDescent="0.25">
      <c r="A789" s="2" t="s">
        <v>1248</v>
      </c>
      <c r="B789" s="3" t="s">
        <v>2212</v>
      </c>
      <c r="C789" s="9"/>
    </row>
    <row r="790" spans="1:3" x14ac:dyDescent="0.25">
      <c r="A790" s="2" t="s">
        <v>1250</v>
      </c>
      <c r="B790" s="3" t="s">
        <v>2213</v>
      </c>
      <c r="C790" s="9"/>
    </row>
    <row r="791" spans="1:3" x14ac:dyDescent="0.25">
      <c r="A791" s="2" t="s">
        <v>1251</v>
      </c>
      <c r="B791" s="3" t="s">
        <v>2214</v>
      </c>
      <c r="C791" s="9"/>
    </row>
    <row r="792" spans="1:3" x14ac:dyDescent="0.25">
      <c r="A792" s="2" t="s">
        <v>1252</v>
      </c>
      <c r="B792" s="3" t="s">
        <v>2215</v>
      </c>
      <c r="C792" s="9"/>
    </row>
    <row r="793" spans="1:3" x14ac:dyDescent="0.25">
      <c r="A793" s="2" t="s">
        <v>1254</v>
      </c>
      <c r="B793" s="3" t="s">
        <v>2216</v>
      </c>
      <c r="C793" s="9"/>
    </row>
    <row r="794" spans="1:3" x14ac:dyDescent="0.25">
      <c r="A794" s="2" t="s">
        <v>1255</v>
      </c>
      <c r="B794" s="3" t="s">
        <v>2217</v>
      </c>
      <c r="C794" s="9"/>
    </row>
    <row r="795" spans="1:3" x14ac:dyDescent="0.25">
      <c r="A795" s="2" t="s">
        <v>1257</v>
      </c>
      <c r="B795" s="3" t="s">
        <v>2218</v>
      </c>
      <c r="C795" s="9"/>
    </row>
    <row r="796" spans="1:3" x14ac:dyDescent="0.25">
      <c r="A796" s="2" t="s">
        <v>1259</v>
      </c>
      <c r="B796" s="3" t="s">
        <v>2219</v>
      </c>
      <c r="C796" s="9"/>
    </row>
    <row r="797" spans="1:3" x14ac:dyDescent="0.25">
      <c r="A797" s="2" t="s">
        <v>1261</v>
      </c>
      <c r="B797" s="3" t="s">
        <v>2220</v>
      </c>
      <c r="C797" s="9"/>
    </row>
    <row r="798" spans="1:3" x14ac:dyDescent="0.25">
      <c r="A798" s="2" t="s">
        <v>1263</v>
      </c>
      <c r="B798" s="3" t="s">
        <v>2221</v>
      </c>
      <c r="C798" s="9"/>
    </row>
    <row r="799" spans="1:3" x14ac:dyDescent="0.25">
      <c r="A799" s="2" t="s">
        <v>1264</v>
      </c>
      <c r="B799" s="3" t="s">
        <v>2222</v>
      </c>
      <c r="C799" s="9"/>
    </row>
    <row r="800" spans="1:3" x14ac:dyDescent="0.25">
      <c r="A800" s="2" t="s">
        <v>1265</v>
      </c>
      <c r="B800" s="3" t="s">
        <v>2223</v>
      </c>
      <c r="C800" s="9"/>
    </row>
    <row r="801" spans="1:3" x14ac:dyDescent="0.25">
      <c r="A801" s="2" t="s">
        <v>1266</v>
      </c>
      <c r="B801" s="3" t="s">
        <v>2224</v>
      </c>
      <c r="C801" s="9"/>
    </row>
    <row r="802" spans="1:3" x14ac:dyDescent="0.25">
      <c r="A802" s="2" t="s">
        <v>1268</v>
      </c>
      <c r="B802" s="3" t="s">
        <v>2225</v>
      </c>
      <c r="C802" s="9"/>
    </row>
    <row r="803" spans="1:3" x14ac:dyDescent="0.25">
      <c r="A803" s="2" t="s">
        <v>1270</v>
      </c>
      <c r="B803" s="3" t="s">
        <v>2226</v>
      </c>
      <c r="C803" s="9"/>
    </row>
    <row r="804" spans="1:3" x14ac:dyDescent="0.25">
      <c r="A804" s="2" t="s">
        <v>1272</v>
      </c>
      <c r="B804" s="3" t="s">
        <v>2227</v>
      </c>
      <c r="C804" s="9"/>
    </row>
    <row r="805" spans="1:3" x14ac:dyDescent="0.25">
      <c r="A805" s="2" t="s">
        <v>1274</v>
      </c>
      <c r="B805" s="3" t="s">
        <v>2228</v>
      </c>
      <c r="C805" s="9"/>
    </row>
    <row r="806" spans="1:3" x14ac:dyDescent="0.25">
      <c r="A806" s="2" t="s">
        <v>1276</v>
      </c>
      <c r="B806" s="3" t="s">
        <v>2229</v>
      </c>
      <c r="C806" s="9"/>
    </row>
    <row r="807" spans="1:3" x14ac:dyDescent="0.25">
      <c r="A807" s="2" t="s">
        <v>1278</v>
      </c>
      <c r="B807" s="3" t="s">
        <v>2230</v>
      </c>
      <c r="C807" s="9"/>
    </row>
    <row r="808" spans="1:3" x14ac:dyDescent="0.25">
      <c r="A808" s="2" t="s">
        <v>1280</v>
      </c>
      <c r="B808" s="3" t="s">
        <v>2231</v>
      </c>
      <c r="C808" s="9"/>
    </row>
    <row r="809" spans="1:3" x14ac:dyDescent="0.25">
      <c r="A809" s="2" t="s">
        <v>1281</v>
      </c>
      <c r="B809" s="3" t="s">
        <v>2232</v>
      </c>
      <c r="C809" s="9"/>
    </row>
    <row r="810" spans="1:3" x14ac:dyDescent="0.25">
      <c r="A810" s="2" t="s">
        <v>1282</v>
      </c>
      <c r="B810" s="3" t="s">
        <v>2233</v>
      </c>
      <c r="C810" s="9"/>
    </row>
    <row r="811" spans="1:3" x14ac:dyDescent="0.25">
      <c r="A811" s="2" t="s">
        <v>1284</v>
      </c>
      <c r="B811" s="3" t="s">
        <v>2234</v>
      </c>
      <c r="C811" s="9"/>
    </row>
    <row r="812" spans="1:3" x14ac:dyDescent="0.25">
      <c r="A812" s="2" t="s">
        <v>1286</v>
      </c>
      <c r="B812" s="3" t="s">
        <v>2235</v>
      </c>
      <c r="C812" s="9"/>
    </row>
    <row r="813" spans="1:3" x14ac:dyDescent="0.25">
      <c r="A813" s="2" t="s">
        <v>1288</v>
      </c>
      <c r="B813" s="3" t="s">
        <v>2236</v>
      </c>
      <c r="C813" s="9"/>
    </row>
    <row r="814" spans="1:3" x14ac:dyDescent="0.25">
      <c r="A814" s="2" t="s">
        <v>1290</v>
      </c>
      <c r="B814" s="3" t="s">
        <v>2237</v>
      </c>
      <c r="C814" s="9"/>
    </row>
    <row r="815" spans="1:3" x14ac:dyDescent="0.25">
      <c r="A815" s="2" t="s">
        <v>1292</v>
      </c>
      <c r="B815" s="3" t="s">
        <v>2238</v>
      </c>
      <c r="C815" s="9"/>
    </row>
    <row r="816" spans="1:3" x14ac:dyDescent="0.25">
      <c r="A816" s="2" t="s">
        <v>1294</v>
      </c>
      <c r="B816" s="3" t="s">
        <v>2239</v>
      </c>
      <c r="C816" s="9"/>
    </row>
    <row r="817" spans="1:3" x14ac:dyDescent="0.25">
      <c r="A817" s="2" t="s">
        <v>1296</v>
      </c>
      <c r="B817" s="3" t="s">
        <v>2240</v>
      </c>
      <c r="C817" s="9"/>
    </row>
    <row r="818" spans="1:3" x14ac:dyDescent="0.25">
      <c r="A818" s="2" t="s">
        <v>1298</v>
      </c>
      <c r="B818" s="3" t="s">
        <v>2241</v>
      </c>
      <c r="C818" s="9"/>
    </row>
    <row r="819" spans="1:3" x14ac:dyDescent="0.25">
      <c r="A819" s="2" t="s">
        <v>1300</v>
      </c>
      <c r="B819" s="3" t="s">
        <v>2242</v>
      </c>
      <c r="C819" s="9"/>
    </row>
    <row r="820" spans="1:3" x14ac:dyDescent="0.25">
      <c r="A820" s="2" t="s">
        <v>1302</v>
      </c>
      <c r="B820" s="3" t="s">
        <v>2243</v>
      </c>
      <c r="C820" s="9"/>
    </row>
    <row r="821" spans="1:3" x14ac:dyDescent="0.25">
      <c r="A821" s="2" t="s">
        <v>1304</v>
      </c>
      <c r="B821" s="3" t="s">
        <v>2244</v>
      </c>
      <c r="C821" s="9"/>
    </row>
    <row r="822" spans="1:3" x14ac:dyDescent="0.25">
      <c r="A822" s="2" t="s">
        <v>1306</v>
      </c>
      <c r="B822" s="3" t="s">
        <v>2245</v>
      </c>
      <c r="C822" s="9"/>
    </row>
    <row r="823" spans="1:3" x14ac:dyDescent="0.25">
      <c r="A823" s="2" t="s">
        <v>1307</v>
      </c>
      <c r="B823" s="3" t="s">
        <v>1220</v>
      </c>
      <c r="C823" s="9"/>
    </row>
    <row r="824" spans="1:3" x14ac:dyDescent="0.25">
      <c r="A824" s="2" t="s">
        <v>1309</v>
      </c>
      <c r="B824" s="3" t="s">
        <v>5</v>
      </c>
      <c r="C824" s="9"/>
    </row>
    <row r="825" spans="1:3" x14ac:dyDescent="0.25">
      <c r="A825" s="2" t="s">
        <v>1308</v>
      </c>
      <c r="B825" s="3" t="s">
        <v>3</v>
      </c>
      <c r="C825" s="9"/>
    </row>
    <row r="826" spans="1:3" x14ac:dyDescent="0.25">
      <c r="A826" s="2" t="s">
        <v>1310</v>
      </c>
      <c r="B826" s="3" t="s">
        <v>2246</v>
      </c>
      <c r="C826" s="9"/>
    </row>
    <row r="827" spans="1:3" x14ac:dyDescent="0.25">
      <c r="A827" s="2" t="s">
        <v>1311</v>
      </c>
      <c r="B827" s="3" t="s">
        <v>2246</v>
      </c>
      <c r="C827" s="9"/>
    </row>
    <row r="828" spans="1:3" x14ac:dyDescent="0.25">
      <c r="A828" s="2" t="s">
        <v>1312</v>
      </c>
      <c r="B828" s="3" t="s">
        <v>2247</v>
      </c>
      <c r="C828" s="9"/>
    </row>
    <row r="829" spans="1:3" x14ac:dyDescent="0.25">
      <c r="A829" s="2" t="s">
        <v>1314</v>
      </c>
      <c r="B829" s="3" t="s">
        <v>2248</v>
      </c>
      <c r="C829" s="9"/>
    </row>
    <row r="830" spans="1:3" x14ac:dyDescent="0.25">
      <c r="A830" s="2" t="s">
        <v>1315</v>
      </c>
      <c r="B830" s="3" t="s">
        <v>2249</v>
      </c>
      <c r="C830" s="9"/>
    </row>
    <row r="831" spans="1:3" x14ac:dyDescent="0.25">
      <c r="A831" s="2" t="s">
        <v>1316</v>
      </c>
      <c r="B831" s="3" t="s">
        <v>2250</v>
      </c>
      <c r="C831" s="9"/>
    </row>
    <row r="832" spans="1:3" x14ac:dyDescent="0.25">
      <c r="A832" s="2" t="s">
        <v>1318</v>
      </c>
      <c r="B832" s="3" t="s">
        <v>1220</v>
      </c>
      <c r="C832" s="9"/>
    </row>
    <row r="833" spans="1:3" x14ac:dyDescent="0.25">
      <c r="A833" s="2" t="s">
        <v>1319</v>
      </c>
      <c r="B833" s="3" t="s">
        <v>2251</v>
      </c>
      <c r="C833" s="9"/>
    </row>
    <row r="834" spans="1:3" x14ac:dyDescent="0.25">
      <c r="A834" s="2" t="s">
        <v>1320</v>
      </c>
      <c r="B834" s="3" t="s">
        <v>2252</v>
      </c>
      <c r="C834" s="9"/>
    </row>
    <row r="835" spans="1:3" x14ac:dyDescent="0.25">
      <c r="A835" s="2" t="s">
        <v>1321</v>
      </c>
      <c r="B835" s="3" t="s">
        <v>2253</v>
      </c>
      <c r="C835" s="9"/>
    </row>
    <row r="836" spans="1:3" x14ac:dyDescent="0.25">
      <c r="A836" s="2" t="s">
        <v>1323</v>
      </c>
      <c r="B836" s="3" t="s">
        <v>2254</v>
      </c>
      <c r="C836" s="9"/>
    </row>
    <row r="837" spans="1:3" x14ac:dyDescent="0.25">
      <c r="A837" s="2" t="s">
        <v>1325</v>
      </c>
      <c r="B837" s="3" t="s">
        <v>2255</v>
      </c>
      <c r="C837" s="9"/>
    </row>
    <row r="838" spans="1:3" x14ac:dyDescent="0.25">
      <c r="A838" s="2" t="s">
        <v>1327</v>
      </c>
      <c r="B838" s="3" t="s">
        <v>2256</v>
      </c>
      <c r="C838" s="9"/>
    </row>
    <row r="839" spans="1:3" x14ac:dyDescent="0.25">
      <c r="A839" s="2" t="s">
        <v>1329</v>
      </c>
      <c r="B839" s="3" t="s">
        <v>2257</v>
      </c>
      <c r="C839" s="9"/>
    </row>
    <row r="840" spans="1:3" x14ac:dyDescent="0.25">
      <c r="A840" s="2" t="s">
        <v>1330</v>
      </c>
      <c r="B840" s="3" t="s">
        <v>2258</v>
      </c>
      <c r="C840" s="9"/>
    </row>
    <row r="841" spans="1:3" x14ac:dyDescent="0.25">
      <c r="A841" s="2" t="s">
        <v>1332</v>
      </c>
      <c r="B841" s="3" t="s">
        <v>2259</v>
      </c>
      <c r="C841" s="9"/>
    </row>
    <row r="842" spans="1:3" x14ac:dyDescent="0.25">
      <c r="A842" s="2" t="s">
        <v>1334</v>
      </c>
      <c r="B842" s="3" t="s">
        <v>2260</v>
      </c>
      <c r="C842" s="9"/>
    </row>
    <row r="843" spans="1:3" x14ac:dyDescent="0.25">
      <c r="A843" s="2" t="s">
        <v>1336</v>
      </c>
      <c r="B843" s="3" t="s">
        <v>2261</v>
      </c>
      <c r="C843" s="9"/>
    </row>
    <row r="844" spans="1:3" x14ac:dyDescent="0.25">
      <c r="A844" s="2" t="s">
        <v>1337</v>
      </c>
      <c r="B844" s="3" t="s">
        <v>2262</v>
      </c>
      <c r="C844" s="9"/>
    </row>
    <row r="845" spans="1:3" x14ac:dyDescent="0.25">
      <c r="A845" s="2" t="s">
        <v>1339</v>
      </c>
      <c r="B845" s="3" t="s">
        <v>2263</v>
      </c>
      <c r="C845" s="9"/>
    </row>
    <row r="846" spans="1:3" x14ac:dyDescent="0.25">
      <c r="A846" s="2" t="s">
        <v>1341</v>
      </c>
      <c r="B846" s="3" t="s">
        <v>2264</v>
      </c>
      <c r="C846" s="9"/>
    </row>
    <row r="847" spans="1:3" x14ac:dyDescent="0.25">
      <c r="A847" s="2" t="s">
        <v>1343</v>
      </c>
      <c r="B847" s="3" t="s">
        <v>2265</v>
      </c>
      <c r="C847" s="9"/>
    </row>
    <row r="848" spans="1:3" x14ac:dyDescent="0.25">
      <c r="A848" s="2" t="s">
        <v>1345</v>
      </c>
      <c r="B848" s="3" t="s">
        <v>2266</v>
      </c>
      <c r="C848" s="9"/>
    </row>
    <row r="849" spans="1:3" x14ac:dyDescent="0.25">
      <c r="A849" s="2" t="s">
        <v>1347</v>
      </c>
      <c r="B849" s="3" t="s">
        <v>2267</v>
      </c>
      <c r="C849" s="9"/>
    </row>
    <row r="850" spans="1:3" x14ac:dyDescent="0.25">
      <c r="A850" s="2" t="s">
        <v>1349</v>
      </c>
      <c r="B850" s="3" t="s">
        <v>2268</v>
      </c>
      <c r="C850" s="9"/>
    </row>
    <row r="851" spans="1:3" x14ac:dyDescent="0.25">
      <c r="A851" s="2" t="s">
        <v>1351</v>
      </c>
      <c r="B851" s="3" t="s">
        <v>2269</v>
      </c>
      <c r="C851" s="9"/>
    </row>
    <row r="852" spans="1:3" x14ac:dyDescent="0.25">
      <c r="A852" s="2" t="s">
        <v>1353</v>
      </c>
      <c r="B852" s="3" t="s">
        <v>2270</v>
      </c>
      <c r="C852" s="9"/>
    </row>
    <row r="853" spans="1:3" x14ac:dyDescent="0.25">
      <c r="A853" s="2" t="s">
        <v>1355</v>
      </c>
      <c r="B853" s="3" t="s">
        <v>2271</v>
      </c>
      <c r="C853" s="9"/>
    </row>
    <row r="854" spans="1:3" x14ac:dyDescent="0.25">
      <c r="A854" s="2" t="s">
        <v>1357</v>
      </c>
      <c r="B854" s="3" t="s">
        <v>2272</v>
      </c>
      <c r="C854" s="9"/>
    </row>
    <row r="855" spans="1:3" x14ac:dyDescent="0.25">
      <c r="A855" s="2" t="s">
        <v>1359</v>
      </c>
      <c r="B855" s="3" t="s">
        <v>2273</v>
      </c>
      <c r="C855" s="9"/>
    </row>
    <row r="856" spans="1:3" x14ac:dyDescent="0.25">
      <c r="A856" s="2" t="s">
        <v>1361</v>
      </c>
      <c r="B856" s="3" t="s">
        <v>2274</v>
      </c>
      <c r="C856" s="9"/>
    </row>
    <row r="857" spans="1:3" x14ac:dyDescent="0.25">
      <c r="A857" s="2" t="s">
        <v>1363</v>
      </c>
      <c r="B857" s="3" t="s">
        <v>2275</v>
      </c>
      <c r="C857" s="9"/>
    </row>
    <row r="858" spans="1:3" x14ac:dyDescent="0.25">
      <c r="A858" s="2" t="s">
        <v>1365</v>
      </c>
      <c r="B858" s="3" t="s">
        <v>2276</v>
      </c>
      <c r="C858" s="9"/>
    </row>
    <row r="859" spans="1:3" x14ac:dyDescent="0.25">
      <c r="A859" s="2" t="s">
        <v>1367</v>
      </c>
      <c r="B859" s="3" t="s">
        <v>2277</v>
      </c>
      <c r="C859" s="9"/>
    </row>
    <row r="860" spans="1:3" x14ac:dyDescent="0.25">
      <c r="A860" s="2" t="s">
        <v>1369</v>
      </c>
      <c r="B860" s="3" t="s">
        <v>2278</v>
      </c>
      <c r="C860" s="9"/>
    </row>
    <row r="861" spans="1:3" x14ac:dyDescent="0.25">
      <c r="A861" s="2" t="s">
        <v>1371</v>
      </c>
      <c r="B861" s="3" t="s">
        <v>2279</v>
      </c>
      <c r="C861" s="9"/>
    </row>
    <row r="862" spans="1:3" x14ac:dyDescent="0.25">
      <c r="A862" s="2" t="s">
        <v>1373</v>
      </c>
      <c r="B862" s="3" t="s">
        <v>2280</v>
      </c>
      <c r="C862" s="9"/>
    </row>
    <row r="863" spans="1:3" x14ac:dyDescent="0.25">
      <c r="A863" s="2" t="s">
        <v>1375</v>
      </c>
      <c r="B863" s="3" t="s">
        <v>2281</v>
      </c>
      <c r="C863" s="9"/>
    </row>
    <row r="864" spans="1:3" x14ac:dyDescent="0.25">
      <c r="A864" s="2" t="s">
        <v>1377</v>
      </c>
      <c r="B864" s="3" t="s">
        <v>2282</v>
      </c>
      <c r="C864" s="9"/>
    </row>
    <row r="865" spans="1:3" x14ac:dyDescent="0.25">
      <c r="A865" s="2" t="s">
        <v>1379</v>
      </c>
      <c r="B865" s="3" t="s">
        <v>2283</v>
      </c>
      <c r="C865" s="9"/>
    </row>
    <row r="866" spans="1:3" x14ac:dyDescent="0.25">
      <c r="A866" s="2" t="s">
        <v>1381</v>
      </c>
      <c r="B866" s="3" t="s">
        <v>2284</v>
      </c>
      <c r="C866" s="9"/>
    </row>
    <row r="867" spans="1:3" x14ac:dyDescent="0.25">
      <c r="A867" s="2" t="s">
        <v>1383</v>
      </c>
      <c r="B867" s="3" t="s">
        <v>2285</v>
      </c>
      <c r="C867" s="9"/>
    </row>
    <row r="868" spans="1:3" x14ac:dyDescent="0.25">
      <c r="A868" s="2" t="s">
        <v>1385</v>
      </c>
      <c r="B868" s="3" t="s">
        <v>2286</v>
      </c>
      <c r="C868" s="9"/>
    </row>
    <row r="869" spans="1:3" x14ac:dyDescent="0.25">
      <c r="A869" s="2" t="s">
        <v>1387</v>
      </c>
      <c r="B869" s="3" t="s">
        <v>2287</v>
      </c>
      <c r="C869" s="9"/>
    </row>
    <row r="870" spans="1:3" x14ac:dyDescent="0.25">
      <c r="A870" s="2" t="s">
        <v>1389</v>
      </c>
      <c r="B870" s="3" t="s">
        <v>2288</v>
      </c>
      <c r="C870" s="9"/>
    </row>
    <row r="871" spans="1:3" x14ac:dyDescent="0.25">
      <c r="A871" s="2" t="s">
        <v>1391</v>
      </c>
      <c r="B871" s="3" t="s">
        <v>2289</v>
      </c>
      <c r="C871" s="9"/>
    </row>
    <row r="872" spans="1:3" x14ac:dyDescent="0.25">
      <c r="A872" s="2" t="s">
        <v>1393</v>
      </c>
      <c r="B872" s="3" t="s">
        <v>2290</v>
      </c>
      <c r="C872" s="9"/>
    </row>
    <row r="873" spans="1:3" x14ac:dyDescent="0.25">
      <c r="A873" s="2" t="s">
        <v>1395</v>
      </c>
      <c r="B873" s="3" t="s">
        <v>2291</v>
      </c>
      <c r="C873" s="9"/>
    </row>
    <row r="874" spans="1:3" x14ac:dyDescent="0.25">
      <c r="A874" s="2" t="s">
        <v>1397</v>
      </c>
      <c r="B874" s="3" t="s">
        <v>2292</v>
      </c>
      <c r="C874" s="9"/>
    </row>
    <row r="875" spans="1:3" x14ac:dyDescent="0.25">
      <c r="A875" s="2" t="s">
        <v>1399</v>
      </c>
      <c r="B875" s="3" t="s">
        <v>2293</v>
      </c>
      <c r="C875" s="9"/>
    </row>
    <row r="876" spans="1:3" x14ac:dyDescent="0.25">
      <c r="A876" s="2" t="s">
        <v>1401</v>
      </c>
      <c r="B876" s="3" t="s">
        <v>2294</v>
      </c>
      <c r="C876" s="9"/>
    </row>
    <row r="877" spans="1:3" x14ac:dyDescent="0.25">
      <c r="A877" s="2" t="s">
        <v>1403</v>
      </c>
      <c r="B877" s="3" t="s">
        <v>2295</v>
      </c>
      <c r="C877" s="9"/>
    </row>
    <row r="878" spans="1:3" x14ac:dyDescent="0.25">
      <c r="A878" s="2" t="s">
        <v>1405</v>
      </c>
      <c r="B878" s="3" t="s">
        <v>2296</v>
      </c>
      <c r="C878" s="9"/>
    </row>
    <row r="879" spans="1:3" x14ac:dyDescent="0.25">
      <c r="A879" s="2" t="s">
        <v>1407</v>
      </c>
      <c r="B879" s="3" t="s">
        <v>2297</v>
      </c>
      <c r="C879" s="9"/>
    </row>
    <row r="880" spans="1:3" x14ac:dyDescent="0.25">
      <c r="A880" s="2" t="s">
        <v>1409</v>
      </c>
      <c r="B880" s="3" t="s">
        <v>2298</v>
      </c>
      <c r="C880" s="9"/>
    </row>
    <row r="881" spans="1:3" x14ac:dyDescent="0.25">
      <c r="A881" s="2" t="s">
        <v>1411</v>
      </c>
      <c r="B881" s="3" t="s">
        <v>2299</v>
      </c>
      <c r="C881" s="9"/>
    </row>
    <row r="882" spans="1:3" x14ac:dyDescent="0.25">
      <c r="A882" s="2" t="s">
        <v>1413</v>
      </c>
      <c r="B882" s="3" t="s">
        <v>2300</v>
      </c>
      <c r="C882" s="9"/>
    </row>
    <row r="883" spans="1:3" x14ac:dyDescent="0.25">
      <c r="A883" s="2" t="s">
        <v>1415</v>
      </c>
      <c r="B883" s="3" t="s">
        <v>2301</v>
      </c>
      <c r="C883" s="9"/>
    </row>
    <row r="884" spans="1:3" x14ac:dyDescent="0.25">
      <c r="A884" s="2" t="s">
        <v>1417</v>
      </c>
      <c r="B884" s="3" t="s">
        <v>2302</v>
      </c>
      <c r="C884" s="9"/>
    </row>
    <row r="885" spans="1:3" x14ac:dyDescent="0.25">
      <c r="A885" s="2" t="s">
        <v>1419</v>
      </c>
      <c r="B885" s="3" t="s">
        <v>2303</v>
      </c>
      <c r="C885" s="9"/>
    </row>
    <row r="886" spans="1:3" x14ac:dyDescent="0.25">
      <c r="A886" s="2" t="s">
        <v>1421</v>
      </c>
      <c r="B886" s="3" t="s">
        <v>2304</v>
      </c>
      <c r="C886" s="9"/>
    </row>
    <row r="887" spans="1:3" x14ac:dyDescent="0.25">
      <c r="A887" s="2" t="s">
        <v>1423</v>
      </c>
      <c r="B887" s="3" t="s">
        <v>2305</v>
      </c>
      <c r="C887" s="9"/>
    </row>
    <row r="888" spans="1:3" x14ac:dyDescent="0.25">
      <c r="A888" s="2" t="s">
        <v>1425</v>
      </c>
      <c r="B888" s="3" t="s">
        <v>2306</v>
      </c>
      <c r="C888" s="9"/>
    </row>
    <row r="889" spans="1:3" x14ac:dyDescent="0.25">
      <c r="A889" s="2" t="s">
        <v>1427</v>
      </c>
      <c r="B889" s="3" t="s">
        <v>2307</v>
      </c>
      <c r="C889" s="9"/>
    </row>
    <row r="890" spans="1:3" x14ac:dyDescent="0.25">
      <c r="A890" s="2" t="s">
        <v>1429</v>
      </c>
      <c r="B890" s="3" t="s">
        <v>2308</v>
      </c>
      <c r="C890" s="9"/>
    </row>
    <row r="891" spans="1:3" x14ac:dyDescent="0.25">
      <c r="A891" s="2" t="s">
        <v>1431</v>
      </c>
      <c r="B891" s="3" t="s">
        <v>2309</v>
      </c>
      <c r="C891" s="9"/>
    </row>
    <row r="892" spans="1:3" x14ac:dyDescent="0.25">
      <c r="A892" s="2" t="s">
        <v>1433</v>
      </c>
      <c r="B892" s="3" t="s">
        <v>2310</v>
      </c>
      <c r="C892" s="9"/>
    </row>
    <row r="893" spans="1:3" x14ac:dyDescent="0.25">
      <c r="A893" s="2" t="s">
        <v>1435</v>
      </c>
      <c r="B893" s="3" t="s">
        <v>2311</v>
      </c>
      <c r="C893" s="9"/>
    </row>
    <row r="894" spans="1:3" x14ac:dyDescent="0.25">
      <c r="A894" s="2" t="s">
        <v>1437</v>
      </c>
      <c r="B894" s="3" t="s">
        <v>2312</v>
      </c>
      <c r="C894" s="9"/>
    </row>
    <row r="895" spans="1:3" x14ac:dyDescent="0.25">
      <c r="A895" s="2" t="s">
        <v>1439</v>
      </c>
      <c r="B895" s="3" t="s">
        <v>2313</v>
      </c>
      <c r="C895" s="9"/>
    </row>
    <row r="896" spans="1:3" x14ac:dyDescent="0.25">
      <c r="A896" s="2" t="s">
        <v>1441</v>
      </c>
      <c r="B896" s="3" t="s">
        <v>2314</v>
      </c>
      <c r="C896" s="9"/>
    </row>
    <row r="897" spans="1:3" x14ac:dyDescent="0.25">
      <c r="A897" s="2" t="s">
        <v>1443</v>
      </c>
      <c r="B897" s="3" t="s">
        <v>2315</v>
      </c>
      <c r="C897" s="9"/>
    </row>
    <row r="898" spans="1:3" x14ac:dyDescent="0.25">
      <c r="A898" s="2" t="s">
        <v>1445</v>
      </c>
      <c r="B898" s="3" t="s">
        <v>2316</v>
      </c>
      <c r="C898" s="9"/>
    </row>
    <row r="899" spans="1:3" x14ac:dyDescent="0.25">
      <c r="A899" s="2" t="s">
        <v>1447</v>
      </c>
      <c r="B899" s="3" t="s">
        <v>2317</v>
      </c>
      <c r="C899" s="9"/>
    </row>
    <row r="900" spans="1:3" x14ac:dyDescent="0.25">
      <c r="A900" s="2" t="s">
        <v>1449</v>
      </c>
      <c r="B900" s="3" t="s">
        <v>2318</v>
      </c>
      <c r="C900" s="9"/>
    </row>
    <row r="901" spans="1:3" x14ac:dyDescent="0.25">
      <c r="A901" s="2" t="s">
        <v>1451</v>
      </c>
      <c r="B901" s="3" t="s">
        <v>2319</v>
      </c>
      <c r="C901" s="9"/>
    </row>
    <row r="902" spans="1:3" x14ac:dyDescent="0.25">
      <c r="A902" s="2" t="s">
        <v>1453</v>
      </c>
      <c r="B902" s="3" t="s">
        <v>2320</v>
      </c>
      <c r="C902" s="9"/>
    </row>
    <row r="903" spans="1:3" x14ac:dyDescent="0.25">
      <c r="A903" s="2" t="s">
        <v>1455</v>
      </c>
      <c r="B903" s="3" t="s">
        <v>2321</v>
      </c>
      <c r="C903" s="9"/>
    </row>
    <row r="904" spans="1:3" x14ac:dyDescent="0.25">
      <c r="A904" s="2" t="s">
        <v>1457</v>
      </c>
      <c r="B904" s="3" t="s">
        <v>2322</v>
      </c>
      <c r="C904" s="9"/>
    </row>
    <row r="905" spans="1:3" x14ac:dyDescent="0.25">
      <c r="A905" s="2" t="s">
        <v>1459</v>
      </c>
      <c r="B905" s="3" t="s">
        <v>2323</v>
      </c>
      <c r="C905" s="9"/>
    </row>
    <row r="906" spans="1:3" x14ac:dyDescent="0.25">
      <c r="A906" s="2" t="s">
        <v>1460</v>
      </c>
      <c r="B906" s="3" t="s">
        <v>2324</v>
      </c>
      <c r="C906" s="9"/>
    </row>
    <row r="907" spans="1:3" x14ac:dyDescent="0.25">
      <c r="A907" s="2" t="s">
        <v>1462</v>
      </c>
      <c r="B907" s="3" t="s">
        <v>2325</v>
      </c>
      <c r="C907" s="9"/>
    </row>
    <row r="908" spans="1:3" x14ac:dyDescent="0.25">
      <c r="A908" s="2" t="s">
        <v>1464</v>
      </c>
      <c r="B908" s="3" t="s">
        <v>2326</v>
      </c>
      <c r="C908" s="9"/>
    </row>
    <row r="909" spans="1:3" x14ac:dyDescent="0.25">
      <c r="A909" s="2" t="s">
        <v>1466</v>
      </c>
      <c r="B909" s="3" t="s">
        <v>2327</v>
      </c>
      <c r="C909" s="9"/>
    </row>
    <row r="910" spans="1:3" x14ac:dyDescent="0.25">
      <c r="A910" s="2" t="s">
        <v>1468</v>
      </c>
      <c r="B910" s="3" t="s">
        <v>2328</v>
      </c>
      <c r="C910" s="9"/>
    </row>
    <row r="911" spans="1:3" x14ac:dyDescent="0.25">
      <c r="A911" s="2" t="s">
        <v>1470</v>
      </c>
      <c r="B911" s="3" t="s">
        <v>2329</v>
      </c>
      <c r="C911" s="9"/>
    </row>
    <row r="912" spans="1:3" x14ac:dyDescent="0.25">
      <c r="A912" s="2" t="s">
        <v>1472</v>
      </c>
      <c r="B912" s="3" t="s">
        <v>2330</v>
      </c>
      <c r="C912" s="9"/>
    </row>
    <row r="913" spans="1:3" x14ac:dyDescent="0.25">
      <c r="A913" s="2" t="s">
        <v>1474</v>
      </c>
      <c r="B913" s="3" t="s">
        <v>2331</v>
      </c>
      <c r="C913" s="9"/>
    </row>
    <row r="914" spans="1:3" x14ac:dyDescent="0.25">
      <c r="A914" s="2" t="s">
        <v>1476</v>
      </c>
      <c r="B914" s="3" t="s">
        <v>2332</v>
      </c>
      <c r="C914" s="9"/>
    </row>
    <row r="915" spans="1:3" x14ac:dyDescent="0.25">
      <c r="A915" s="2" t="s">
        <v>1478</v>
      </c>
      <c r="B915" s="3" t="s">
        <v>2333</v>
      </c>
      <c r="C915" s="9"/>
    </row>
    <row r="916" spans="1:3" x14ac:dyDescent="0.25">
      <c r="A916" s="2" t="s">
        <v>1480</v>
      </c>
      <c r="B916" s="3" t="s">
        <v>2334</v>
      </c>
      <c r="C916" s="9"/>
    </row>
    <row r="917" spans="1:3" x14ac:dyDescent="0.25">
      <c r="A917" s="2" t="s">
        <v>1482</v>
      </c>
      <c r="B917" s="3" t="s">
        <v>2335</v>
      </c>
      <c r="C917" s="9"/>
    </row>
    <row r="918" spans="1:3" x14ac:dyDescent="0.25">
      <c r="A918" s="2" t="s">
        <v>1484</v>
      </c>
      <c r="B918" s="3" t="s">
        <v>2336</v>
      </c>
      <c r="C918" s="9"/>
    </row>
    <row r="919" spans="1:3" x14ac:dyDescent="0.25">
      <c r="A919" s="2" t="s">
        <v>1486</v>
      </c>
      <c r="B919" s="3" t="s">
        <v>2337</v>
      </c>
      <c r="C919" s="9"/>
    </row>
    <row r="920" spans="1:3" x14ac:dyDescent="0.25">
      <c r="A920" s="2" t="s">
        <v>1488</v>
      </c>
      <c r="B920" s="3" t="s">
        <v>2338</v>
      </c>
      <c r="C920" s="9"/>
    </row>
    <row r="921" spans="1:3" x14ac:dyDescent="0.25">
      <c r="A921" s="2" t="s">
        <v>1490</v>
      </c>
      <c r="B921" s="3" t="s">
        <v>2339</v>
      </c>
      <c r="C921" s="9"/>
    </row>
    <row r="922" spans="1:3" x14ac:dyDescent="0.25">
      <c r="A922" s="2" t="s">
        <v>1492</v>
      </c>
      <c r="B922" s="3" t="s">
        <v>2340</v>
      </c>
      <c r="C922" s="9"/>
    </row>
    <row r="923" spans="1:3" x14ac:dyDescent="0.25">
      <c r="A923" s="2" t="s">
        <v>1494</v>
      </c>
      <c r="B923" s="3" t="s">
        <v>2341</v>
      </c>
      <c r="C923" s="9"/>
    </row>
    <row r="924" spans="1:3" x14ac:dyDescent="0.25">
      <c r="A924" s="2" t="s">
        <v>1496</v>
      </c>
      <c r="B924" s="3" t="s">
        <v>2342</v>
      </c>
      <c r="C924" s="9"/>
    </row>
    <row r="925" spans="1:3" x14ac:dyDescent="0.25">
      <c r="A925" s="2" t="s">
        <v>1498</v>
      </c>
      <c r="B925" s="3" t="s">
        <v>2343</v>
      </c>
      <c r="C925" s="9"/>
    </row>
    <row r="926" spans="1:3" x14ac:dyDescent="0.25">
      <c r="A926" s="2" t="s">
        <v>1500</v>
      </c>
      <c r="B926" s="3" t="s">
        <v>2344</v>
      </c>
      <c r="C926" s="9"/>
    </row>
    <row r="927" spans="1:3" x14ac:dyDescent="0.25">
      <c r="A927" s="2" t="s">
        <v>1502</v>
      </c>
      <c r="B927" s="3" t="s">
        <v>2345</v>
      </c>
      <c r="C927" s="9"/>
    </row>
    <row r="928" spans="1:3" x14ac:dyDescent="0.25">
      <c r="A928" s="2" t="s">
        <v>1504</v>
      </c>
      <c r="B928" s="3" t="s">
        <v>2346</v>
      </c>
      <c r="C928" s="9"/>
    </row>
    <row r="929" spans="1:3" x14ac:dyDescent="0.25">
      <c r="A929" s="2" t="s">
        <v>1506</v>
      </c>
      <c r="B929" s="3" t="s">
        <v>2347</v>
      </c>
      <c r="C929" s="9"/>
    </row>
    <row r="930" spans="1:3" x14ac:dyDescent="0.25">
      <c r="A930" s="2" t="s">
        <v>1508</v>
      </c>
      <c r="B930" s="3" t="s">
        <v>2348</v>
      </c>
      <c r="C930" s="9"/>
    </row>
    <row r="931" spans="1:3" x14ac:dyDescent="0.25">
      <c r="A931" s="2" t="s">
        <v>1510</v>
      </c>
      <c r="B931" s="3" t="s">
        <v>2349</v>
      </c>
      <c r="C931" s="9"/>
    </row>
    <row r="932" spans="1:3" x14ac:dyDescent="0.25">
      <c r="A932" s="2" t="s">
        <v>1512</v>
      </c>
      <c r="B932" s="3" t="s">
        <v>2350</v>
      </c>
      <c r="C932" s="9"/>
    </row>
    <row r="933" spans="1:3" x14ac:dyDescent="0.25">
      <c r="A933" s="2" t="s">
        <v>1514</v>
      </c>
      <c r="B933" s="3" t="s">
        <v>2351</v>
      </c>
      <c r="C933" s="9"/>
    </row>
    <row r="934" spans="1:3" x14ac:dyDescent="0.25">
      <c r="A934" s="2" t="s">
        <v>1516</v>
      </c>
      <c r="B934" s="3" t="s">
        <v>2352</v>
      </c>
      <c r="C934" s="9"/>
    </row>
    <row r="935" spans="1:3" x14ac:dyDescent="0.25">
      <c r="A935" s="2" t="s">
        <v>1518</v>
      </c>
      <c r="B935" s="3" t="s">
        <v>2353</v>
      </c>
      <c r="C935" s="9"/>
    </row>
    <row r="936" spans="1:3" x14ac:dyDescent="0.25">
      <c r="A936" s="2" t="s">
        <v>1519</v>
      </c>
      <c r="B936" s="3" t="s">
        <v>2354</v>
      </c>
      <c r="C936" s="9"/>
    </row>
    <row r="937" spans="1:3" x14ac:dyDescent="0.25">
      <c r="A937" s="2" t="s">
        <v>1522</v>
      </c>
      <c r="B937" s="3" t="s">
        <v>5</v>
      </c>
      <c r="C937" s="9"/>
    </row>
    <row r="938" spans="1:3" x14ac:dyDescent="0.25">
      <c r="A938" s="2" t="s">
        <v>1521</v>
      </c>
      <c r="B938" s="3" t="s">
        <v>3</v>
      </c>
      <c r="C938" s="9"/>
    </row>
    <row r="939" spans="1:3" x14ac:dyDescent="0.25">
      <c r="A939" s="2" t="s">
        <v>1523</v>
      </c>
      <c r="B939" s="3" t="s">
        <v>1524</v>
      </c>
      <c r="C939" s="9"/>
    </row>
    <row r="940" spans="1:3" x14ac:dyDescent="0.25">
      <c r="A940" s="2" t="s">
        <v>1526</v>
      </c>
      <c r="B940" s="3" t="s">
        <v>5</v>
      </c>
      <c r="C940" s="9"/>
    </row>
    <row r="941" spans="1:3" x14ac:dyDescent="0.25">
      <c r="A941" s="2" t="s">
        <v>1525</v>
      </c>
      <c r="B941" s="3" t="s">
        <v>3</v>
      </c>
      <c r="C941" s="9"/>
    </row>
    <row r="942" spans="1:3" x14ac:dyDescent="0.25">
      <c r="A942" s="2" t="s">
        <v>1527</v>
      </c>
      <c r="B942" s="3" t="s">
        <v>1524</v>
      </c>
      <c r="C942" s="9"/>
    </row>
    <row r="943" spans="1:3" x14ac:dyDescent="0.25">
      <c r="A943" s="2" t="s">
        <v>1528</v>
      </c>
      <c r="B943" s="3" t="s">
        <v>2355</v>
      </c>
      <c r="C943" s="9"/>
    </row>
    <row r="944" spans="1:3" x14ac:dyDescent="0.25">
      <c r="A944" s="2" t="s">
        <v>1529</v>
      </c>
      <c r="B944" s="3" t="s">
        <v>2356</v>
      </c>
      <c r="C944" s="9"/>
    </row>
    <row r="945" spans="1:3" x14ac:dyDescent="0.25">
      <c r="A945" s="2" t="s">
        <v>1530</v>
      </c>
      <c r="B945" s="3" t="s">
        <v>2357</v>
      </c>
      <c r="C945" s="9"/>
    </row>
    <row r="946" spans="1:3" x14ac:dyDescent="0.25">
      <c r="A946" s="2" t="s">
        <v>1531</v>
      </c>
      <c r="B946" s="3" t="s">
        <v>2358</v>
      </c>
      <c r="C946" s="9"/>
    </row>
    <row r="947" spans="1:3" x14ac:dyDescent="0.25">
      <c r="A947" s="2" t="s">
        <v>1532</v>
      </c>
      <c r="B947" s="3" t="s">
        <v>2359</v>
      </c>
      <c r="C947" s="9"/>
    </row>
    <row r="948" spans="1:3" x14ac:dyDescent="0.25">
      <c r="A948" s="2" t="s">
        <v>1533</v>
      </c>
      <c r="B948" s="3" t="s">
        <v>2360</v>
      </c>
      <c r="C948" s="9"/>
    </row>
    <row r="949" spans="1:3" x14ac:dyDescent="0.25">
      <c r="A949" s="2" t="s">
        <v>1534</v>
      </c>
      <c r="B949" s="3" t="s">
        <v>1535</v>
      </c>
      <c r="C949" s="9"/>
    </row>
    <row r="950" spans="1:3" x14ac:dyDescent="0.25">
      <c r="A950" s="2" t="s">
        <v>1537</v>
      </c>
      <c r="B950" s="3" t="s">
        <v>5</v>
      </c>
      <c r="C950" s="9"/>
    </row>
    <row r="951" spans="1:3" x14ac:dyDescent="0.25">
      <c r="A951" s="2" t="s">
        <v>1536</v>
      </c>
      <c r="B951" s="3" t="s">
        <v>3</v>
      </c>
      <c r="C951" s="9"/>
    </row>
    <row r="952" spans="1:3" x14ac:dyDescent="0.25">
      <c r="A952" s="2" t="s">
        <v>1538</v>
      </c>
      <c r="B952" s="3" t="s">
        <v>1535</v>
      </c>
      <c r="C952" s="9"/>
    </row>
    <row r="953" spans="1:3" x14ac:dyDescent="0.25">
      <c r="A953" s="2" t="s">
        <v>1539</v>
      </c>
      <c r="B953" s="3" t="s">
        <v>2361</v>
      </c>
      <c r="C953" s="9"/>
    </row>
    <row r="954" spans="1:3" x14ac:dyDescent="0.25">
      <c r="A954" s="2" t="s">
        <v>1540</v>
      </c>
      <c r="B954" s="3" t="s">
        <v>1541</v>
      </c>
      <c r="C954" s="9"/>
    </row>
    <row r="955" spans="1:3" x14ac:dyDescent="0.25">
      <c r="A955" s="2" t="s">
        <v>1542</v>
      </c>
      <c r="B955" s="3" t="s">
        <v>2362</v>
      </c>
      <c r="C955" s="9"/>
    </row>
    <row r="956" spans="1:3" x14ac:dyDescent="0.25">
      <c r="A956" s="2" t="s">
        <v>1543</v>
      </c>
      <c r="B956" s="3" t="s">
        <v>2363</v>
      </c>
      <c r="C956" s="9"/>
    </row>
    <row r="957" spans="1:3" x14ac:dyDescent="0.25">
      <c r="A957" s="2" t="s">
        <v>1544</v>
      </c>
      <c r="B957" s="3" t="s">
        <v>2364</v>
      </c>
      <c r="C957" s="9"/>
    </row>
    <row r="958" spans="1:3" x14ac:dyDescent="0.25">
      <c r="A958" s="2" t="s">
        <v>1545</v>
      </c>
      <c r="B958" s="3" t="s">
        <v>2365</v>
      </c>
      <c r="C958" s="9"/>
    </row>
    <row r="959" spans="1:3" x14ac:dyDescent="0.25">
      <c r="A959" s="2" t="s">
        <v>1546</v>
      </c>
      <c r="B959" s="3" t="s">
        <v>2366</v>
      </c>
      <c r="C959" s="9"/>
    </row>
    <row r="960" spans="1:3" x14ac:dyDescent="0.25">
      <c r="A960" s="2" t="s">
        <v>1547</v>
      </c>
      <c r="B960" s="3" t="s">
        <v>1541</v>
      </c>
      <c r="C960" s="9"/>
    </row>
    <row r="961" spans="1:3" x14ac:dyDescent="0.25">
      <c r="A961" s="2" t="s">
        <v>1548</v>
      </c>
      <c r="B961" s="3" t="s">
        <v>2367</v>
      </c>
      <c r="C961" s="9"/>
    </row>
    <row r="962" spans="1:3" x14ac:dyDescent="0.25">
      <c r="A962" s="2" t="s">
        <v>1549</v>
      </c>
      <c r="B962" s="3" t="s">
        <v>2368</v>
      </c>
      <c r="C962" s="9"/>
    </row>
    <row r="963" spans="1:3" x14ac:dyDescent="0.25">
      <c r="A963" s="2" t="s">
        <v>1551</v>
      </c>
      <c r="B963" s="3" t="s">
        <v>2369</v>
      </c>
      <c r="C963" s="9"/>
    </row>
    <row r="964" spans="1:3" x14ac:dyDescent="0.25">
      <c r="A964" s="2" t="s">
        <v>1553</v>
      </c>
      <c r="B964" s="3" t="s">
        <v>2370</v>
      </c>
      <c r="C964" s="9"/>
    </row>
    <row r="965" spans="1:3" x14ac:dyDescent="0.25">
      <c r="A965" s="2" t="s">
        <v>1555</v>
      </c>
      <c r="B965" s="3" t="s">
        <v>2371</v>
      </c>
      <c r="C965" s="9"/>
    </row>
    <row r="966" spans="1:3" x14ac:dyDescent="0.25">
      <c r="A966" s="2" t="s">
        <v>1556</v>
      </c>
      <c r="B966" s="3" t="s">
        <v>2372</v>
      </c>
      <c r="C966" s="9"/>
    </row>
    <row r="967" spans="1:3" x14ac:dyDescent="0.25">
      <c r="A967" s="2" t="s">
        <v>1557</v>
      </c>
      <c r="B967" s="3" t="s">
        <v>2373</v>
      </c>
      <c r="C967" s="9"/>
    </row>
    <row r="968" spans="1:3" x14ac:dyDescent="0.25">
      <c r="A968" s="2" t="s">
        <v>1558</v>
      </c>
      <c r="B968" s="3" t="s">
        <v>2373</v>
      </c>
      <c r="C968" s="9"/>
    </row>
    <row r="969" spans="1:3" x14ac:dyDescent="0.25">
      <c r="A969" s="2" t="s">
        <v>1559</v>
      </c>
      <c r="B969" s="3" t="s">
        <v>2373</v>
      </c>
      <c r="C969" s="9"/>
    </row>
    <row r="970" spans="1:3" x14ac:dyDescent="0.25">
      <c r="A970" s="2" t="s">
        <v>1560</v>
      </c>
      <c r="B970" s="3" t="s">
        <v>1561</v>
      </c>
      <c r="C970" s="9"/>
    </row>
    <row r="971" spans="1:3" x14ac:dyDescent="0.25">
      <c r="A971" s="2" t="s">
        <v>1563</v>
      </c>
      <c r="B971" s="3" t="s">
        <v>2375</v>
      </c>
      <c r="C971" s="9"/>
    </row>
    <row r="972" spans="1:3" x14ac:dyDescent="0.25">
      <c r="A972" s="2" t="s">
        <v>1562</v>
      </c>
      <c r="B972" s="3" t="s">
        <v>2374</v>
      </c>
      <c r="C972" s="9"/>
    </row>
    <row r="973" spans="1:3" x14ac:dyDescent="0.25">
      <c r="A973" s="2" t="s">
        <v>1564</v>
      </c>
      <c r="B973" s="3" t="s">
        <v>1561</v>
      </c>
      <c r="C973" s="9"/>
    </row>
    <row r="974" spans="1:3" x14ac:dyDescent="0.25">
      <c r="A974" s="2" t="s">
        <v>1565</v>
      </c>
      <c r="B974" s="3" t="s">
        <v>2376</v>
      </c>
      <c r="C974" s="9"/>
    </row>
    <row r="975" spans="1:3" x14ac:dyDescent="0.25">
      <c r="A975" s="2" t="s">
        <v>1566</v>
      </c>
      <c r="B975" s="3" t="s">
        <v>2377</v>
      </c>
      <c r="C975" s="9"/>
    </row>
    <row r="976" spans="1:3" x14ac:dyDescent="0.25">
      <c r="A976" s="2" t="s">
        <v>1567</v>
      </c>
      <c r="B976" s="3" t="s">
        <v>1568</v>
      </c>
      <c r="C976" s="9"/>
    </row>
    <row r="977" spans="1:3" x14ac:dyDescent="0.25">
      <c r="A977" s="2" t="s">
        <v>1570</v>
      </c>
      <c r="B977" s="3" t="s">
        <v>5</v>
      </c>
      <c r="C977" s="9"/>
    </row>
    <row r="978" spans="1:3" x14ac:dyDescent="0.25">
      <c r="A978" s="2" t="s">
        <v>1569</v>
      </c>
      <c r="B978" s="3" t="s">
        <v>3</v>
      </c>
      <c r="C978" s="9"/>
    </row>
    <row r="979" spans="1:3" x14ac:dyDescent="0.25">
      <c r="A979" s="2" t="s">
        <v>1571</v>
      </c>
      <c r="B979" s="3" t="s">
        <v>1568</v>
      </c>
      <c r="C979" s="9"/>
    </row>
    <row r="980" spans="1:3" x14ac:dyDescent="0.25">
      <c r="A980" s="2" t="s">
        <v>1572</v>
      </c>
      <c r="B980" s="3" t="s">
        <v>2378</v>
      </c>
      <c r="C980" s="9"/>
    </row>
    <row r="981" spans="1:3" x14ac:dyDescent="0.25">
      <c r="A981" s="2" t="s">
        <v>1573</v>
      </c>
      <c r="B981" s="3" t="s">
        <v>1574</v>
      </c>
      <c r="C981" s="9"/>
    </row>
    <row r="982" spans="1:3" x14ac:dyDescent="0.25">
      <c r="A982" s="2" t="s">
        <v>1576</v>
      </c>
      <c r="B982" s="3" t="s">
        <v>5</v>
      </c>
      <c r="C982" s="9"/>
    </row>
    <row r="983" spans="1:3" x14ac:dyDescent="0.25">
      <c r="A983" s="2" t="s">
        <v>1575</v>
      </c>
      <c r="B983" s="3" t="s">
        <v>3</v>
      </c>
      <c r="C983" s="9"/>
    </row>
    <row r="984" spans="1:3" x14ac:dyDescent="0.25">
      <c r="A984" s="2" t="s">
        <v>1577</v>
      </c>
      <c r="B984" s="3" t="s">
        <v>2379</v>
      </c>
      <c r="C984" s="9"/>
    </row>
    <row r="985" spans="1:3" x14ac:dyDescent="0.25">
      <c r="A985" s="2" t="s">
        <v>1578</v>
      </c>
      <c r="B985" s="3" t="s">
        <v>2380</v>
      </c>
      <c r="C985" s="9"/>
    </row>
    <row r="986" spans="1:3" x14ac:dyDescent="0.25">
      <c r="A986" s="2" t="s">
        <v>1579</v>
      </c>
      <c r="B986" s="3" t="s">
        <v>2381</v>
      </c>
      <c r="C986" s="9"/>
    </row>
    <row r="987" spans="1:3" x14ac:dyDescent="0.25">
      <c r="A987" s="2" t="s">
        <v>1580</v>
      </c>
      <c r="B987" s="3" t="s">
        <v>2382</v>
      </c>
      <c r="C987" s="9"/>
    </row>
    <row r="988" spans="1:3" x14ac:dyDescent="0.25">
      <c r="A988" s="2" t="s">
        <v>1581</v>
      </c>
      <c r="B988" s="3" t="s">
        <v>2383</v>
      </c>
      <c r="C988" s="9"/>
    </row>
    <row r="989" spans="1:3" x14ac:dyDescent="0.25">
      <c r="A989" s="2" t="s">
        <v>1582</v>
      </c>
      <c r="B989" s="3" t="s">
        <v>2384</v>
      </c>
      <c r="C989" s="9"/>
    </row>
    <row r="990" spans="1:3" x14ac:dyDescent="0.25">
      <c r="A990" s="2" t="s">
        <v>1583</v>
      </c>
      <c r="B990" s="3" t="s">
        <v>2385</v>
      </c>
      <c r="C990" s="9"/>
    </row>
    <row r="991" spans="1:3" x14ac:dyDescent="0.25">
      <c r="A991" s="2" t="s">
        <v>1584</v>
      </c>
      <c r="B991" s="3" t="s">
        <v>2386</v>
      </c>
      <c r="C991" s="9"/>
    </row>
    <row r="992" spans="1:3" x14ac:dyDescent="0.25">
      <c r="A992" s="2" t="s">
        <v>1585</v>
      </c>
      <c r="B992" s="3" t="s">
        <v>1574</v>
      </c>
      <c r="C992" s="9"/>
    </row>
    <row r="993" spans="1:3" x14ac:dyDescent="0.25">
      <c r="A993" s="2" t="s">
        <v>1586</v>
      </c>
      <c r="B993" s="3" t="s">
        <v>2387</v>
      </c>
      <c r="C993" s="9"/>
    </row>
    <row r="994" spans="1:3" x14ac:dyDescent="0.25">
      <c r="A994" s="2" t="s">
        <v>1587</v>
      </c>
      <c r="B994" s="3" t="s">
        <v>2388</v>
      </c>
      <c r="C994" s="9"/>
    </row>
    <row r="995" spans="1:3" x14ac:dyDescent="0.25">
      <c r="A995" s="2" t="s">
        <v>1588</v>
      </c>
      <c r="B995" s="3" t="s">
        <v>2389</v>
      </c>
      <c r="C995" s="9"/>
    </row>
    <row r="996" spans="1:3" x14ac:dyDescent="0.25">
      <c r="A996" s="2" t="s">
        <v>1589</v>
      </c>
      <c r="B996" s="3" t="s">
        <v>2390</v>
      </c>
      <c r="C996" s="9"/>
    </row>
    <row r="997" spans="1:3" x14ac:dyDescent="0.25">
      <c r="A997" s="2" t="s">
        <v>1590</v>
      </c>
      <c r="B997" s="3" t="s">
        <v>2391</v>
      </c>
      <c r="C997" s="9"/>
    </row>
    <row r="998" spans="1:3" x14ac:dyDescent="0.25">
      <c r="A998" s="2" t="s">
        <v>1591</v>
      </c>
      <c r="B998" s="3" t="s">
        <v>2392</v>
      </c>
      <c r="C998" s="9"/>
    </row>
    <row r="999" spans="1:3" x14ac:dyDescent="0.25">
      <c r="A999" s="2" t="s">
        <v>1592</v>
      </c>
      <c r="B999" s="3" t="s">
        <v>2393</v>
      </c>
      <c r="C999" s="9"/>
    </row>
    <row r="1000" spans="1:3" x14ac:dyDescent="0.25">
      <c r="A1000" s="2" t="s">
        <v>1593</v>
      </c>
      <c r="B1000" s="3" t="s">
        <v>2394</v>
      </c>
      <c r="C1000" s="9"/>
    </row>
    <row r="1001" spans="1:3" x14ac:dyDescent="0.25">
      <c r="A1001" s="2" t="s">
        <v>1594</v>
      </c>
      <c r="B1001" s="3" t="s">
        <v>1595</v>
      </c>
      <c r="C1001" s="9"/>
    </row>
    <row r="1002" spans="1:3" x14ac:dyDescent="0.25">
      <c r="A1002" s="2" t="s">
        <v>1597</v>
      </c>
      <c r="B1002" s="3" t="s">
        <v>5</v>
      </c>
      <c r="C1002" s="9"/>
    </row>
    <row r="1003" spans="1:3" x14ac:dyDescent="0.25">
      <c r="A1003" s="2" t="s">
        <v>1596</v>
      </c>
      <c r="B1003" s="3" t="s">
        <v>3</v>
      </c>
      <c r="C1003" s="9"/>
    </row>
    <row r="1004" spans="1:3" x14ac:dyDescent="0.25">
      <c r="A1004" s="2" t="s">
        <v>1598</v>
      </c>
      <c r="B1004" s="3" t="s">
        <v>2395</v>
      </c>
      <c r="C1004" s="9"/>
    </row>
    <row r="1005" spans="1:3" x14ac:dyDescent="0.25">
      <c r="A1005" s="2" t="s">
        <v>1599</v>
      </c>
      <c r="B1005" s="3" t="s">
        <v>2395</v>
      </c>
      <c r="C1005" s="9"/>
    </row>
    <row r="1006" spans="1:3" x14ac:dyDescent="0.25">
      <c r="A1006" s="2" t="s">
        <v>1600</v>
      </c>
      <c r="B1006" s="3" t="s">
        <v>2396</v>
      </c>
      <c r="C1006" s="9"/>
    </row>
    <row r="1007" spans="1:3" x14ac:dyDescent="0.25">
      <c r="A1007" s="2" t="s">
        <v>1601</v>
      </c>
      <c r="B1007" s="3" t="s">
        <v>2397</v>
      </c>
      <c r="C1007" s="9"/>
    </row>
    <row r="1008" spans="1:3" x14ac:dyDescent="0.25">
      <c r="A1008" s="2" t="s">
        <v>1602</v>
      </c>
      <c r="B1008" s="3" t="s">
        <v>1595</v>
      </c>
      <c r="C1008" s="9"/>
    </row>
    <row r="1009" spans="1:3" x14ac:dyDescent="0.25">
      <c r="A1009" s="2" t="s">
        <v>1603</v>
      </c>
      <c r="B1009" s="3" t="s">
        <v>2398</v>
      </c>
      <c r="C1009" s="9"/>
    </row>
    <row r="1010" spans="1:3" x14ac:dyDescent="0.25">
      <c r="A1010" s="2" t="s">
        <v>1605</v>
      </c>
      <c r="B1010" s="3" t="s">
        <v>2399</v>
      </c>
      <c r="C1010" s="9"/>
    </row>
    <row r="1011" spans="1:3" x14ac:dyDescent="0.25">
      <c r="A1011" s="2" t="s">
        <v>1606</v>
      </c>
      <c r="B1011" s="3" t="s">
        <v>2400</v>
      </c>
      <c r="C1011" s="9"/>
    </row>
    <row r="1012" spans="1:3" x14ac:dyDescent="0.25">
      <c r="A1012" s="2" t="s">
        <v>1607</v>
      </c>
      <c r="B1012" s="3" t="s">
        <v>2401</v>
      </c>
      <c r="C1012" s="9"/>
    </row>
    <row r="1013" spans="1:3" x14ac:dyDescent="0.25">
      <c r="A1013" s="2" t="s">
        <v>1609</v>
      </c>
      <c r="B1013" s="3" t="s">
        <v>2402</v>
      </c>
      <c r="C1013" s="9"/>
    </row>
    <row r="1014" spans="1:3" x14ac:dyDescent="0.25">
      <c r="A1014" s="2" t="s">
        <v>1611</v>
      </c>
      <c r="B1014" s="3" t="s">
        <v>2403</v>
      </c>
      <c r="C1014" s="9"/>
    </row>
    <row r="1015" spans="1:3" x14ac:dyDescent="0.25">
      <c r="A1015" s="2" t="s">
        <v>1613</v>
      </c>
      <c r="B1015" s="3" t="s">
        <v>2404</v>
      </c>
      <c r="C1015" s="9"/>
    </row>
    <row r="1016" spans="1:3" x14ac:dyDescent="0.25">
      <c r="A1016" s="2" t="s">
        <v>1615</v>
      </c>
      <c r="B1016" s="3" t="s">
        <v>2405</v>
      </c>
      <c r="C1016" s="9"/>
    </row>
    <row r="1017" spans="1:3" x14ac:dyDescent="0.25">
      <c r="A1017" s="2" t="s">
        <v>1617</v>
      </c>
      <c r="B1017" s="3" t="s">
        <v>2406</v>
      </c>
      <c r="C1017" s="9"/>
    </row>
    <row r="1018" spans="1:3" x14ac:dyDescent="0.25">
      <c r="A1018" s="2" t="s">
        <v>1618</v>
      </c>
      <c r="B1018" s="3" t="s">
        <v>2407</v>
      </c>
      <c r="C1018" s="9"/>
    </row>
    <row r="1019" spans="1:3" x14ac:dyDescent="0.25">
      <c r="A1019" s="2" t="s">
        <v>1619</v>
      </c>
      <c r="B1019" s="3" t="s">
        <v>2408</v>
      </c>
      <c r="C1019" s="9"/>
    </row>
    <row r="1020" spans="1:3" x14ac:dyDescent="0.25">
      <c r="A1020" s="2" t="s">
        <v>1620</v>
      </c>
      <c r="B1020" s="3" t="s">
        <v>1621</v>
      </c>
      <c r="C1020" s="9"/>
    </row>
    <row r="1021" spans="1:3" x14ac:dyDescent="0.25">
      <c r="A1021" s="2" t="s">
        <v>1623</v>
      </c>
      <c r="B1021" s="3" t="s">
        <v>5</v>
      </c>
      <c r="C1021" s="9"/>
    </row>
    <row r="1022" spans="1:3" x14ac:dyDescent="0.25">
      <c r="A1022" s="2" t="s">
        <v>1622</v>
      </c>
      <c r="B1022" s="3" t="s">
        <v>3</v>
      </c>
      <c r="C1022" s="9"/>
    </row>
    <row r="1023" spans="1:3" x14ac:dyDescent="0.25">
      <c r="A1023" s="2" t="s">
        <v>1624</v>
      </c>
      <c r="B1023" s="3" t="s">
        <v>1621</v>
      </c>
      <c r="C1023" s="9"/>
    </row>
    <row r="1024" spans="1:3" x14ac:dyDescent="0.25">
      <c r="A1024" s="2" t="s">
        <v>1625</v>
      </c>
      <c r="B1024" s="3" t="s">
        <v>2409</v>
      </c>
      <c r="C1024" s="9"/>
    </row>
    <row r="1025" spans="1:3" x14ac:dyDescent="0.25">
      <c r="A1025" s="2" t="s">
        <v>1626</v>
      </c>
      <c r="B1025" s="3" t="s">
        <v>2410</v>
      </c>
      <c r="C1025" s="9"/>
    </row>
    <row r="1026" spans="1:3" x14ac:dyDescent="0.25">
      <c r="A1026" s="2" t="s">
        <v>1627</v>
      </c>
      <c r="B1026" s="3" t="s">
        <v>2411</v>
      </c>
      <c r="C1026" s="9"/>
    </row>
    <row r="1027" spans="1:3" x14ac:dyDescent="0.25">
      <c r="A1027" s="2" t="s">
        <v>1629</v>
      </c>
      <c r="B1027" s="3" t="s">
        <v>1628</v>
      </c>
      <c r="C1027" s="9"/>
    </row>
    <row r="1028" spans="1:3" x14ac:dyDescent="0.25">
      <c r="A1028" s="2" t="s">
        <v>1630</v>
      </c>
      <c r="B1028" s="3" t="s">
        <v>2412</v>
      </c>
      <c r="C1028" s="9"/>
    </row>
    <row r="1029" spans="1:3" x14ac:dyDescent="0.25">
      <c r="A1029" s="2" t="s">
        <v>1631</v>
      </c>
      <c r="B1029" s="3" t="s">
        <v>2413</v>
      </c>
      <c r="C1029" s="9"/>
    </row>
    <row r="1030" spans="1:3" x14ac:dyDescent="0.25">
      <c r="A1030" s="2" t="s">
        <v>1632</v>
      </c>
      <c r="B1030" s="3" t="s">
        <v>2414</v>
      </c>
      <c r="C1030" s="9"/>
    </row>
    <row r="1031" spans="1:3" x14ac:dyDescent="0.25">
      <c r="A1031" s="2" t="s">
        <v>1633</v>
      </c>
      <c r="B1031" s="3" t="s">
        <v>2415</v>
      </c>
      <c r="C1031" s="9"/>
    </row>
    <row r="1032" spans="1:3" x14ac:dyDescent="0.25">
      <c r="A1032" s="2" t="s">
        <v>1634</v>
      </c>
      <c r="B1032" s="3" t="s">
        <v>2416</v>
      </c>
      <c r="C1032" s="9"/>
    </row>
    <row r="1033" spans="1:3" x14ac:dyDescent="0.25">
      <c r="A1033" s="2" t="s">
        <v>1635</v>
      </c>
      <c r="B1033" s="3" t="s">
        <v>1636</v>
      </c>
      <c r="C1033" s="9"/>
    </row>
    <row r="1034" spans="1:3" x14ac:dyDescent="0.25">
      <c r="A1034" s="2" t="s">
        <v>1637</v>
      </c>
      <c r="B1034" s="3" t="s">
        <v>2417</v>
      </c>
      <c r="C1034" s="9"/>
    </row>
    <row r="1035" spans="1:3" x14ac:dyDescent="0.25">
      <c r="A1035" s="2" t="s">
        <v>1638</v>
      </c>
      <c r="B1035" s="3" t="s">
        <v>2418</v>
      </c>
      <c r="C1035" s="9"/>
    </row>
    <row r="1036" spans="1:3" x14ac:dyDescent="0.25">
      <c r="A1036" s="2" t="s">
        <v>1639</v>
      </c>
      <c r="B1036" s="3" t="s">
        <v>1640</v>
      </c>
      <c r="C1036" s="9"/>
    </row>
    <row r="1037" spans="1:3" x14ac:dyDescent="0.25">
      <c r="A1037" s="2" t="s">
        <v>1641</v>
      </c>
      <c r="B1037" s="3" t="s">
        <v>1640</v>
      </c>
      <c r="C1037" s="9"/>
    </row>
    <row r="1038" spans="1:3" x14ac:dyDescent="0.25">
      <c r="A1038" s="2" t="s">
        <v>1642</v>
      </c>
      <c r="B1038" s="3" t="s">
        <v>2419</v>
      </c>
      <c r="C1038" s="9"/>
    </row>
    <row r="1039" spans="1:3" x14ac:dyDescent="0.25">
      <c r="A1039" s="2" t="s">
        <v>1643</v>
      </c>
      <c r="B1039" s="3" t="s">
        <v>2420</v>
      </c>
      <c r="C1039" s="9"/>
    </row>
    <row r="1040" spans="1:3" x14ac:dyDescent="0.25">
      <c r="A1040" s="4" t="s">
        <v>1644</v>
      </c>
      <c r="B1040" s="5" t="s">
        <v>2421</v>
      </c>
      <c r="C1040" s="9"/>
    </row>
    <row r="1041" spans="1:3" x14ac:dyDescent="0.25">
      <c r="A1041" s="2" t="s">
        <v>1645</v>
      </c>
      <c r="B1041" s="3" t="s">
        <v>2422</v>
      </c>
      <c r="C1041" s="9"/>
    </row>
    <row r="1042" spans="1:3" x14ac:dyDescent="0.25">
      <c r="A1042" s="4" t="s">
        <v>1646</v>
      </c>
      <c r="B1042" s="5" t="s">
        <v>2423</v>
      </c>
      <c r="C1042" s="9"/>
    </row>
    <row r="1043" spans="1:3" x14ac:dyDescent="0.25">
      <c r="A1043" s="4" t="s">
        <v>1647</v>
      </c>
      <c r="B1043" s="5" t="s">
        <v>2424</v>
      </c>
      <c r="C1043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"/>
    </sheetView>
  </sheetViews>
  <sheetFormatPr defaultRowHeight="15" x14ac:dyDescent="0.25"/>
  <cols>
    <col min="2" max="2" width="45" customWidth="1"/>
    <col min="3" max="3" width="12.5703125" customWidth="1"/>
    <col min="4" max="4" width="18.42578125" customWidth="1"/>
  </cols>
  <sheetData>
    <row r="1" spans="1:4" x14ac:dyDescent="0.25">
      <c r="A1" t="s">
        <v>2626</v>
      </c>
    </row>
    <row r="2" spans="1:4" x14ac:dyDescent="0.25">
      <c r="A2" t="s">
        <v>2627</v>
      </c>
    </row>
    <row r="3" spans="1:4" x14ac:dyDescent="0.25">
      <c r="A3" t="s">
        <v>2628</v>
      </c>
    </row>
    <row r="5" spans="1:4" x14ac:dyDescent="0.25">
      <c r="A5" t="s">
        <v>2577</v>
      </c>
      <c r="B5" t="s">
        <v>2578</v>
      </c>
      <c r="C5" t="s">
        <v>2579</v>
      </c>
      <c r="D5" t="s">
        <v>2598</v>
      </c>
    </row>
    <row r="6" spans="1:4" ht="30" x14ac:dyDescent="0.25">
      <c r="A6" s="10" t="s">
        <v>2582</v>
      </c>
      <c r="B6" s="10" t="s">
        <v>2597</v>
      </c>
      <c r="C6" s="6" t="str">
        <f>IF(ISNUMBER(MATCH(sierranew[code],sierra[location code value],0)),"y","n")</f>
        <v>y</v>
      </c>
      <c r="D6" t="str">
        <f>IF(sierranew[existing?]="y",IF(INDEX(sierra[Sierra value],MATCH(sierranew[code],sierra[location code value],0))=sierranew[label],"","y"),"")</f>
        <v/>
      </c>
    </row>
    <row r="7" spans="1:4" x14ac:dyDescent="0.25">
      <c r="A7" s="10" t="s">
        <v>0</v>
      </c>
      <c r="B7" s="10" t="s">
        <v>1</v>
      </c>
      <c r="C7" t="str">
        <f>IF(ISNUMBER(MATCH(sierranew[code],sierra[location code value],0)),"y","n")</f>
        <v>y</v>
      </c>
      <c r="D7" t="str">
        <f>IF(sierranew[existing?]="y",IF(INDEX(sierra[Sierra value],MATCH(sierranew[code],sierra[location code value],0))=sierranew[label],"","y"),"")</f>
        <v/>
      </c>
    </row>
    <row r="8" spans="1:4" x14ac:dyDescent="0.25">
      <c r="A8" s="10" t="s">
        <v>2</v>
      </c>
      <c r="B8" s="10" t="s">
        <v>3</v>
      </c>
      <c r="C8" s="6" t="str">
        <f>IF(ISNUMBER(MATCH(sierranew[code],sierra[location code value],0)),"y","n")</f>
        <v>y</v>
      </c>
      <c r="D8" t="str">
        <f>IF(sierranew[existing?]="y",IF(INDEX(sierra[Sierra value],MATCH(sierranew[code],sierra[location code value],0))=sierranew[label],"","y"),"")</f>
        <v/>
      </c>
    </row>
    <row r="9" spans="1:4" x14ac:dyDescent="0.25">
      <c r="A9" s="10" t="s">
        <v>4</v>
      </c>
      <c r="B9" s="10" t="s">
        <v>5</v>
      </c>
      <c r="C9" s="6" t="str">
        <f>IF(ISNUMBER(MATCH(sierranew[code],sierra[location code value],0)),"y","n")</f>
        <v>y</v>
      </c>
      <c r="D9" t="str">
        <f>IF(sierranew[existing?]="y",IF(INDEX(sierra[Sierra value],MATCH(sierranew[code],sierra[location code value],0))=sierranew[label],"","y"),"")</f>
        <v/>
      </c>
    </row>
    <row r="10" spans="1:4" x14ac:dyDescent="0.25">
      <c r="A10" s="10" t="s">
        <v>6</v>
      </c>
      <c r="B10" s="10" t="s">
        <v>1651</v>
      </c>
      <c r="C10" s="6" t="str">
        <f>IF(ISNUMBER(MATCH(sierranew[code],sierra[location code value],0)),"y","n")</f>
        <v>y</v>
      </c>
      <c r="D10" t="str">
        <f>IF(sierranew[existing?]="y",IF(INDEX(sierra[Sierra value],MATCH(sierranew[code],sierra[location code value],0))=sierranew[label],"","y"),"")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851"/>
    </sheetView>
  </sheetViews>
  <sheetFormatPr defaultRowHeight="15" x14ac:dyDescent="0.25"/>
  <cols>
    <col min="2" max="2" width="41.85546875" customWidth="1"/>
    <col min="3" max="3" width="46.7109375" customWidth="1"/>
  </cols>
  <sheetData>
    <row r="1" spans="1:4" x14ac:dyDescent="0.25">
      <c r="A1" t="s">
        <v>2624</v>
      </c>
    </row>
    <row r="3" spans="1:4" x14ac:dyDescent="0.25">
      <c r="A3" t="s">
        <v>2577</v>
      </c>
      <c r="B3" t="s">
        <v>2617</v>
      </c>
      <c r="C3" t="s">
        <v>2623</v>
      </c>
      <c r="D3" t="s">
        <v>2622</v>
      </c>
    </row>
    <row r="4" spans="1:4" x14ac:dyDescent="0.25">
      <c r="A4" t="s">
        <v>0</v>
      </c>
      <c r="B4" t="s">
        <v>1</v>
      </c>
      <c r="C4" t="str">
        <f>INDEX(mainsheet[TD loc_b display],MATCH(locb[code],mainsheet[sierra location code],0))</f>
        <v>Art Library</v>
      </c>
      <c r="D4" t="str">
        <f>IF(locb[loc_b value]=locb[value in main tab],"","y")</f>
        <v/>
      </c>
    </row>
    <row r="5" spans="1:4" x14ac:dyDescent="0.25">
      <c r="A5" t="s">
        <v>4</v>
      </c>
      <c r="B5" t="s">
        <v>1</v>
      </c>
      <c r="C5" s="6" t="str">
        <f>INDEX(mainsheet[TD loc_b display],MATCH(locb[code],mainsheet[sierra location code],0))</f>
        <v>Art Library</v>
      </c>
      <c r="D5" s="6" t="str">
        <f>IF(locb[loc_b value]=locb[value in main tab],"","y")</f>
        <v/>
      </c>
    </row>
    <row r="6" spans="1:4" x14ac:dyDescent="0.25">
      <c r="A6" t="s">
        <v>6</v>
      </c>
      <c r="B6" t="s">
        <v>1</v>
      </c>
      <c r="C6" s="6" t="str">
        <f>INDEX(mainsheet[TD loc_b display],MATCH(locb[code],mainsheet[sierra location code],0))</f>
        <v>Art Library</v>
      </c>
      <c r="D6" s="6" t="str">
        <f>IF(locb[loc_b value]=locb[value in main tab],"","y")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850"/>
    </sheetView>
  </sheetViews>
  <sheetFormatPr defaultRowHeight="15" x14ac:dyDescent="0.25"/>
  <cols>
    <col min="2" max="2" width="59.85546875" customWidth="1"/>
    <col min="3" max="3" width="38.42578125" customWidth="1"/>
  </cols>
  <sheetData>
    <row r="1" spans="1:4" x14ac:dyDescent="0.25">
      <c r="A1" t="s">
        <v>2625</v>
      </c>
    </row>
    <row r="3" spans="1:4" x14ac:dyDescent="0.25">
      <c r="A3" t="s">
        <v>2577</v>
      </c>
      <c r="B3" t="s">
        <v>2618</v>
      </c>
      <c r="C3" t="s">
        <v>2623</v>
      </c>
      <c r="D3" t="s">
        <v>2622</v>
      </c>
    </row>
    <row r="4" spans="1:4" x14ac:dyDescent="0.25">
      <c r="A4" t="s">
        <v>0</v>
      </c>
      <c r="B4" t="s">
        <v>1</v>
      </c>
      <c r="C4" t="str">
        <f>INDEX(mainsheet[TD loc_n display],MATCH(locn[code],mainsheet[sierra location code],0))</f>
        <v>Art Library</v>
      </c>
      <c r="D4" t="str">
        <f>IF(locn[loc_n value]=locn[value in main tab],"","y")</f>
        <v/>
      </c>
    </row>
    <row r="5" spans="1:4" x14ac:dyDescent="0.25">
      <c r="A5" t="s">
        <v>4</v>
      </c>
      <c r="B5" t="s">
        <v>5</v>
      </c>
      <c r="C5" s="6" t="str">
        <f>INDEX(mainsheet[TD loc_n display],MATCH(locn[code],mainsheet[sierra location code],0))</f>
        <v>Staff Use Only</v>
      </c>
      <c r="D5" s="6" t="str">
        <f>IF(locn[loc_n value]=locn[value in main tab],"","y")</f>
        <v/>
      </c>
    </row>
    <row r="6" spans="1:4" x14ac:dyDescent="0.25">
      <c r="A6" t="s">
        <v>6</v>
      </c>
      <c r="B6" t="s">
        <v>7</v>
      </c>
      <c r="C6" s="6" t="str">
        <f>INDEX(mainsheet[TD loc_n display],MATCH(locn[code],mainsheet[sierra location code],0))</f>
        <v>Reserve</v>
      </c>
      <c r="D6" s="6" t="str">
        <f>IF(locn[loc_n value]=locn[value in main tab],"","y")</f>
        <v/>
      </c>
    </row>
    <row r="7" spans="1:4" x14ac:dyDescent="0.25">
      <c r="A7" t="s">
        <v>8</v>
      </c>
      <c r="B7" t="s">
        <v>7</v>
      </c>
      <c r="C7" s="6" t="str">
        <f>INDEX(mainsheet[TD loc_n display],MATCH(locn[code],mainsheet[sierra location code],0))</f>
        <v>Reserve</v>
      </c>
      <c r="D7" s="6" t="str">
        <f>IF(locn[loc_n value]=locn[value in main tab],"","y")</f>
        <v/>
      </c>
    </row>
    <row r="8" spans="1:4" x14ac:dyDescent="0.25">
      <c r="A8" t="s">
        <v>9</v>
      </c>
      <c r="B8" t="s">
        <v>10</v>
      </c>
      <c r="C8" s="6" t="str">
        <f>INDEX(mainsheet[TD loc_n display],MATCH(locn[code],mainsheet[sierra location code],0))</f>
        <v>Reference</v>
      </c>
      <c r="D8" s="6" t="str">
        <f>IF(locn[loc_n value]=locn[value in main tab],"","y")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a 3 2 1 9 a - b 0 c 6 - 4 8 3 d - 8 7 3 8 - 3 9 0 5 c b a e 2 9 0 2 "   x m l n s = " h t t p : / / s c h e m a s . m i c r o s o f t . c o m / D a t a M a s h u p " > A A A A A L M E A A B Q S w M E F A A C A A g A q Y l O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Y l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T k 5 e I a Y O q g E A A P w D A A A T A B w A R m 9 y b X V s Y X M v U 2 V j d G l v b j E u b S C i G A A o o B Q A A A A A A A A A A A A A A A A A A A A A A A A A A A C F U k 1 v 6 j A Q v C P x H 1 b u J Z F S q r a 3 1 9 J L 2 k p V e y p I 7 0 A Q M s 5 C L B w b + Y M S I f 5 7 H Y y g 4 K L m E m k 8 u x 7 P j E F m u Z I w C P / b h 2 6 n 2 z E V 1 V i C U K y k l k I f B N p u B / w 3 U E 4 z 9 M j L m q H o / V d 6 M V V q k b x y g b 1 c S Y v S m o T k / w q m S i z a 8 e t S M V d 7 n L Y X F F T P l S 0 q F E v U p v B X 7 O D J j D K 0 k 4 q j p p p V T W 8 t z J q k G U g n R A Z W O 0 y z I G G v a j K k U 9 E q C Z I 2 o z e L d Z / s T 0 n 2 z m X Z J z s S G W 9 H z x 4 c 7 z d c k b y i c u 5 f O G y W S P y O H a 0 3 1 F S a m d J 1 r o S r Z X t o k p P r s s 2 G W L W 8 F r h C A V w a S 7 w 4 z w O L a 7 v N Y E M O T 4 B A a n 3 4 k y T o F E X E 2 l k F p x b B i g o X L 5 x 5 m + C 4 t e R m K W g T 0 T 7 4 1 D O a G + P 9 X 3 E 5 P y w H 0 0 g l m 9 r E I 7 c x d B d D 9 x G U x 4 N 5 P J i f D m 7 T Q 0 a + U h b b G n 6 q L 3 M M a Y D C V 7 X F k r M c M 0 D K K k h G V + c Z j e H x C U j p F j 5 s K k u 4 x J C M u b 8 Y x p H 0 K P I T a 7 X y A k J j f s g M B 3 s 4 O X 9 N 9 k u N L j X n Y l l C N C G N E E D w P N j c O r t N u x 0 u L 2 l 9 + A Z Q S w E C L Q A U A A I A C A C p i U 5 O x q 2 s B K c A A A D 4 A A A A E g A A A A A A A A A A A A A A A A A A A A A A Q 2 9 u Z m l n L 1 B h Y 2 t h Z 2 U u e G 1 s U E s B A i 0 A F A A C A A g A q Y l O T g / K 6 a u k A A A A 6 Q A A A B M A A A A A A A A A A A A A A A A A 8 w A A A F t D b 2 5 0 Z W 5 0 X 1 R 5 c G V z X S 5 4 b W x Q S w E C L Q A U A A I A C A C p i U 5 O X i G m D q o B A A D 8 A w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A A A A A A A A A Y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N k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3 N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Y X J n b 3 Q g b G 9 j Y X R p b 2 5 f Z m F j Z X Q g d m F s d W U m c X V v d D s s J n F 1 b 3 Q 7 Z n V s b C B o a W V y Y X J j a H k g Z G l z c G x h e S Z x d W 9 0 O y w m c X V v d D t M a W J y Y X J 5 L 3 N o Z W x 2 a W 5 n I G x v Y 2 F 0 a W 9 u I H N 5 b m 9 u e W 1 z J n F 1 b 3 Q 7 X S I g L z 4 8 R W 5 0 c n k g V H l w Z T 0 i R m l s b E V y c m 9 y Q 2 9 k Z S I g V m F s d W U 9 I n N V b m t u b 3 d u I i A v P j x F b n R y e S B U e X B l P S J G a W x s T G F z d F V w Z G F 0 Z W Q i I F Z h b H V l P S J k M j A x N y 0 x M C 0 y N l Q w M z o x M D o 0 M C 4 1 O D g 3 N j g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k Y X R h L 0 N o Y W 5 n Z W Q g V H l w Z S 5 7 Y X J n b 3 Q g b G 9 j Y X R p b 2 5 f Z m F j Z X Q g d m F s d W U s M 3 0 m c X V v d D s s J n F 1 b 3 Q 7 U 2 V j d G l v b j E v b G 9 j Z G F 0 Y S 9 D a G F u Z 2 V k I F R 5 c G U u e 2 Z 1 b G w g a G l l c m F y Y 2 h 5 I G R p c 3 B s Y X k s N H 0 m c X V v d D s s J n F 1 b 3 Q 7 U 2 V j d G l v b j E v b G 9 j Z G F 0 Y S 9 D a G F u Z 2 V k I F R 5 c G U u e 0 x p Y n J h c n k v c 2 h l b H Z p b m c g b G 9 j Y X R p b 2 4 g c 3 l u b 2 5 5 b X M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j Z G F 0 Y S 9 D a G F u Z 2 V k I F R 5 c G U u e 2 F y Z 2 9 0 I G x v Y 2 F 0 a W 9 u X 2 Z h Y 2 V 0 I H Z h b H V l L D N 9 J n F 1 b 3 Q 7 L C Z x d W 9 0 O 1 N l Y 3 R p b 2 4 x L 2 x v Y 2 R h d G E v Q 2 h h b m d l Z C B U e X B l L n t m d W x s I G h p Z X J h c m N o e S B k a X N w b G F 5 L D R 9 J n F 1 b 3 Q 7 L C Z x d W 9 0 O 1 N l Y 3 R p b 2 4 x L 2 x v Y 2 R h d G E v Q 2 h h b m d l Z C B U e X B l L n t M a W J y Y X J 5 L 3 N o Z W x 2 a W 5 n I G x v Y 2 F 0 a W 9 u I H N 5 b m 9 u e W 1 z L D V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W Y 5 Y T Y z M z Q t N j B i M i 0 0 M m N j L W E 3 M m U t M W R k N D B k Z j I w Z D E w I i A v P j w v U 3 R h Y m x l R W 5 0 c m l l c z 4 8 L 0 l 0 Z W 0 + P E l 0 Z W 0 + P E l 0 Z W 1 M b 2 N h d G l v b j 4 8 S X R l b V R 5 c G U + R m 9 y b X V s Y T w v S X R l b V R 5 c G U + P E l 0 Z W 1 Q Y X R o P l N l Y 3 R p b 2 4 x L 2 x v Y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s b 2 N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1 f t w Q i q T J h J W e M x C 4 n U A A A A A A I A A A A A A A N m A A D A A A A A E A A A A D G P e j o k s i Z C D C u F L Q i n z + Y A A A A A B I A A A K A A A A A Q A A A A S c 1 2 k N 1 1 C E d g V 6 D m B i n + k F A A A A B y 7 m r C Q p N D j U w i B D F k e / B h W 9 Q l 3 a e l x E m I F o E 1 q R h 1 D G G n t e 7 A v I i R y A f p k 1 X 5 F H R K + p X Q N o p C a P u O 2 E l N i m X 2 W K n d e 6 8 O r s Y M J e i d U 8 / 1 0 B Q A A A D 7 f r i 3 a z X e I 1 g R G x X G V n F b e B A Y 5 A = = < / D a t a M a s h u p > 
</file>

<file path=customXml/itemProps1.xml><?xml version="1.0" encoding="utf-8"?>
<ds:datastoreItem xmlns:ds="http://schemas.openxmlformats.org/officeDocument/2006/customXml" ds:itemID="{8B401E3C-12EC-4D9A-BC39-5391BB9577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</vt:lpstr>
      <vt:lpstr>mta_hier</vt:lpstr>
      <vt:lpstr>synlookup</vt:lpstr>
      <vt:lpstr>sierra</vt:lpstr>
      <vt:lpstr>sierra_new</vt:lpstr>
      <vt:lpstr>loc_b</vt:lpstr>
      <vt:lpstr>loc_n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Windows User</cp:lastModifiedBy>
  <dcterms:created xsi:type="dcterms:W3CDTF">2017-10-10T00:35:49Z</dcterms:created>
  <dcterms:modified xsi:type="dcterms:W3CDTF">2019-02-28T16:46:17Z</dcterms:modified>
</cp:coreProperties>
</file>