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jection" sheetId="1" r:id="rId3"/>
    <sheet state="visible" name="Lubrication and Cooling" sheetId="2" r:id="rId4"/>
    <sheet state="visible" name="Powertrain" sheetId="3" r:id="rId5"/>
    <sheet state="visible" name="Valvetrain" sheetId="4" r:id="rId6"/>
    <sheet state="visible" name="IntakeExhaust" sheetId="5" r:id="rId7"/>
    <sheet state="visible" name="Engine BlockHousing" sheetId="6" r:id="rId8"/>
    <sheet state="visible" name="Materials" sheetId="7" r:id="rId9"/>
    <sheet state="visible" name="FINAL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http://www.bosch-motorsport.com/media/catalog_resources/HP_Injection_Valve_HDEV_52_Datasheet_51_en_2776067211pdf.pdf
https://www.bosch-motorsport-shop.com.au/718cc-min-hdev5.2-direct-injector
http://www.bosch.co.jp/tms2015/en/products/pdf/Bosch_di_folder.pdf
	-Grace Furnas
http://www.powerongroup.it/BOSCH/pdf/Injection%20&amp;%20ignition/Injection%20valves%20hp/HDEV_5.PDF
	-Grace Furnas</t>
      </text>
    </comment>
  </commentList>
</comments>
</file>

<file path=xl/sharedStrings.xml><?xml version="1.0" encoding="utf-8"?>
<sst xmlns="http://schemas.openxmlformats.org/spreadsheetml/2006/main" count="1478" uniqueCount="481">
  <si>
    <t>/</t>
  </si>
  <si>
    <t>Part Name</t>
  </si>
  <si>
    <t>Part Number</t>
  </si>
  <si>
    <t>Local Part Number</t>
  </si>
  <si>
    <t>Description</t>
  </si>
  <si>
    <t>Material</t>
  </si>
  <si>
    <t>Manufacturing Method</t>
  </si>
  <si>
    <t>Retailer (if bought)</t>
  </si>
  <si>
    <t>Quantity</t>
  </si>
  <si>
    <t>Unit Cost</t>
  </si>
  <si>
    <t>Unit Weight</t>
  </si>
  <si>
    <t>Total Cost</t>
  </si>
  <si>
    <t>Total Weight</t>
  </si>
  <si>
    <t>Link (if bought)</t>
  </si>
  <si>
    <t>Unit Cost ($)</t>
  </si>
  <si>
    <t>Unit Weight (lb)</t>
  </si>
  <si>
    <t>Total Weight (lb)</t>
  </si>
  <si>
    <t>Comments</t>
  </si>
  <si>
    <t>Manufactured Components</t>
  </si>
  <si>
    <t>Purchased Components</t>
  </si>
  <si>
    <t>Fuel injector*</t>
  </si>
  <si>
    <t>F 02U V00 868-01</t>
  </si>
  <si>
    <t>DH-I-I001</t>
  </si>
  <si>
    <t>HDEV5.2 High pressure injector. Flow rate at 100 bar: up to 1,640 g/min (n-heptane) for port injection</t>
  </si>
  <si>
    <t xml:space="preserve">Purchased </t>
  </si>
  <si>
    <t>Piston</t>
  </si>
  <si>
    <t>Bosch</t>
  </si>
  <si>
    <t>http://www.bosch-motorsport.com/media/catalog_resources/HP_Injection_Valve_HDEV_52_Datasheet_51_en_2776067211pdf.pdf</t>
  </si>
  <si>
    <t>DH-PT-M001</t>
  </si>
  <si>
    <t>Aluminum 4032</t>
  </si>
  <si>
    <t>Forged</t>
  </si>
  <si>
    <t>--</t>
  </si>
  <si>
    <t>Wrist Pin</t>
  </si>
  <si>
    <t>DH-PT-M002</t>
  </si>
  <si>
    <t>Secures connecting rod to piston</t>
  </si>
  <si>
    <t>4340 Steel</t>
  </si>
  <si>
    <t>Blade Connecting Rod</t>
  </si>
  <si>
    <t>DH-PT-M003</t>
  </si>
  <si>
    <t>Connects piston to crankshaft</t>
  </si>
  <si>
    <t>AISI 1340</t>
  </si>
  <si>
    <t>Forged, Cold Finished</t>
  </si>
  <si>
    <t>Connecting Rod Cap, Fork</t>
  </si>
  <si>
    <t>DH-PT-M004</t>
  </si>
  <si>
    <t>Bottom portion of connecting rod</t>
  </si>
  <si>
    <t>Fork Connecting Rod</t>
  </si>
  <si>
    <t>DH-PT-M009</t>
  </si>
  <si>
    <t>Connects piston to connecting rod</t>
  </si>
  <si>
    <t>Crankshaft</t>
  </si>
  <si>
    <t>DH-PT-M008</t>
  </si>
  <si>
    <t>Provides output to transmission</t>
  </si>
  <si>
    <t>Forged and Machined</t>
  </si>
  <si>
    <t>Wrist Pin Circlip</t>
  </si>
  <si>
    <t>DH -PT-M010</t>
  </si>
  <si>
    <t>Secures wrist clip onto piston</t>
  </si>
  <si>
    <t>Extruded and bent?</t>
  </si>
  <si>
    <t>Unit weight is without wire</t>
  </si>
  <si>
    <t>Spark plug</t>
  </si>
  <si>
    <t>DH-I-I002</t>
  </si>
  <si>
    <t>Bosch Double Iridium Spark Plug</t>
  </si>
  <si>
    <t>Purchased</t>
  </si>
  <si>
    <t>https://www.amazon.com/Bosch-9613-Double-Iridium-Longer/dp/B00515NJB6/ref=sr_1_1?ie=UTF8&amp;qid=1543428552&amp;sr=8-1&amp;keywords=Bosch+double+iridium+spark+plug+9613+pack+of+1</t>
  </si>
  <si>
    <t>Piston Compression Ring</t>
  </si>
  <si>
    <t>DH-PT-M011</t>
  </si>
  <si>
    <t>Spreads lubrication along cylinder</t>
  </si>
  <si>
    <t>Nitride Steel</t>
  </si>
  <si>
    <t>Buy</t>
  </si>
  <si>
    <t>Connecting Rod Cap, Blade</t>
  </si>
  <si>
    <t>DH-PT-M012</t>
  </si>
  <si>
    <t>Piston Rings</t>
  </si>
  <si>
    <t>DH-PT-P002</t>
  </si>
  <si>
    <t>Bhavya found this</t>
  </si>
  <si>
    <t>Throttle Position Sensor</t>
  </si>
  <si>
    <t>C701260454BOS</t>
  </si>
  <si>
    <t>DH-I-I004</t>
  </si>
  <si>
    <t>Oil Pan</t>
  </si>
  <si>
    <t>https://shop.advanceautoparts.com/p/bosch-bosch-throttle-position-sensor-c701260454bos/10809310-P</t>
  </si>
  <si>
    <t>Part of the crankcase, not actually a separate part</t>
  </si>
  <si>
    <t>NA</t>
  </si>
  <si>
    <t>Dipstick Tube</t>
  </si>
  <si>
    <t>Also part of the crankcase, not a truly original part</t>
  </si>
  <si>
    <t>Oil Pump</t>
  </si>
  <si>
    <t>Throttle valve position, crankshaft position, engine &amp; coolant temp</t>
  </si>
  <si>
    <t>Starter Motor</t>
  </si>
  <si>
    <t>DH-I-I005</t>
  </si>
  <si>
    <t>03-1054</t>
  </si>
  <si>
    <t>All Balls Starter Motor</t>
  </si>
  <si>
    <t xml:space="preserve">All Balls </t>
  </si>
  <si>
    <t>https://www.amazon.com/All-Balls-Starter-Motor-Harley/dp/B000GZR4CG</t>
  </si>
  <si>
    <t>DH-LC-P001</t>
  </si>
  <si>
    <t>Oil Prelube / Scavenge Pump SuperX, 1/2" NPT x 1/2" BSPP Male exit/entry, 3.200" x 7.500", 4.0 GPM (15A Fuse)</t>
  </si>
  <si>
    <t>Fasteners, Bearings, etc.</t>
  </si>
  <si>
    <t>Fuel injector o-rings (2 each)</t>
  </si>
  <si>
    <t>RB Racing</t>
  </si>
  <si>
    <t>13/16" Inside x 1" Outside Diam</t>
  </si>
  <si>
    <t>Nitrile</t>
  </si>
  <si>
    <t>Buna-N</t>
  </si>
  <si>
    <t>https://www.mscdirect.com/browse/tnpla/01222595?cid=ppc-google-New+-+Hardware+-+PLA_sOFFfyd1Q___164124449498_c_S&amp;mkwid=sOFFfyd1Q%7Cdc&amp;pcrid=164124449498&amp;rd=k&amp;product_id=01222595&amp;gclid=EAIaIQobChMIjYq7rKyM3wIVksBkCh1VZA-9EAQYASABEgLHHvD_BwE</t>
  </si>
  <si>
    <t>Pressure Relief Valve (Main Channel)</t>
  </si>
  <si>
    <t>A60871094826OES</t>
  </si>
  <si>
    <t>DH-LC-P002</t>
  </si>
  <si>
    <t>Regulates pressure at main drilling inlet</t>
  </si>
  <si>
    <t>Advance Auto Parts</t>
  </si>
  <si>
    <t>Pressure Relief Valve (Filters)</t>
  </si>
  <si>
    <t>DH-LC-P003</t>
  </si>
  <si>
    <t>Regulates pressure at filter inlet</t>
  </si>
  <si>
    <t>Oil Temperature Sensor</t>
  </si>
  <si>
    <t>17 11 1 437 362</t>
  </si>
  <si>
    <t>DH-LC-P008</t>
  </si>
  <si>
    <t>AT Cooler Thermostat</t>
  </si>
  <si>
    <t>URO Parts</t>
  </si>
  <si>
    <t>Coolant Pump</t>
  </si>
  <si>
    <t>DH-LC-P009</t>
  </si>
  <si>
    <t>Oil Strainer</t>
  </si>
  <si>
    <t>12-1542</t>
  </si>
  <si>
    <t>DH-LC-P010</t>
  </si>
  <si>
    <t>Includes: strainer, gasket, and pin</t>
  </si>
  <si>
    <t>V-Twin Manufacturing</t>
  </si>
  <si>
    <t>Check Valve (pump outlet)</t>
  </si>
  <si>
    <t>03-1036</t>
  </si>
  <si>
    <t>DH-LC-P011</t>
  </si>
  <si>
    <t>03-1036 Check valve, 1/2" NPT 1psi backflow</t>
  </si>
  <si>
    <t>Hose Barb Fitting</t>
  </si>
  <si>
    <t>03-1043</t>
  </si>
  <si>
    <t>DH-LC-P012</t>
  </si>
  <si>
    <t>03-1043 1/2" Hose Barb Fitting</t>
  </si>
  <si>
    <t>Drain plug sealing O-ring</t>
  </si>
  <si>
    <t>DH-LC-P014</t>
  </si>
  <si>
    <t>Seals oil into crankcase</t>
  </si>
  <si>
    <t>Apple Rubber</t>
  </si>
  <si>
    <t>Drain Plug</t>
  </si>
  <si>
    <t>BMS008Y</t>
  </si>
  <si>
    <t>DH-LC-P015</t>
  </si>
  <si>
    <t>Screws into lowest point on oil pan to be removed for oil change</t>
  </si>
  <si>
    <t>Motosport</t>
  </si>
  <si>
    <t>Dipstick</t>
  </si>
  <si>
    <t>40-0470</t>
  </si>
  <si>
    <t>DH-LC-P016</t>
  </si>
  <si>
    <t>Measures level of oil, screws into dipstick tube</t>
  </si>
  <si>
    <t>Thermostat</t>
  </si>
  <si>
    <t>7200-195</t>
  </si>
  <si>
    <t>DH-LC-P017</t>
  </si>
  <si>
    <t>Regulates coolant flow based on temperature</t>
  </si>
  <si>
    <t>Fail-Safe</t>
  </si>
  <si>
    <t>Oil Manifold Mounting Bolts</t>
  </si>
  <si>
    <t>03-1045</t>
  </si>
  <si>
    <t>03-1045 Mounting Bolts (pack of 4)</t>
  </si>
  <si>
    <t>Main Crankshaft Bearing (top)</t>
  </si>
  <si>
    <t>DH-LC-P018</t>
  </si>
  <si>
    <t>Simple Hydrodynamic Bearing</t>
  </si>
  <si>
    <t>AST800 Wrapped Steel w/ Bronze</t>
  </si>
  <si>
    <t>Mechanical Power</t>
  </si>
  <si>
    <t>Main Crankshaft Bearing (bottom)</t>
  </si>
  <si>
    <t>DH-LC-P019</t>
  </si>
  <si>
    <t>Connecting Rod Bearing (bottom)</t>
  </si>
  <si>
    <t>DH-LC-P020</t>
  </si>
  <si>
    <t>Connecting Rod Bearing (top)</t>
  </si>
  <si>
    <t>DH-LC-P021</t>
  </si>
  <si>
    <t>Camshaft Bearing (top)</t>
  </si>
  <si>
    <t>DH-LC-P022</t>
  </si>
  <si>
    <t>Camshaft Bearing (bottom)</t>
  </si>
  <si>
    <t>DH-LC-P023</t>
  </si>
  <si>
    <t>Auxiliary Crankshaft Bearing (top)</t>
  </si>
  <si>
    <t>DH-LC-P024</t>
  </si>
  <si>
    <t>Auxiliary Crankshaft Bearing (bottom)</t>
  </si>
  <si>
    <t>DH-LC-P025</t>
  </si>
  <si>
    <t>Piston Pin Bearing</t>
  </si>
  <si>
    <t>NB-1457</t>
  </si>
  <si>
    <t>DH-LC-P026</t>
  </si>
  <si>
    <t>Needle Bearing, #: NB-1457</t>
  </si>
  <si>
    <t>Parts Unlimited</t>
  </si>
  <si>
    <t>Piston Pin Bearing (ring)</t>
  </si>
  <si>
    <t>DH-LC-P027</t>
  </si>
  <si>
    <t>Needle bearing ring</t>
  </si>
  <si>
    <t>Piston Pin Bearing (needle)</t>
  </si>
  <si>
    <t>DH-LC-P028</t>
  </si>
  <si>
    <t>Needle bearing needle</t>
  </si>
  <si>
    <t>90 degree pump adapter</t>
  </si>
  <si>
    <t>03-1049</t>
  </si>
  <si>
    <t>DH-LC-P029</t>
  </si>
  <si>
    <t>90 fitting for inlet/outlet of pump</t>
  </si>
  <si>
    <t>Dipstick O-ring</t>
  </si>
  <si>
    <t>AS568-56</t>
  </si>
  <si>
    <t>DH-LC-P030</t>
  </si>
  <si>
    <t>O-ring to seal dipstick</t>
  </si>
  <si>
    <t>Wrist Pin Retainers</t>
  </si>
  <si>
    <t>LR64</t>
  </si>
  <si>
    <t>Speed-Pro Piston Pin Lock Ring</t>
  </si>
  <si>
    <t>Steel</t>
  </si>
  <si>
    <t>Speed Pro</t>
  </si>
  <si>
    <t>Fasteners</t>
  </si>
  <si>
    <t>Connecting Rod Cap Screws</t>
  </si>
  <si>
    <t>Crankshaft Sprocket Retaining Bolt</t>
  </si>
  <si>
    <t>Camshaft Square End</t>
  </si>
  <si>
    <t>DH-VT-M001</t>
  </si>
  <si>
    <t>Camshaft for sprocket mounting</t>
  </si>
  <si>
    <t>Gray Cast Iron Class 40 A48</t>
  </si>
  <si>
    <t>Camshaft Regular End</t>
  </si>
  <si>
    <t>DH-VT-M002</t>
  </si>
  <si>
    <t>Camshaft with retaining ring groove</t>
  </si>
  <si>
    <t>Push Rod</t>
  </si>
  <si>
    <t>DH-VT-M007</t>
  </si>
  <si>
    <t>Connects cams to rocker arms</t>
  </si>
  <si>
    <t>Steel Alloy 4140</t>
  </si>
  <si>
    <t>Machining</t>
  </si>
  <si>
    <t>Rocker Holder Bottom</t>
  </si>
  <si>
    <t>DH-VT-M008</t>
  </si>
  <si>
    <t>Secures rocker arm shafts</t>
  </si>
  <si>
    <t>Rocker Holder Top</t>
  </si>
  <si>
    <t>DH-VT-M009</t>
  </si>
  <si>
    <t>Exhaust Rocker Arm</t>
  </si>
  <si>
    <t>DH-VT-M0010</t>
  </si>
  <si>
    <t>Connects push rods to valve stems</t>
  </si>
  <si>
    <t>Forging</t>
  </si>
  <si>
    <t>Intake Rocker Arm</t>
  </si>
  <si>
    <t>DH-VT-M0011</t>
  </si>
  <si>
    <t>Rocker Arm Shaft</t>
  </si>
  <si>
    <t>DH-VT-M012</t>
  </si>
  <si>
    <t>Provides rotation surface for rocker arms</t>
  </si>
  <si>
    <t>Intake Stem</t>
  </si>
  <si>
    <t>DH-VT-M013</t>
  </si>
  <si>
    <t>Stem of intake valve</t>
  </si>
  <si>
    <t>Stainless Steel 201</t>
  </si>
  <si>
    <t>Intake Valve</t>
  </si>
  <si>
    <t>DH-VT-M014</t>
  </si>
  <si>
    <t>Flange of intake valve</t>
  </si>
  <si>
    <t>Exhaust Stem</t>
  </si>
  <si>
    <t>DH-VT-M015</t>
  </si>
  <si>
    <t>Stem of exhaust valve</t>
  </si>
  <si>
    <t>Stainless Steel 21-4N</t>
  </si>
  <si>
    <t>Exhaust Valve</t>
  </si>
  <si>
    <t>DH-VT-M016</t>
  </si>
  <si>
    <t>Flange of exhaust valve</t>
  </si>
  <si>
    <t>Crankshaft Timing Sprocket</t>
  </si>
  <si>
    <t>DH-VT-P002</t>
  </si>
  <si>
    <t>Camshaft Timing Sprocket</t>
  </si>
  <si>
    <t>DH-VT-P003</t>
  </si>
  <si>
    <t>Valve Lock</t>
  </si>
  <si>
    <t>13098-16</t>
  </si>
  <si>
    <t>DH-VT-M017/019</t>
  </si>
  <si>
    <t>Manley 7 Degree Machined Valve Locks</t>
  </si>
  <si>
    <t>Alloy Steel</t>
  </si>
  <si>
    <t>Manley</t>
  </si>
  <si>
    <t>Valve Retainer</t>
  </si>
  <si>
    <t>660-23604-32</t>
  </si>
  <si>
    <t>DH-VT-M018</t>
  </si>
  <si>
    <t>Manley Street Master Steel Retainers 0.841" Spring O.D.</t>
  </si>
  <si>
    <t>4140 Chromoly steel</t>
  </si>
  <si>
    <t>Valve Spring</t>
  </si>
  <si>
    <t>LC 095J 04 S316</t>
  </si>
  <si>
    <t>DH-VT-P001</t>
  </si>
  <si>
    <t>Lee Spring Compression Spring</t>
  </si>
  <si>
    <t>SS316</t>
  </si>
  <si>
    <t>Lee Spring</t>
  </si>
  <si>
    <t>Oil seal</t>
  </si>
  <si>
    <t>Camshaft Timing Chain</t>
  </si>
  <si>
    <t>Hydraulic Lifter</t>
  </si>
  <si>
    <t>Intake Manifold</t>
  </si>
  <si>
    <t>Camshaft Sprocket Retaining Bolt</t>
  </si>
  <si>
    <t>DH-IE-M001</t>
  </si>
  <si>
    <t>Stainless Steel AISI 405</t>
  </si>
  <si>
    <t>Die Casting</t>
  </si>
  <si>
    <t>1/2-13 0.75" flanged hex bolt</t>
  </si>
  <si>
    <t>Exhaust Manifold 1</t>
  </si>
  <si>
    <t>DH-IE-M002</t>
  </si>
  <si>
    <t>Exhaust Manifold 2</t>
  </si>
  <si>
    <t>Camshaft Retaining Ring</t>
  </si>
  <si>
    <t>DH-IE-M003</t>
  </si>
  <si>
    <t>3/8-16 0.75" flanged hex bolt</t>
  </si>
  <si>
    <t>Exhaust Gasket</t>
  </si>
  <si>
    <t>DH-IE-P001</t>
  </si>
  <si>
    <t>AS-568-029</t>
  </si>
  <si>
    <t>Intake Gasket</t>
  </si>
  <si>
    <t>DH-IE-P002</t>
  </si>
  <si>
    <t>Air Intake Filter</t>
  </si>
  <si>
    <t>Catalytic Converter</t>
  </si>
  <si>
    <t>Muffler</t>
  </si>
  <si>
    <t>O2 Sensor</t>
  </si>
  <si>
    <t>DH-I-I003</t>
  </si>
  <si>
    <t>Bosch Exact Fit Oxygen Sensor</t>
  </si>
  <si>
    <t>https://www.autozone.com/engine-management/oxygen-sensor/bosch-exact-fit-oxygen-sensor/491745_102074_0_98000</t>
  </si>
  <si>
    <t>Maybe look into more sensors?</t>
  </si>
  <si>
    <t>Retailer</t>
  </si>
  <si>
    <t>Crankcase Front</t>
  </si>
  <si>
    <t>DH-EB-M002</t>
  </si>
  <si>
    <t>Houses crankshaft assembly</t>
  </si>
  <si>
    <t>Aluminum Alloy 356-T6</t>
  </si>
  <si>
    <t>Sand Casting</t>
  </si>
  <si>
    <t>Crankcase Rear</t>
  </si>
  <si>
    <t>DH-EB-M003</t>
  </si>
  <si>
    <t>Cylinder</t>
  </si>
  <si>
    <t>DH-EB-M004</t>
  </si>
  <si>
    <t>Houses cylinder lining, cooling and lubrication channels</t>
  </si>
  <si>
    <t>Cylinder Lining</t>
  </si>
  <si>
    <t>DH-EB-M005</t>
  </si>
  <si>
    <t>Lining for smooth piston travel</t>
  </si>
  <si>
    <t>Cylinder Stud</t>
  </si>
  <si>
    <t>DH-EB-M006</t>
  </si>
  <si>
    <t>Threaded rods for cylinder alignment and structure</t>
  </si>
  <si>
    <t>Camshaft Retaining Plate</t>
  </si>
  <si>
    <t>DH-EB-M007</t>
  </si>
  <si>
    <t>Holds camshafts, camshaft bearings</t>
  </si>
  <si>
    <t>Head Bolt</t>
  </si>
  <si>
    <t>DH-EB-M008</t>
  </si>
  <si>
    <t>Threads into cylinder studs to fixture cylinder, cylinder head</t>
  </si>
  <si>
    <t>Cylinder Head</t>
  </si>
  <si>
    <t>DH-EB-M009</t>
  </si>
  <si>
    <t>Contains valves, spark plugs, and hooks to intake/exhaust</t>
  </si>
  <si>
    <t>Valve Stem Liner</t>
  </si>
  <si>
    <t>DH-EB-M010</t>
  </si>
  <si>
    <t>Ensures smooth translation of valves</t>
  </si>
  <si>
    <t>Tappet Cover Left</t>
  </si>
  <si>
    <t>DH-EB-M011</t>
  </si>
  <si>
    <t>Covers hydraulic push rod lifter, houses pushrod gaskets</t>
  </si>
  <si>
    <t>Rocker Box</t>
  </si>
  <si>
    <t>DH-EB-M012</t>
  </si>
  <si>
    <t>Houses rocker arms</t>
  </si>
  <si>
    <t>Tappet Cover Right</t>
  </si>
  <si>
    <t>DH-EB-M013</t>
  </si>
  <si>
    <t>Cylinder Cover</t>
  </si>
  <si>
    <t>DH-EB-M014</t>
  </si>
  <si>
    <t xml:space="preserve">Covers the rocker box </t>
  </si>
  <si>
    <t>Front Crankcase Cover</t>
  </si>
  <si>
    <t>DH-EB-M015</t>
  </si>
  <si>
    <t>Covers the crankshaft and camshaft sprockets and chain</t>
  </si>
  <si>
    <t>Push Rod Tube Bottom</t>
  </si>
  <si>
    <t>DH-EB-M016</t>
  </si>
  <si>
    <t>Protects the pushrod, slots into the tappet covers</t>
  </si>
  <si>
    <t>Push Rod Tube Top</t>
  </si>
  <si>
    <t>DH-EB-M017</t>
  </si>
  <si>
    <t>Protects the pushrod, slots into the cylinder head</t>
  </si>
  <si>
    <t>Push Rod Tube Spring Cover</t>
  </si>
  <si>
    <t>DH-EB-M018</t>
  </si>
  <si>
    <t>Protects the pushrod retaining spring</t>
  </si>
  <si>
    <t>Head Gasket</t>
  </si>
  <si>
    <t>DH-EB-M019</t>
  </si>
  <si>
    <t>Seals gap between cylinder head and cylinder</t>
  </si>
  <si>
    <t>Push Rod Covers</t>
  </si>
  <si>
    <t>DH-EB-M020</t>
  </si>
  <si>
    <t>Ensures tension in push rod spring for fixturing</t>
  </si>
  <si>
    <t>Rocker Gasket</t>
  </si>
  <si>
    <t>DH-EB-M021</t>
  </si>
  <si>
    <t>Seals gap between rocker box and cylinder head</t>
  </si>
  <si>
    <t>Cylinder Head Retaining Plug</t>
  </si>
  <si>
    <t>DH-EB-M023</t>
  </si>
  <si>
    <t>Prevents cylinder head slippage when unfastened</t>
  </si>
  <si>
    <t>Cylinder Gasket O-Ring</t>
  </si>
  <si>
    <t>AS568-424</t>
  </si>
  <si>
    <t>DH-EB-P001</t>
  </si>
  <si>
    <t>Marco Rubber and Plastics</t>
  </si>
  <si>
    <t>Push Rod Spring</t>
  </si>
  <si>
    <t>DH-EB-P002</t>
  </si>
  <si>
    <t>Spring pressure fixtures push rods</t>
  </si>
  <si>
    <t>Push Rod Spring Shims</t>
  </si>
  <si>
    <t>DH-EB-P003</t>
  </si>
  <si>
    <t>Provides bottom spring support before spring gasket</t>
  </si>
  <si>
    <t>Push Rod Spring Gasket O-Ring</t>
  </si>
  <si>
    <t>DH-EB-P004</t>
  </si>
  <si>
    <t>Seals gap between top and bottom push rod covers</t>
  </si>
  <si>
    <t>Dual Piston Cam Chain Tensioner</t>
  </si>
  <si>
    <t>413-901</t>
  </si>
  <si>
    <t>DH-EB-P005,6</t>
  </si>
  <si>
    <t>Ensures tension in the crankshaft and camshaft chains</t>
  </si>
  <si>
    <t>Red Shift</t>
  </si>
  <si>
    <t>Push Rod Gasket O-Ring</t>
  </si>
  <si>
    <t>AS568-018</t>
  </si>
  <si>
    <t>DH-EB-P007</t>
  </si>
  <si>
    <t>Seals gap between bottom push rod cover and tappet cover</t>
  </si>
  <si>
    <t>1/4-20 1" hex socket head cap screw</t>
  </si>
  <si>
    <t>1/4-20 0.75" hex bolt</t>
  </si>
  <si>
    <t>1/4-20 1.875" hex bolt</t>
  </si>
  <si>
    <t>1/4-20 1.75" hex bolt</t>
  </si>
  <si>
    <t>3/8-16 0.75" hex bolt</t>
  </si>
  <si>
    <t>3/8-16 0.625" hex bolt</t>
  </si>
  <si>
    <t>1/4-20 1.375" hex bolt</t>
  </si>
  <si>
    <t>3/8-16 5.5" hex bolt</t>
  </si>
  <si>
    <t>10-32 0.625" socket button head cap screw</t>
  </si>
  <si>
    <t>Density (lb/in^3)</t>
  </si>
  <si>
    <t>Yield Strength (ksi)</t>
  </si>
  <si>
    <t>Elastic Modulus (ksi)</t>
  </si>
  <si>
    <t>Ultimate Tensile Strength (ksi)</t>
  </si>
  <si>
    <t>Stainless Steel AISI 201</t>
  </si>
  <si>
    <t>Steel Alloy 4340</t>
  </si>
  <si>
    <t>Steel Alloy AISI 1340</t>
  </si>
  <si>
    <t>Cast Iron ASTM Class 40</t>
  </si>
  <si>
    <t>Engine Block</t>
  </si>
  <si>
    <t>316 Stainless Steel</t>
  </si>
  <si>
    <t>Multi-Layer Steel</t>
  </si>
  <si>
    <t>Machined</t>
  </si>
  <si>
    <t>Seals gap between crank case and cylinder</t>
  </si>
  <si>
    <t xml:space="preserve">LP 049P 01 S316 </t>
  </si>
  <si>
    <t>316 stainless steel</t>
  </si>
  <si>
    <t>WSH.625.859.005SS</t>
  </si>
  <si>
    <t>Stainless steel</t>
  </si>
  <si>
    <t>Apex Fasteners</t>
  </si>
  <si>
    <t>AS568-011</t>
  </si>
  <si>
    <t>Retaining Plate Screws</t>
  </si>
  <si>
    <t>91251A542</t>
  </si>
  <si>
    <t xml:space="preserve">Black-Oxide Alloy Steel </t>
  </si>
  <si>
    <t>McMaster Carr</t>
  </si>
  <si>
    <t>Rocker Arm Bolts</t>
  </si>
  <si>
    <t>91257A548</t>
  </si>
  <si>
    <t>Zinc Yellow-Chromate Plated Grade 8 Steel</t>
  </si>
  <si>
    <t>Front Cover Bolts</t>
  </si>
  <si>
    <t>92620A550</t>
  </si>
  <si>
    <t>1/4-20 2" hex bolt</t>
  </si>
  <si>
    <t>Rocker Box Bolts</t>
  </si>
  <si>
    <t>92620A622</t>
  </si>
  <si>
    <t>Manifold Bolts</t>
  </si>
  <si>
    <t>92620A621</t>
  </si>
  <si>
    <t>Cylinder Cover Bolts</t>
  </si>
  <si>
    <t>91257A535</t>
  </si>
  <si>
    <t>Crankcase Bolts</t>
  </si>
  <si>
    <t>91257A646</t>
  </si>
  <si>
    <t>Tapper Cover Screws</t>
  </si>
  <si>
    <t>92949A267</t>
  </si>
  <si>
    <t>18-8 Stainless Steel</t>
  </si>
  <si>
    <t>Powertrain</t>
  </si>
  <si>
    <t>DH-PT-M006</t>
  </si>
  <si>
    <t>Extruded and bent</t>
  </si>
  <si>
    <t>Connecting Rod Cap Bolts</t>
  </si>
  <si>
    <t>91257A630</t>
  </si>
  <si>
    <t>3/8-16 1.75" hex bolt</t>
  </si>
  <si>
    <t>Valvetrain</t>
  </si>
  <si>
    <t>Casting</t>
  </si>
  <si>
    <t>DH-VT-M010</t>
  </si>
  <si>
    <t>DH-VT-M011</t>
  </si>
  <si>
    <t>D25B18H</t>
  </si>
  <si>
    <t>Transfers motion of crankshaft to camshaft</t>
  </si>
  <si>
    <t>Martin Sprocket</t>
  </si>
  <si>
    <t>D25B36H</t>
  </si>
  <si>
    <t>Ensures push rod engagement and smooth valve lift/return</t>
  </si>
  <si>
    <t>DH-VT-P005</t>
  </si>
  <si>
    <t>Ensures oil does not leak out into cylinder head</t>
  </si>
  <si>
    <t>Marco Rubber and Platics</t>
  </si>
  <si>
    <t>25A2</t>
  </si>
  <si>
    <t>DH-VT-P004</t>
  </si>
  <si>
    <t>Connects camshaft and crankshaft sprockets</t>
  </si>
  <si>
    <t>Medium Carbon Steel</t>
  </si>
  <si>
    <t>Renold</t>
  </si>
  <si>
    <t>84000-12</t>
  </si>
  <si>
    <t>Helps transfer load between cam and push rod</t>
  </si>
  <si>
    <t>Comp Cams</t>
  </si>
  <si>
    <t>92316A710</t>
  </si>
  <si>
    <t>High-Strength Grade 8 Steel</t>
  </si>
  <si>
    <t>93416A315</t>
  </si>
  <si>
    <t>1" OD Heavy Duty External Retaining Ring</t>
  </si>
  <si>
    <t>15-7 PH Stainless Steel</t>
  </si>
  <si>
    <t>92316A622</t>
  </si>
  <si>
    <t>Lubrication and Cooling</t>
  </si>
  <si>
    <t>EBP25 Electric Booster Pump</t>
  </si>
  <si>
    <t xml:space="preserve">Davies Craig </t>
  </si>
  <si>
    <t>ASTM A320 Steel</t>
  </si>
  <si>
    <t>High Density Polyethylene</t>
  </si>
  <si>
    <t>Custom Designed Part (no specific part #)</t>
  </si>
  <si>
    <t>no unique # (part of bearing)</t>
  </si>
  <si>
    <t>Carbon Chromium Bearing Steel</t>
  </si>
  <si>
    <t>Carbon Chromium Steel</t>
  </si>
  <si>
    <t>Injection</t>
  </si>
  <si>
    <t>Fuel injector</t>
  </si>
  <si>
    <t>DH-IN-P001</t>
  </si>
  <si>
    <t>DH-IN-P002</t>
  </si>
  <si>
    <t>DH-IN-P004</t>
  </si>
  <si>
    <t>80-1001</t>
  </si>
  <si>
    <t>DH-IN-P005</t>
  </si>
  <si>
    <t>Fuel injector o-rings</t>
  </si>
  <si>
    <t>DH-I-P006</t>
  </si>
  <si>
    <t>Intake/Exhaust</t>
  </si>
  <si>
    <t>Directs air into the cylinder head</t>
  </si>
  <si>
    <t>Directs air out of the cylinder head on the left side</t>
  </si>
  <si>
    <t>Directs air out of the cylinder head on the right side</t>
  </si>
  <si>
    <t>Seals gap betwen exhaust manifold and cylinder head</t>
  </si>
  <si>
    <t xml:space="preserve">Nitrile </t>
  </si>
  <si>
    <t>Seals gap betwen intake manifold and cylinder head</t>
  </si>
  <si>
    <t>DH-IE-P003</t>
  </si>
  <si>
    <t>Filters air before it enters the intake manifold</t>
  </si>
  <si>
    <t>Harley Davidson</t>
  </si>
  <si>
    <t>DH-IE-P004</t>
  </si>
  <si>
    <t>Lessens pollutants coming from exhaust manifold</t>
  </si>
  <si>
    <t>Magna Flow</t>
  </si>
  <si>
    <t>DH-IN-P003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</si>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</sst>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-yyyy"/>
    <numFmt numFmtId="165" formatCode="m-yyyy"/>
    <numFmt numFmtId="166" formatCode="&quot;$&quot;#,##0.00"/>
    <numFmt numFmtId="167" formatCode="0.000"/>
    <numFmt numFmtId="168" formatCode="0.0000"/>
    <numFmt numFmtId="169" formatCode="&quot;$&quot;#,##0"/>
  </numFmts>
  <fonts count="12">
    <font>
      <sz val="10.0"/>
      <color rgb="FF000000"/>
      <name val="Arial"/>
    </font>
    <font/>
    <font>
      <b/>
    </font>
    <font>
      <u/>
      <color rgb="FF0000FF"/>
    </font>
    <font>
      <u/>
      <color rgb="FF0000FF"/>
    </font>
    <font>
      <color rgb="FF000000"/>
      <name val="Roboto"/>
    </font>
    <font>
      <color rgb="FF373737"/>
      <name val="Arial"/>
    </font>
    <font>
      <color rgb="FF000000"/>
    </font>
    <font>
      <name val="Arial"/>
    </font>
    <font>
      <color rgb="FF3F3F3F"/>
      <name val="Arial"/>
    </font>
    <font>
      <color rgb="FF11111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7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0" fillId="0" fontId="1" numFmtId="0" xfId="0" applyAlignment="1" applyFont="1">
      <alignment readingOrder="0"/>
    </xf>
    <xf borderId="3" fillId="0" fontId="1" numFmtId="0" xfId="0" applyBorder="1" applyFont="1"/>
    <xf borderId="5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5" numFmtId="0" xfId="0" applyAlignment="1" applyFill="1" applyFont="1">
      <alignment readingOrder="0"/>
    </xf>
    <xf borderId="5" fillId="0" fontId="1" numFmtId="164" xfId="0" applyAlignment="1" applyBorder="1" applyFont="1" applyNumberFormat="1">
      <alignment horizontal="left" readingOrder="0"/>
    </xf>
    <xf borderId="5" fillId="0" fontId="1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4" fillId="0" fontId="1" numFmtId="0" xfId="0" applyBorder="1" applyFont="1"/>
    <xf borderId="0" fillId="0" fontId="1" numFmtId="165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6" fillId="0" fontId="1" numFmtId="0" xfId="0" applyAlignment="1" applyBorder="1" applyFont="1">
      <alignment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2" fillId="0" fontId="2" numFmtId="166" xfId="0" applyAlignment="1" applyBorder="1" applyFont="1" applyNumberFormat="1">
      <alignment readingOrder="0" shrinkToFit="0" wrapText="1"/>
    </xf>
    <xf borderId="0" fillId="0" fontId="8" numFmtId="0" xfId="0" applyAlignment="1" applyFont="1">
      <alignment vertical="bottom"/>
    </xf>
    <xf borderId="0" fillId="0" fontId="1" numFmtId="166" xfId="0" applyFont="1" applyNumberFormat="1"/>
    <xf borderId="5" fillId="0" fontId="1" numFmtId="0" xfId="0" applyAlignment="1" applyBorder="1" applyFont="1">
      <alignment readingOrder="0" shrinkToFit="0" wrapText="0"/>
    </xf>
    <xf borderId="5" fillId="0" fontId="1" numFmtId="166" xfId="0" applyAlignment="1" applyBorder="1" applyFont="1" applyNumberFormat="1">
      <alignment readingOrder="0"/>
    </xf>
    <xf borderId="5" fillId="0" fontId="1" numFmtId="166" xfId="0" applyBorder="1" applyFont="1" applyNumberFormat="1"/>
    <xf borderId="0" fillId="3" fontId="1" numFmtId="0" xfId="0" applyFill="1" applyFont="1"/>
    <xf borderId="0" fillId="2" fontId="11" numFmtId="0" xfId="0" applyAlignment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7" fillId="4" fontId="2" numFmtId="0" xfId="0" applyAlignment="1" applyBorder="1" applyFill="1" applyFont="1">
      <alignment readingOrder="0" shrinkToFit="0" wrapText="1"/>
    </xf>
    <xf borderId="8" fillId="4" fontId="2" numFmtId="0" xfId="0" applyAlignment="1" applyBorder="1" applyFont="1">
      <alignment readingOrder="0" shrinkToFit="0" wrapText="1"/>
    </xf>
    <xf borderId="8" fillId="4" fontId="2" numFmtId="166" xfId="0" applyAlignment="1" applyBorder="1" applyFont="1" applyNumberFormat="1">
      <alignment readingOrder="0" shrinkToFit="0" wrapText="1"/>
    </xf>
    <xf borderId="9" fillId="4" fontId="2" numFmtId="0" xfId="0" applyAlignment="1" applyBorder="1" applyFont="1">
      <alignment readingOrder="0" shrinkToFit="0" wrapText="1"/>
    </xf>
    <xf borderId="10" fillId="5" fontId="2" numFmtId="0" xfId="0" applyAlignment="1" applyBorder="1" applyFill="1" applyFont="1">
      <alignment horizontal="center" readingOrder="0"/>
    </xf>
    <xf borderId="11" fillId="0" fontId="1" numFmtId="0" xfId="0" applyBorder="1" applyFont="1"/>
    <xf borderId="12" fillId="0" fontId="1" numFmtId="0" xfId="0" applyBorder="1" applyFont="1"/>
    <xf borderId="13" fillId="0" fontId="8" numFmtId="0" xfId="0" applyAlignment="1" applyBorder="1" applyFont="1">
      <alignment vertical="bottom"/>
    </xf>
    <xf borderId="14" fillId="0" fontId="1" numFmtId="167" xfId="0" applyBorder="1" applyFont="1" applyNumberFormat="1"/>
    <xf borderId="13" fillId="0" fontId="8" numFmtId="0" xfId="0" applyAlignment="1" applyBorder="1" applyFont="1">
      <alignment readingOrder="0" vertical="bottom"/>
    </xf>
    <xf borderId="13" fillId="0" fontId="1" numFmtId="0" xfId="0" applyAlignment="1" applyBorder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168" xfId="0" applyAlignment="1" applyFont="1" applyNumberFormat="1">
      <alignment readingOrder="0"/>
    </xf>
    <xf borderId="0" fillId="0" fontId="1" numFmtId="166" xfId="0" applyFont="1" applyNumberFormat="1"/>
    <xf borderId="0" fillId="2" fontId="1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13" fillId="0" fontId="1" numFmtId="0" xfId="0" applyBorder="1" applyFont="1"/>
    <xf borderId="14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13" fillId="2" fontId="1" numFmtId="0" xfId="0" applyAlignment="1" applyBorder="1" applyFont="1">
      <alignment readingOrder="0"/>
    </xf>
    <xf borderId="13" fillId="0" fontId="7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4" fillId="0" fontId="1" numFmtId="167" xfId="0" applyAlignment="1" applyBorder="1" applyFont="1" applyNumberFormat="1">
      <alignment readingOrder="0"/>
    </xf>
    <xf borderId="0" fillId="0" fontId="1" numFmtId="169" xfId="0" applyFont="1" applyNumberFormat="1"/>
    <xf borderId="10" fillId="5" fontId="2" numFmtId="0" xfId="0" applyAlignment="1" applyBorder="1" applyFont="1">
      <alignment readingOrder="0"/>
    </xf>
    <xf borderId="10" fillId="5" fontId="1" numFmtId="166" xfId="0" applyBorder="1" applyFont="1" applyNumberFormat="1"/>
    <xf borderId="16" fillId="5" fontId="1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bosch-motorsport.com/media/catalog_resources/HP_Injection_Valve_HDEV_52_Datasheet_51_en_2776067211pdf.pdf" TargetMode="External"/><Relationship Id="rId3" Type="http://schemas.openxmlformats.org/officeDocument/2006/relationships/hyperlink" Target="https://www.amazon.com/Bosch-9613-Double-Iridium-Longer/dp/B00515NJB6/ref=sr_1_1?ie=UTF8&amp;qid=1543428552&amp;sr=8-1&amp;keywords=Bosch+double+iridium+spark+plug+9613+pack+of+1" TargetMode="External"/><Relationship Id="rId4" Type="http://schemas.openxmlformats.org/officeDocument/2006/relationships/hyperlink" Target="https://shop.advanceautoparts.com/p/bosch-bosch-throttle-position-sensor-c701260454bos/10809310-P" TargetMode="External"/><Relationship Id="rId5" Type="http://schemas.openxmlformats.org/officeDocument/2006/relationships/hyperlink" Target="https://www.amazon.com/All-Balls-Starter-Motor-Harley/dp/B000GZR4CG" TargetMode="External"/><Relationship Id="rId6" Type="http://schemas.openxmlformats.org/officeDocument/2006/relationships/hyperlink" Target="https://www.mscdirect.com/browse/tnpla/01222595?cid=ppc-google-New+-+Hardware+-+PLA_sOFFfyd1Q___164124449498_c_S&amp;mkwid=sOFFfyd1Q%7Cdc&amp;pcrid=164124449498&amp;rd=k&amp;product_id=01222595&amp;gclid=EAIaIQobChMIjYq7rKyM3wIVksBkCh1VZA-9EAQYASABEgLHHvD_BwE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utozone.com/engine-management/oxygen-sensor/bosch-exact-fit-oxygen-sensor/491745_102074_0_98000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2" max="2" width="17.14"/>
    <col customWidth="1" min="3" max="3" width="17.71"/>
    <col customWidth="1" min="4" max="4" width="13.86"/>
    <col customWidth="1" min="5" max="5" width="29.0"/>
    <col customWidth="1" min="6" max="6" width="20.14"/>
    <col customWidth="1" min="7" max="7" width="14.0"/>
    <col customWidth="1" min="8" max="8" width="11.43"/>
    <col customWidth="1" hidden="1" min="9" max="9" width="9.14"/>
    <col customWidth="1" min="10" max="10" width="8.57"/>
    <col customWidth="1" min="11" max="11" width="10.57"/>
    <col customWidth="1" min="12" max="12" width="9.43"/>
    <col customWidth="1" min="13" max="13" width="7.29"/>
    <col customWidth="1" min="14" max="14" width="16.43"/>
  </cols>
  <sheetData>
    <row r="1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13</v>
      </c>
      <c r="J1" s="3" t="s">
        <v>8</v>
      </c>
      <c r="K1" s="3" t="s">
        <v>14</v>
      </c>
      <c r="L1" s="3" t="s">
        <v>15</v>
      </c>
      <c r="M1" s="3" t="s">
        <v>11</v>
      </c>
      <c r="N1" s="3" t="s">
        <v>16</v>
      </c>
      <c r="O1" s="5" t="s">
        <v>17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18</v>
      </c>
    </row>
    <row r="3">
      <c r="A3" s="8" t="s">
        <v>19</v>
      </c>
      <c r="B3" s="9" t="s">
        <v>20</v>
      </c>
      <c r="C3" s="10" t="s">
        <v>21</v>
      </c>
      <c r="D3" s="10" t="s">
        <v>22</v>
      </c>
      <c r="E3" s="9" t="s">
        <v>23</v>
      </c>
      <c r="F3" s="9"/>
      <c r="G3" s="9" t="s">
        <v>24</v>
      </c>
      <c r="H3" s="9" t="s">
        <v>26</v>
      </c>
      <c r="I3" s="13" t="s">
        <v>27</v>
      </c>
      <c r="J3" s="9">
        <v>2.0</v>
      </c>
      <c r="K3" s="9">
        <v>65.0</v>
      </c>
      <c r="L3" s="9">
        <v>0.149914</v>
      </c>
      <c r="M3" s="10">
        <f t="shared" ref="M3:M5" si="1">K3*J3</f>
        <v>130</v>
      </c>
      <c r="N3" s="9">
        <f>L3*2</f>
        <v>0.299828</v>
      </c>
      <c r="O3" s="9" t="s">
        <v>55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2"/>
      <c r="B4" s="11" t="s">
        <v>56</v>
      </c>
      <c r="C4" s="11">
        <v>9613.0</v>
      </c>
      <c r="D4" t="s">
        <v>57</v>
      </c>
      <c r="E4" s="11" t="s">
        <v>58</v>
      </c>
      <c r="F4" s="11"/>
      <c r="G4" s="11" t="s">
        <v>59</v>
      </c>
      <c r="H4" s="11" t="s">
        <v>26</v>
      </c>
      <c r="I4" s="14" t="s">
        <v>60</v>
      </c>
      <c r="J4" s="11">
        <v>2.0</v>
      </c>
      <c r="K4" s="11">
        <v>7.23</v>
      </c>
      <c r="L4" s="11">
        <v>0.11</v>
      </c>
      <c r="M4">
        <f t="shared" si="1"/>
        <v>14.46</v>
      </c>
      <c r="N4">
        <f t="shared" ref="N4:N5" si="2">L4*J4</f>
        <v>0.22</v>
      </c>
      <c r="O4" s="11" t="s">
        <v>70</v>
      </c>
    </row>
    <row r="5">
      <c r="A5" s="12"/>
      <c r="B5" s="11" t="s">
        <v>71</v>
      </c>
      <c r="C5" s="11" t="s">
        <v>72</v>
      </c>
      <c r="D5" s="11" t="s">
        <v>73</v>
      </c>
      <c r="E5" s="11" t="s">
        <v>71</v>
      </c>
      <c r="F5" s="11"/>
      <c r="G5" s="11" t="s">
        <v>59</v>
      </c>
      <c r="H5" s="11" t="s">
        <v>26</v>
      </c>
      <c r="I5" s="14" t="s">
        <v>75</v>
      </c>
      <c r="J5" s="11">
        <v>1.0</v>
      </c>
      <c r="K5" s="11">
        <v>67.0</v>
      </c>
      <c r="L5" s="11">
        <v>0.8</v>
      </c>
      <c r="M5">
        <f t="shared" si="1"/>
        <v>67</v>
      </c>
      <c r="N5">
        <f t="shared" si="2"/>
        <v>0.8</v>
      </c>
      <c r="P5" s="11" t="s">
        <v>81</v>
      </c>
    </row>
    <row r="6">
      <c r="A6" s="12"/>
      <c r="B6" s="11" t="s">
        <v>82</v>
      </c>
      <c r="C6" s="11"/>
      <c r="D6" s="16" t="s">
        <v>83</v>
      </c>
      <c r="E6" s="11" t="s">
        <v>85</v>
      </c>
      <c r="F6" s="11"/>
      <c r="G6" s="11" t="s">
        <v>59</v>
      </c>
      <c r="H6" s="11" t="s">
        <v>86</v>
      </c>
      <c r="I6" s="14" t="s">
        <v>87</v>
      </c>
      <c r="J6" s="11">
        <v>1.0</v>
      </c>
      <c r="K6" s="11">
        <v>287.5</v>
      </c>
      <c r="L6" s="11">
        <v>8.8</v>
      </c>
      <c r="M6" s="11">
        <v>287.5</v>
      </c>
      <c r="N6" s="11">
        <v>8.8</v>
      </c>
    </row>
    <row r="7">
      <c r="A7" s="8" t="s">
        <v>90</v>
      </c>
      <c r="B7" s="9" t="s">
        <v>91</v>
      </c>
      <c r="C7" s="10">
        <v>1222595.0</v>
      </c>
      <c r="D7" s="10"/>
      <c r="E7" s="9" t="s">
        <v>93</v>
      </c>
      <c r="F7" s="9" t="s">
        <v>94</v>
      </c>
      <c r="G7" s="9" t="s">
        <v>59</v>
      </c>
      <c r="H7" s="9" t="s">
        <v>95</v>
      </c>
      <c r="I7" s="13" t="s">
        <v>96</v>
      </c>
      <c r="J7" s="9">
        <v>16.0</v>
      </c>
      <c r="K7" s="9">
        <v>3.4</v>
      </c>
      <c r="L7" s="9">
        <v>0.05</v>
      </c>
      <c r="M7" s="10">
        <f>K7*J7</f>
        <v>54.4</v>
      </c>
      <c r="N7" s="10">
        <f>L7*J7</f>
        <v>0.8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2"/>
    </row>
    <row r="10">
      <c r="A10" s="12"/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</sheetData>
  <mergeCells count="1">
    <mergeCell ref="A3:A6"/>
  </mergeCells>
  <hyperlinks>
    <hyperlink r:id="rId2" ref="I3"/>
    <hyperlink r:id="rId3" ref="I4"/>
    <hyperlink r:id="rId4" ref="I5"/>
    <hyperlink r:id="rId5" ref="I6"/>
    <hyperlink r:id="rId6" ref="I7"/>
  </hyperlinks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2" max="2" width="35.57"/>
    <col customWidth="1" min="3" max="3" width="17.71"/>
    <col customWidth="1" min="4" max="4" width="13.86"/>
    <col customWidth="1" min="5" max="6" width="33.43"/>
    <col customWidth="1" min="7" max="7" width="14.0"/>
    <col customWidth="1" min="8" max="8" width="18.0"/>
    <col customWidth="1" min="9" max="9" width="8.57"/>
    <col customWidth="1" min="10" max="10" width="10.57"/>
    <col customWidth="1" min="11" max="11" width="9.43"/>
    <col customWidth="1" min="12" max="12" width="7.29"/>
    <col customWidth="1" min="13" max="13" width="8.29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18</v>
      </c>
      <c r="B2" t="s">
        <v>74</v>
      </c>
      <c r="C2" s="15"/>
      <c r="E2" s="11" t="s">
        <v>76</v>
      </c>
      <c r="F2" s="11"/>
      <c r="H2" s="11" t="s">
        <v>77</v>
      </c>
      <c r="I2" s="11" t="s">
        <v>77</v>
      </c>
      <c r="J2" s="11" t="s">
        <v>77</v>
      </c>
      <c r="K2" s="11" t="s">
        <v>77</v>
      </c>
      <c r="L2" s="11" t="s">
        <v>77</v>
      </c>
      <c r="M2" s="11" t="s">
        <v>77</v>
      </c>
    </row>
    <row r="3">
      <c r="A3" s="12"/>
      <c r="B3" s="11" t="s">
        <v>78</v>
      </c>
      <c r="C3" s="15"/>
      <c r="E3" s="11" t="s">
        <v>79</v>
      </c>
      <c r="F3" s="11"/>
      <c r="H3" s="11" t="s">
        <v>77</v>
      </c>
      <c r="I3" s="11" t="s">
        <v>77</v>
      </c>
      <c r="J3" s="11" t="s">
        <v>77</v>
      </c>
      <c r="K3" s="11" t="s">
        <v>77</v>
      </c>
      <c r="L3" s="11" t="s">
        <v>77</v>
      </c>
      <c r="M3" s="11" t="s">
        <v>77</v>
      </c>
    </row>
    <row r="4">
      <c r="A4" s="8" t="s">
        <v>19</v>
      </c>
      <c r="B4" s="9" t="s">
        <v>80</v>
      </c>
      <c r="C4" s="17" t="s">
        <v>84</v>
      </c>
      <c r="D4" s="9" t="s">
        <v>88</v>
      </c>
      <c r="E4" s="18" t="s">
        <v>89</v>
      </c>
      <c r="F4" s="18"/>
      <c r="G4" s="9" t="s">
        <v>77</v>
      </c>
      <c r="H4" s="9" t="s">
        <v>92</v>
      </c>
      <c r="I4" s="9">
        <v>1.0</v>
      </c>
      <c r="J4" s="9">
        <v>395.0</v>
      </c>
      <c r="K4" s="9">
        <v>9.46</v>
      </c>
      <c r="L4" s="10">
        <f t="shared" ref="L4:L29" si="1">I4*J4</f>
        <v>395</v>
      </c>
      <c r="M4" s="10">
        <f t="shared" ref="M4:M29" si="2">I4*K4</f>
        <v>9.46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2"/>
      <c r="B5" s="11" t="s">
        <v>97</v>
      </c>
      <c r="C5" s="19" t="s">
        <v>98</v>
      </c>
      <c r="D5" s="11" t="s">
        <v>99</v>
      </c>
      <c r="E5" s="11" t="s">
        <v>100</v>
      </c>
      <c r="F5" s="11"/>
      <c r="G5" s="11" t="s">
        <v>77</v>
      </c>
      <c r="H5" s="11" t="s">
        <v>101</v>
      </c>
      <c r="I5" s="11">
        <v>1.0</v>
      </c>
      <c r="J5" s="11">
        <v>8.37</v>
      </c>
      <c r="K5" s="11">
        <v>0.25</v>
      </c>
      <c r="L5">
        <f t="shared" si="1"/>
        <v>8.37</v>
      </c>
      <c r="M5">
        <f t="shared" si="2"/>
        <v>0.25</v>
      </c>
    </row>
    <row r="6">
      <c r="A6" s="12"/>
      <c r="B6" s="11" t="s">
        <v>102</v>
      </c>
      <c r="C6" s="19" t="s">
        <v>98</v>
      </c>
      <c r="D6" s="11" t="s">
        <v>103</v>
      </c>
      <c r="E6" s="11" t="s">
        <v>104</v>
      </c>
      <c r="F6" s="11"/>
      <c r="G6" s="11" t="s">
        <v>77</v>
      </c>
      <c r="H6" s="11" t="s">
        <v>101</v>
      </c>
      <c r="I6" s="11">
        <v>1.0</v>
      </c>
      <c r="J6" s="11">
        <v>8.37</v>
      </c>
      <c r="K6" s="11">
        <v>0.25</v>
      </c>
      <c r="L6">
        <f t="shared" si="1"/>
        <v>8.37</v>
      </c>
      <c r="M6">
        <f t="shared" si="2"/>
        <v>0.25</v>
      </c>
    </row>
    <row r="7">
      <c r="A7" s="12"/>
      <c r="B7" s="11" t="s">
        <v>105</v>
      </c>
      <c r="C7" s="20" t="s">
        <v>106</v>
      </c>
      <c r="D7" s="11" t="s">
        <v>107</v>
      </c>
      <c r="E7" s="11" t="s">
        <v>108</v>
      </c>
      <c r="F7" s="11"/>
      <c r="G7" s="11" t="s">
        <v>77</v>
      </c>
      <c r="H7" s="11" t="s">
        <v>109</v>
      </c>
      <c r="I7" s="11">
        <v>1.0</v>
      </c>
      <c r="J7" s="11">
        <v>35.63</v>
      </c>
      <c r="K7" s="11">
        <v>0.2</v>
      </c>
      <c r="L7">
        <f t="shared" si="1"/>
        <v>35.63</v>
      </c>
      <c r="M7">
        <f t="shared" si="2"/>
        <v>0.2</v>
      </c>
    </row>
    <row r="8">
      <c r="A8" s="12"/>
      <c r="B8" s="11" t="s">
        <v>110</v>
      </c>
      <c r="C8" s="15"/>
      <c r="D8" s="11" t="s">
        <v>111</v>
      </c>
      <c r="G8" s="11" t="s">
        <v>77</v>
      </c>
      <c r="I8" s="11">
        <v>1.0</v>
      </c>
      <c r="L8">
        <f t="shared" si="1"/>
        <v>0</v>
      </c>
      <c r="M8">
        <f t="shared" si="2"/>
        <v>0</v>
      </c>
    </row>
    <row r="9">
      <c r="A9" s="12"/>
      <c r="B9" s="11" t="s">
        <v>112</v>
      </c>
      <c r="C9" s="22" t="s">
        <v>113</v>
      </c>
      <c r="D9" s="11" t="s">
        <v>114</v>
      </c>
      <c r="E9" s="11" t="s">
        <v>115</v>
      </c>
      <c r="F9" s="11"/>
      <c r="G9" s="11" t="s">
        <v>77</v>
      </c>
      <c r="H9" s="11" t="s">
        <v>116</v>
      </c>
      <c r="I9" s="11">
        <v>1.0</v>
      </c>
      <c r="J9" s="11">
        <v>15.95</v>
      </c>
      <c r="K9" s="11">
        <v>0.05</v>
      </c>
      <c r="L9">
        <f t="shared" si="1"/>
        <v>15.95</v>
      </c>
      <c r="M9">
        <f t="shared" si="2"/>
        <v>0.05</v>
      </c>
    </row>
    <row r="10">
      <c r="A10" s="12"/>
      <c r="B10" s="11" t="s">
        <v>117</v>
      </c>
      <c r="C10" s="23" t="s">
        <v>118</v>
      </c>
      <c r="D10" s="11" t="s">
        <v>119</v>
      </c>
      <c r="E10" s="11" t="s">
        <v>120</v>
      </c>
      <c r="F10" s="11"/>
      <c r="G10" s="11" t="s">
        <v>77</v>
      </c>
      <c r="H10" t="s">
        <v>92</v>
      </c>
      <c r="I10" s="11">
        <v>1.0</v>
      </c>
      <c r="J10" s="11">
        <v>40.5</v>
      </c>
      <c r="K10" s="11">
        <v>0.1</v>
      </c>
      <c r="L10">
        <f t="shared" si="1"/>
        <v>40.5</v>
      </c>
      <c r="M10">
        <f t="shared" si="2"/>
        <v>0.1</v>
      </c>
    </row>
    <row r="11">
      <c r="A11" s="12"/>
      <c r="B11" s="11" t="s">
        <v>121</v>
      </c>
      <c r="C11" s="23" t="s">
        <v>122</v>
      </c>
      <c r="D11" s="11" t="s">
        <v>123</v>
      </c>
      <c r="E11" s="11" t="s">
        <v>124</v>
      </c>
      <c r="F11" s="11"/>
      <c r="G11" s="11" t="s">
        <v>77</v>
      </c>
      <c r="H11" t="s">
        <v>92</v>
      </c>
      <c r="I11" s="11">
        <v>2.0</v>
      </c>
      <c r="J11" s="11">
        <v>15.0</v>
      </c>
      <c r="K11" s="11">
        <v>0.01</v>
      </c>
      <c r="L11">
        <f t="shared" si="1"/>
        <v>30</v>
      </c>
      <c r="M11">
        <f t="shared" si="2"/>
        <v>0.02</v>
      </c>
    </row>
    <row r="12">
      <c r="A12" s="12"/>
      <c r="B12" s="11" t="s">
        <v>125</v>
      </c>
      <c r="C12" s="20">
        <v>-13.0</v>
      </c>
      <c r="D12" s="11" t="s">
        <v>126</v>
      </c>
      <c r="E12" s="11" t="s">
        <v>127</v>
      </c>
      <c r="G12" s="11" t="s">
        <v>77</v>
      </c>
      <c r="H12" s="11" t="s">
        <v>128</v>
      </c>
      <c r="I12" s="11">
        <v>1.0</v>
      </c>
      <c r="J12" s="11">
        <v>0.2</v>
      </c>
      <c r="K12" s="11">
        <v>0.01</v>
      </c>
      <c r="L12">
        <f t="shared" si="1"/>
        <v>0.2</v>
      </c>
      <c r="M12">
        <f t="shared" si="2"/>
        <v>0.01</v>
      </c>
    </row>
    <row r="13">
      <c r="A13" s="12"/>
      <c r="B13" s="11" t="s">
        <v>129</v>
      </c>
      <c r="C13" s="20" t="s">
        <v>130</v>
      </c>
      <c r="D13" s="11" t="s">
        <v>131</v>
      </c>
      <c r="E13" s="11" t="s">
        <v>132</v>
      </c>
      <c r="F13" s="11"/>
      <c r="G13" s="11" t="s">
        <v>77</v>
      </c>
      <c r="H13" s="11" t="s">
        <v>133</v>
      </c>
      <c r="I13" s="11">
        <v>1.0</v>
      </c>
      <c r="J13" s="11">
        <v>6.95</v>
      </c>
      <c r="K13" s="11">
        <v>0.08</v>
      </c>
      <c r="L13">
        <f t="shared" si="1"/>
        <v>6.95</v>
      </c>
      <c r="M13">
        <f t="shared" si="2"/>
        <v>0.08</v>
      </c>
    </row>
    <row r="14">
      <c r="A14" s="12"/>
      <c r="B14" s="11" t="s">
        <v>134</v>
      </c>
      <c r="C14" s="20" t="s">
        <v>135</v>
      </c>
      <c r="D14" s="11" t="s">
        <v>136</v>
      </c>
      <c r="E14" s="11" t="s">
        <v>137</v>
      </c>
      <c r="F14" s="11"/>
      <c r="G14" s="11" t="s">
        <v>77</v>
      </c>
      <c r="H14" s="11" t="s">
        <v>116</v>
      </c>
      <c r="I14" s="11">
        <v>1.0</v>
      </c>
      <c r="J14" s="11">
        <v>2.12</v>
      </c>
      <c r="K14" s="11">
        <v>0.2</v>
      </c>
      <c r="L14">
        <f t="shared" si="1"/>
        <v>2.12</v>
      </c>
      <c r="M14">
        <f t="shared" si="2"/>
        <v>0.2</v>
      </c>
    </row>
    <row r="15">
      <c r="A15" s="12"/>
      <c r="B15" s="11" t="s">
        <v>138</v>
      </c>
      <c r="C15" s="20" t="s">
        <v>139</v>
      </c>
      <c r="D15" s="11" t="s">
        <v>140</v>
      </c>
      <c r="E15" s="11" t="s">
        <v>141</v>
      </c>
      <c r="G15" s="11" t="s">
        <v>77</v>
      </c>
      <c r="H15" s="11" t="s">
        <v>142</v>
      </c>
      <c r="I15" s="11">
        <v>2.0</v>
      </c>
      <c r="J15" s="11">
        <v>14.99</v>
      </c>
      <c r="K15" s="24">
        <v>0.13</v>
      </c>
      <c r="L15">
        <f t="shared" si="1"/>
        <v>29.98</v>
      </c>
      <c r="M15">
        <f t="shared" si="2"/>
        <v>0.26</v>
      </c>
    </row>
    <row r="16">
      <c r="A16" s="8" t="s">
        <v>90</v>
      </c>
      <c r="B16" s="9" t="s">
        <v>143</v>
      </c>
      <c r="C16" s="17" t="s">
        <v>144</v>
      </c>
      <c r="D16" s="9" t="s">
        <v>140</v>
      </c>
      <c r="E16" s="9" t="s">
        <v>145</v>
      </c>
      <c r="F16" s="9"/>
      <c r="G16" s="9" t="s">
        <v>77</v>
      </c>
      <c r="H16" s="9" t="s">
        <v>92</v>
      </c>
      <c r="I16" s="9">
        <v>1.0</v>
      </c>
      <c r="J16" s="9">
        <v>7.95</v>
      </c>
      <c r="K16" s="9">
        <v>0.16</v>
      </c>
      <c r="L16" s="10">
        <f t="shared" si="1"/>
        <v>7.95</v>
      </c>
      <c r="M16" s="10">
        <f t="shared" si="2"/>
        <v>0.16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2"/>
      <c r="B17" s="25" t="s">
        <v>146</v>
      </c>
      <c r="C17" s="20" t="s">
        <v>77</v>
      </c>
      <c r="D17" s="11" t="s">
        <v>147</v>
      </c>
      <c r="E17" s="11" t="s">
        <v>148</v>
      </c>
      <c r="F17" s="11" t="s">
        <v>149</v>
      </c>
      <c r="G17" s="11" t="s">
        <v>77</v>
      </c>
      <c r="H17" s="11" t="s">
        <v>150</v>
      </c>
      <c r="I17" s="11">
        <v>2.0</v>
      </c>
      <c r="J17" s="11">
        <f t="shared" ref="J17:J18" si="3">38.55/2</f>
        <v>19.275</v>
      </c>
      <c r="K17" s="11">
        <v>0.24</v>
      </c>
      <c r="L17">
        <f t="shared" si="1"/>
        <v>38.55</v>
      </c>
      <c r="M17">
        <f t="shared" si="2"/>
        <v>0.48</v>
      </c>
    </row>
    <row r="18">
      <c r="A18" s="12"/>
      <c r="B18" s="25" t="s">
        <v>151</v>
      </c>
      <c r="C18" s="20" t="s">
        <v>77</v>
      </c>
      <c r="D18" s="11" t="s">
        <v>152</v>
      </c>
      <c r="E18" s="11" t="s">
        <v>148</v>
      </c>
      <c r="F18" s="11" t="s">
        <v>149</v>
      </c>
      <c r="G18" s="11" t="s">
        <v>77</v>
      </c>
      <c r="H18" s="11" t="s">
        <v>150</v>
      </c>
      <c r="I18" s="11">
        <v>2.0</v>
      </c>
      <c r="J18" s="11">
        <f t="shared" si="3"/>
        <v>19.275</v>
      </c>
      <c r="K18" s="11">
        <v>0.23</v>
      </c>
      <c r="L18">
        <f t="shared" si="1"/>
        <v>38.55</v>
      </c>
      <c r="M18">
        <f t="shared" si="2"/>
        <v>0.46</v>
      </c>
    </row>
    <row r="19">
      <c r="A19" s="12"/>
      <c r="B19" s="25" t="s">
        <v>153</v>
      </c>
      <c r="C19" s="20" t="s">
        <v>77</v>
      </c>
      <c r="D19" s="11" t="s">
        <v>154</v>
      </c>
      <c r="E19" s="11" t="s">
        <v>148</v>
      </c>
      <c r="F19" s="11" t="s">
        <v>149</v>
      </c>
      <c r="G19" s="11" t="s">
        <v>77</v>
      </c>
      <c r="H19" s="11" t="s">
        <v>150</v>
      </c>
      <c r="I19" s="11">
        <v>3.0</v>
      </c>
      <c r="J19" s="11">
        <f t="shared" ref="J19:J20" si="4">28.95/2</f>
        <v>14.475</v>
      </c>
      <c r="K19" s="11">
        <v>0.14</v>
      </c>
      <c r="L19">
        <f t="shared" si="1"/>
        <v>43.425</v>
      </c>
      <c r="M19">
        <f t="shared" si="2"/>
        <v>0.42</v>
      </c>
    </row>
    <row r="20">
      <c r="A20" s="12"/>
      <c r="B20" s="25" t="s">
        <v>155</v>
      </c>
      <c r="C20" s="20" t="s">
        <v>77</v>
      </c>
      <c r="D20" s="11" t="s">
        <v>156</v>
      </c>
      <c r="E20" s="11" t="s">
        <v>148</v>
      </c>
      <c r="F20" s="11" t="s">
        <v>149</v>
      </c>
      <c r="G20" s="11" t="s">
        <v>77</v>
      </c>
      <c r="H20" s="11" t="s">
        <v>150</v>
      </c>
      <c r="I20" s="11">
        <v>3.0</v>
      </c>
      <c r="J20" s="11">
        <f t="shared" si="4"/>
        <v>14.475</v>
      </c>
      <c r="K20" s="11">
        <v>0.13</v>
      </c>
      <c r="L20">
        <f t="shared" si="1"/>
        <v>43.425</v>
      </c>
      <c r="M20">
        <f t="shared" si="2"/>
        <v>0.39</v>
      </c>
    </row>
    <row r="21">
      <c r="A21" s="12"/>
      <c r="B21" s="25" t="s">
        <v>157</v>
      </c>
      <c r="C21" s="20" t="s">
        <v>77</v>
      </c>
      <c r="D21" s="11" t="s">
        <v>158</v>
      </c>
      <c r="E21" s="11" t="s">
        <v>148</v>
      </c>
      <c r="F21" s="11" t="s">
        <v>149</v>
      </c>
      <c r="G21" s="11" t="s">
        <v>77</v>
      </c>
      <c r="H21" s="11" t="s">
        <v>150</v>
      </c>
      <c r="I21" s="11">
        <v>4.0</v>
      </c>
      <c r="J21" s="11">
        <f t="shared" ref="J21:J22" si="5">35.25/2</f>
        <v>17.625</v>
      </c>
      <c r="K21" s="11">
        <v>0.03</v>
      </c>
      <c r="L21">
        <f t="shared" si="1"/>
        <v>70.5</v>
      </c>
      <c r="M21">
        <f t="shared" si="2"/>
        <v>0.12</v>
      </c>
    </row>
    <row r="22">
      <c r="A22" s="12"/>
      <c r="B22" s="25" t="s">
        <v>159</v>
      </c>
      <c r="C22" s="20" t="s">
        <v>77</v>
      </c>
      <c r="D22" s="11" t="s">
        <v>160</v>
      </c>
      <c r="E22" s="11" t="s">
        <v>148</v>
      </c>
      <c r="F22" s="11" t="s">
        <v>149</v>
      </c>
      <c r="G22" s="11" t="s">
        <v>77</v>
      </c>
      <c r="H22" s="11" t="s">
        <v>150</v>
      </c>
      <c r="I22" s="11">
        <v>4.0</v>
      </c>
      <c r="J22" s="11">
        <f t="shared" si="5"/>
        <v>17.625</v>
      </c>
      <c r="K22" s="11">
        <v>0.03</v>
      </c>
      <c r="L22">
        <f t="shared" si="1"/>
        <v>70.5</v>
      </c>
      <c r="M22">
        <f t="shared" si="2"/>
        <v>0.12</v>
      </c>
    </row>
    <row r="23">
      <c r="A23" s="12"/>
      <c r="B23" s="25" t="s">
        <v>161</v>
      </c>
      <c r="C23" s="20" t="s">
        <v>77</v>
      </c>
      <c r="D23" s="11" t="s">
        <v>162</v>
      </c>
      <c r="E23" s="11" t="s">
        <v>148</v>
      </c>
      <c r="F23" s="11" t="s">
        <v>149</v>
      </c>
      <c r="G23" s="11" t="s">
        <v>77</v>
      </c>
      <c r="H23" s="11" t="s">
        <v>150</v>
      </c>
      <c r="I23" s="11">
        <v>1.0</v>
      </c>
      <c r="J23" s="11">
        <f t="shared" ref="J23:J24" si="6">22.25/2</f>
        <v>11.125</v>
      </c>
      <c r="K23" s="11">
        <v>0.02</v>
      </c>
      <c r="L23">
        <f t="shared" si="1"/>
        <v>11.125</v>
      </c>
      <c r="M23">
        <f t="shared" si="2"/>
        <v>0.02</v>
      </c>
    </row>
    <row r="24">
      <c r="A24" s="12"/>
      <c r="B24" s="25" t="s">
        <v>163</v>
      </c>
      <c r="C24" s="20" t="s">
        <v>77</v>
      </c>
      <c r="D24" s="11" t="s">
        <v>164</v>
      </c>
      <c r="E24" s="11" t="s">
        <v>148</v>
      </c>
      <c r="F24" s="11" t="s">
        <v>149</v>
      </c>
      <c r="G24" s="11" t="s">
        <v>77</v>
      </c>
      <c r="H24" s="11" t="s">
        <v>150</v>
      </c>
      <c r="I24" s="11">
        <v>1.0</v>
      </c>
      <c r="J24" s="11">
        <f t="shared" si="6"/>
        <v>11.125</v>
      </c>
      <c r="K24" s="11">
        <v>0.02</v>
      </c>
      <c r="L24">
        <f t="shared" si="1"/>
        <v>11.125</v>
      </c>
      <c r="M24">
        <f t="shared" si="2"/>
        <v>0.02</v>
      </c>
    </row>
    <row r="25">
      <c r="A25" s="12"/>
      <c r="B25" s="25" t="s">
        <v>165</v>
      </c>
      <c r="C25" s="20" t="s">
        <v>166</v>
      </c>
      <c r="D25" s="11" t="s">
        <v>167</v>
      </c>
      <c r="E25" s="11" t="s">
        <v>168</v>
      </c>
      <c r="F25" s="11"/>
      <c r="G25" s="11" t="s">
        <v>77</v>
      </c>
      <c r="H25" s="11" t="s">
        <v>169</v>
      </c>
      <c r="I25" s="11">
        <v>2.0</v>
      </c>
      <c r="J25" s="11">
        <v>7.95</v>
      </c>
      <c r="K25" s="11">
        <v>0.02</v>
      </c>
      <c r="L25">
        <f t="shared" si="1"/>
        <v>15.9</v>
      </c>
      <c r="M25">
        <f t="shared" si="2"/>
        <v>0.04</v>
      </c>
    </row>
    <row r="26">
      <c r="A26" s="12"/>
      <c r="B26" s="11" t="s">
        <v>170</v>
      </c>
      <c r="C26" s="20" t="s">
        <v>77</v>
      </c>
      <c r="D26" s="11" t="s">
        <v>171</v>
      </c>
      <c r="E26" s="11" t="s">
        <v>172</v>
      </c>
      <c r="F26" s="11"/>
      <c r="G26" s="11" t="s">
        <v>77</v>
      </c>
      <c r="H26" s="11" t="s">
        <v>169</v>
      </c>
      <c r="I26" s="11">
        <v>2.0</v>
      </c>
      <c r="J26" s="11">
        <v>0.0</v>
      </c>
      <c r="K26" s="11">
        <v>0.0</v>
      </c>
      <c r="L26">
        <f t="shared" si="1"/>
        <v>0</v>
      </c>
      <c r="M26">
        <f t="shared" si="2"/>
        <v>0</v>
      </c>
    </row>
    <row r="27">
      <c r="A27" s="12"/>
      <c r="B27" s="11" t="s">
        <v>173</v>
      </c>
      <c r="C27" s="20" t="s">
        <v>77</v>
      </c>
      <c r="D27" s="11" t="s">
        <v>174</v>
      </c>
      <c r="E27" s="11" t="s">
        <v>175</v>
      </c>
      <c r="F27" s="11"/>
      <c r="G27" s="11" t="s">
        <v>77</v>
      </c>
      <c r="H27" s="11" t="s">
        <v>169</v>
      </c>
      <c r="I27" s="11">
        <v>36.0</v>
      </c>
      <c r="J27" s="11">
        <v>0.0</v>
      </c>
      <c r="K27" s="11">
        <v>0.0</v>
      </c>
      <c r="L27">
        <f t="shared" si="1"/>
        <v>0</v>
      </c>
      <c r="M27">
        <f t="shared" si="2"/>
        <v>0</v>
      </c>
    </row>
    <row r="28">
      <c r="A28" s="12"/>
      <c r="B28" s="11" t="s">
        <v>176</v>
      </c>
      <c r="C28" s="23" t="s">
        <v>177</v>
      </c>
      <c r="D28" s="11" t="s">
        <v>178</v>
      </c>
      <c r="E28" s="11" t="s">
        <v>179</v>
      </c>
      <c r="F28" s="11"/>
      <c r="G28" s="11" t="s">
        <v>77</v>
      </c>
      <c r="H28" s="11" t="s">
        <v>92</v>
      </c>
      <c r="I28" s="11">
        <v>2.0</v>
      </c>
      <c r="J28" s="11">
        <v>27.5</v>
      </c>
      <c r="K28" s="11">
        <v>0.1</v>
      </c>
      <c r="L28">
        <f t="shared" si="1"/>
        <v>55</v>
      </c>
      <c r="M28">
        <f t="shared" si="2"/>
        <v>0.2</v>
      </c>
    </row>
    <row r="29">
      <c r="A29" s="12"/>
      <c r="B29" s="11" t="s">
        <v>180</v>
      </c>
      <c r="C29" s="20" t="s">
        <v>181</v>
      </c>
      <c r="D29" s="11" t="s">
        <v>182</v>
      </c>
      <c r="E29" s="11" t="s">
        <v>183</v>
      </c>
      <c r="G29" s="11" t="s">
        <v>77</v>
      </c>
      <c r="H29" s="11" t="s">
        <v>128</v>
      </c>
      <c r="I29" s="11">
        <v>1.0</v>
      </c>
      <c r="J29" s="11">
        <v>0.2</v>
      </c>
      <c r="K29" s="11">
        <v>0.01</v>
      </c>
      <c r="L29">
        <f t="shared" si="1"/>
        <v>0.2</v>
      </c>
      <c r="M29">
        <f t="shared" si="2"/>
        <v>0.01</v>
      </c>
    </row>
    <row r="30">
      <c r="A30" s="2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2"/>
      <c r="L31">
        <f t="shared" ref="L31:M31" si="7">sum(L2:L29)</f>
        <v>979.32</v>
      </c>
      <c r="M31">
        <f t="shared" si="7"/>
        <v>13.32</v>
      </c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</sheetData>
  <mergeCells count="3">
    <mergeCell ref="A2:A3"/>
    <mergeCell ref="A4:A15"/>
    <mergeCell ref="A16:A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2" max="2" width="39.29"/>
    <col customWidth="1" min="3" max="3" width="17.71"/>
    <col customWidth="1" min="4" max="4" width="13.86"/>
    <col customWidth="1" min="5" max="5" width="30.71"/>
    <col customWidth="1" min="6" max="6" width="14.0"/>
    <col customWidth="1" min="7" max="7" width="19.43"/>
    <col customWidth="1" min="8" max="8" width="11.43"/>
    <col customWidth="1" min="9" max="9" width="8.57"/>
    <col customWidth="1" min="10" max="10" width="10.57"/>
    <col customWidth="1" min="11" max="11" width="9.43"/>
    <col customWidth="1" min="12" max="12" width="7.29"/>
    <col customWidth="1" min="13" max="13" width="8.29"/>
  </cols>
  <sheetData>
    <row r="1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18</v>
      </c>
      <c r="B2" s="11" t="s">
        <v>25</v>
      </c>
      <c r="D2" s="11" t="s">
        <v>28</v>
      </c>
      <c r="E2" s="11" t="s">
        <v>25</v>
      </c>
      <c r="F2" s="11" t="s">
        <v>29</v>
      </c>
      <c r="G2" s="11" t="s">
        <v>30</v>
      </c>
      <c r="H2" s="11" t="s">
        <v>31</v>
      </c>
      <c r="I2" s="11">
        <v>2.0</v>
      </c>
    </row>
    <row r="3">
      <c r="A3" s="12"/>
      <c r="B3" s="11" t="s">
        <v>32</v>
      </c>
      <c r="D3" s="11" t="s">
        <v>33</v>
      </c>
      <c r="E3" s="11" t="s">
        <v>34</v>
      </c>
      <c r="F3" s="11" t="s">
        <v>35</v>
      </c>
      <c r="G3" s="11" t="s">
        <v>30</v>
      </c>
      <c r="H3" s="11" t="s">
        <v>31</v>
      </c>
      <c r="I3" s="11">
        <v>2.0</v>
      </c>
      <c r="K3" s="11">
        <v>1.4</v>
      </c>
      <c r="M3">
        <f t="shared" ref="M3:M8" si="1">K3*I3</f>
        <v>2.8</v>
      </c>
    </row>
    <row r="4">
      <c r="A4" s="12"/>
      <c r="B4" s="11" t="s">
        <v>36</v>
      </c>
      <c r="D4" s="11" t="s">
        <v>37</v>
      </c>
      <c r="E4" s="11" t="s">
        <v>38</v>
      </c>
      <c r="F4" s="11" t="s">
        <v>39</v>
      </c>
      <c r="G4" s="11" t="s">
        <v>40</v>
      </c>
      <c r="H4" s="11" t="s">
        <v>31</v>
      </c>
      <c r="I4" s="11">
        <v>1.0</v>
      </c>
      <c r="K4" s="11">
        <v>2.62</v>
      </c>
      <c r="M4">
        <f t="shared" si="1"/>
        <v>2.62</v>
      </c>
    </row>
    <row r="5">
      <c r="A5" s="12"/>
      <c r="B5" s="11" t="s">
        <v>41</v>
      </c>
      <c r="D5" s="11" t="s">
        <v>42</v>
      </c>
      <c r="E5" s="11" t="s">
        <v>43</v>
      </c>
      <c r="F5" s="11" t="s">
        <v>39</v>
      </c>
      <c r="G5" s="11" t="s">
        <v>40</v>
      </c>
      <c r="H5" s="11" t="s">
        <v>31</v>
      </c>
      <c r="I5" s="11">
        <v>2.0</v>
      </c>
      <c r="M5">
        <f t="shared" si="1"/>
        <v>0</v>
      </c>
    </row>
    <row r="6">
      <c r="A6" s="12"/>
      <c r="B6" s="11" t="s">
        <v>44</v>
      </c>
      <c r="D6" s="11" t="s">
        <v>45</v>
      </c>
      <c r="E6" s="11" t="s">
        <v>46</v>
      </c>
      <c r="F6" s="11" t="s">
        <v>39</v>
      </c>
      <c r="G6" s="11" t="s">
        <v>40</v>
      </c>
      <c r="H6" s="11" t="s">
        <v>31</v>
      </c>
      <c r="I6" s="11">
        <v>1.0</v>
      </c>
      <c r="K6" s="11">
        <v>4.55</v>
      </c>
      <c r="M6">
        <f t="shared" si="1"/>
        <v>4.55</v>
      </c>
    </row>
    <row r="7">
      <c r="A7" s="12"/>
      <c r="B7" s="11" t="s">
        <v>47</v>
      </c>
      <c r="D7" s="11" t="s">
        <v>48</v>
      </c>
      <c r="E7" s="11" t="s">
        <v>49</v>
      </c>
      <c r="F7" s="11" t="s">
        <v>35</v>
      </c>
      <c r="G7" s="11" t="s">
        <v>50</v>
      </c>
      <c r="H7" s="11" t="s">
        <v>31</v>
      </c>
      <c r="I7" s="11">
        <v>1.0</v>
      </c>
      <c r="K7" s="11">
        <v>29.75</v>
      </c>
      <c r="M7">
        <f t="shared" si="1"/>
        <v>29.75</v>
      </c>
    </row>
    <row r="8">
      <c r="A8" s="12"/>
      <c r="B8" s="11" t="s">
        <v>51</v>
      </c>
      <c r="D8" s="11" t="s">
        <v>52</v>
      </c>
      <c r="E8" s="11" t="s">
        <v>53</v>
      </c>
      <c r="F8" s="11" t="s">
        <v>35</v>
      </c>
      <c r="G8" s="11" t="s">
        <v>54</v>
      </c>
      <c r="H8" s="11" t="s">
        <v>31</v>
      </c>
      <c r="I8" s="11">
        <v>4.0</v>
      </c>
      <c r="K8" s="11">
        <v>0.002</v>
      </c>
      <c r="M8">
        <f t="shared" si="1"/>
        <v>0.008</v>
      </c>
    </row>
    <row r="9">
      <c r="A9" s="12"/>
      <c r="B9" s="11" t="s">
        <v>61</v>
      </c>
      <c r="D9" s="11" t="s">
        <v>62</v>
      </c>
      <c r="E9" s="11" t="s">
        <v>63</v>
      </c>
      <c r="F9" s="11" t="s">
        <v>64</v>
      </c>
      <c r="G9" s="11" t="s">
        <v>65</v>
      </c>
      <c r="I9" s="11">
        <v>2.0</v>
      </c>
    </row>
    <row r="10">
      <c r="A10" s="12"/>
      <c r="B10" s="11" t="s">
        <v>66</v>
      </c>
      <c r="D10" s="11" t="s">
        <v>67</v>
      </c>
      <c r="E10" s="11" t="s">
        <v>43</v>
      </c>
      <c r="F10" s="11" t="s">
        <v>39</v>
      </c>
      <c r="G10" s="11" t="s">
        <v>40</v>
      </c>
      <c r="H10" s="11" t="s">
        <v>31</v>
      </c>
      <c r="I10" s="11">
        <v>1.0</v>
      </c>
    </row>
    <row r="11">
      <c r="A11" s="8" t="s">
        <v>19</v>
      </c>
      <c r="B11" s="9" t="s">
        <v>68</v>
      </c>
      <c r="C11" s="10"/>
      <c r="D11" s="9" t="s">
        <v>69</v>
      </c>
      <c r="E11" s="10"/>
      <c r="F11" s="10"/>
      <c r="G11" s="10"/>
      <c r="H11" s="10"/>
      <c r="I11" s="9">
        <v>6.0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2"/>
      <c r="B12" s="11" t="s">
        <v>184</v>
      </c>
      <c r="C12" s="11" t="s">
        <v>185</v>
      </c>
      <c r="D12" s="11" t="s">
        <v>69</v>
      </c>
      <c r="E12" s="11" t="s">
        <v>186</v>
      </c>
      <c r="F12" s="11" t="s">
        <v>187</v>
      </c>
      <c r="H12" s="11" t="s">
        <v>188</v>
      </c>
      <c r="I12" s="11">
        <v>4.0</v>
      </c>
      <c r="J12" s="11">
        <v>1.99</v>
      </c>
      <c r="K12" s="11">
        <v>0.007</v>
      </c>
      <c r="L12">
        <f>J12*I12</f>
        <v>7.96</v>
      </c>
      <c r="M12">
        <f>K12*I12</f>
        <v>0.028</v>
      </c>
    </row>
    <row r="13">
      <c r="A13" s="8" t="s">
        <v>189</v>
      </c>
      <c r="B13" s="10"/>
      <c r="C13" s="10"/>
      <c r="D13" s="10"/>
      <c r="E13" s="9" t="s">
        <v>190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2"/>
      <c r="E14" s="11" t="s">
        <v>191</v>
      </c>
    </row>
    <row r="15">
      <c r="A15" s="2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</sheetData>
  <mergeCells count="3">
    <mergeCell ref="A2:A10"/>
    <mergeCell ref="A13:A14"/>
    <mergeCell ref="A11:A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2" max="2" width="31.0"/>
    <col customWidth="1" min="3" max="4" width="17.71"/>
    <col customWidth="1" min="5" max="5" width="36.29"/>
    <col customWidth="1" min="6" max="6" width="23.14"/>
    <col customWidth="1" min="7" max="7" width="14.0"/>
    <col customWidth="1" min="8" max="8" width="11.43"/>
    <col customWidth="1" min="9" max="9" width="8.57"/>
    <col customWidth="1" min="10" max="10" width="10.57"/>
    <col customWidth="1" min="11" max="11" width="9.43"/>
    <col customWidth="1" min="12" max="12" width="7.29"/>
    <col customWidth="1" min="13" max="13" width="8.29"/>
  </cols>
  <sheetData>
    <row r="1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15</v>
      </c>
      <c r="L1" s="3" t="s">
        <v>11</v>
      </c>
      <c r="M1" s="3" t="s">
        <v>16</v>
      </c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18</v>
      </c>
      <c r="B2" s="11" t="s">
        <v>192</v>
      </c>
      <c r="C2" s="11" t="s">
        <v>31</v>
      </c>
      <c r="D2" s="11" t="s">
        <v>193</v>
      </c>
      <c r="E2" s="11" t="s">
        <v>194</v>
      </c>
      <c r="F2" s="11" t="s">
        <v>195</v>
      </c>
      <c r="H2" s="11" t="s">
        <v>31</v>
      </c>
      <c r="I2" s="11">
        <v>1.0</v>
      </c>
    </row>
    <row r="3">
      <c r="A3" s="12"/>
      <c r="B3" s="11" t="s">
        <v>196</v>
      </c>
      <c r="C3" s="11" t="s">
        <v>31</v>
      </c>
      <c r="D3" s="11" t="s">
        <v>197</v>
      </c>
      <c r="E3" s="11" t="s">
        <v>198</v>
      </c>
      <c r="F3" s="11" t="s">
        <v>195</v>
      </c>
      <c r="H3" s="11" t="s">
        <v>31</v>
      </c>
      <c r="I3" s="11">
        <v>1.0</v>
      </c>
    </row>
    <row r="4">
      <c r="A4" s="12"/>
      <c r="B4" s="11" t="s">
        <v>199</v>
      </c>
      <c r="C4" s="11" t="s">
        <v>31</v>
      </c>
      <c r="D4" s="11" t="s">
        <v>200</v>
      </c>
      <c r="E4" s="11" t="s">
        <v>201</v>
      </c>
      <c r="F4" s="11" t="s">
        <v>202</v>
      </c>
      <c r="G4" s="11" t="s">
        <v>203</v>
      </c>
      <c r="H4" s="11" t="s">
        <v>31</v>
      </c>
      <c r="I4" s="11">
        <v>4.0</v>
      </c>
      <c r="M4">
        <f t="shared" ref="M4:M5" si="1">I4*K4</f>
        <v>0</v>
      </c>
    </row>
    <row r="5">
      <c r="A5" s="12"/>
      <c r="B5" s="11" t="s">
        <v>204</v>
      </c>
      <c r="C5" s="11" t="s">
        <v>31</v>
      </c>
      <c r="D5" s="11" t="s">
        <v>205</v>
      </c>
      <c r="E5" s="11" t="s">
        <v>206</v>
      </c>
      <c r="H5" s="11" t="s">
        <v>31</v>
      </c>
      <c r="I5" s="11">
        <v>4.0</v>
      </c>
      <c r="M5">
        <f t="shared" si="1"/>
        <v>0</v>
      </c>
    </row>
    <row r="6">
      <c r="A6" s="12"/>
      <c r="B6" s="11" t="s">
        <v>207</v>
      </c>
      <c r="C6" s="11" t="s">
        <v>31</v>
      </c>
      <c r="D6" s="11" t="s">
        <v>208</v>
      </c>
      <c r="E6" s="11" t="s">
        <v>206</v>
      </c>
      <c r="H6" s="11" t="s">
        <v>31</v>
      </c>
      <c r="I6" s="11">
        <v>4.0</v>
      </c>
    </row>
    <row r="7">
      <c r="A7" s="12"/>
      <c r="B7" s="11" t="s">
        <v>209</v>
      </c>
      <c r="C7" s="11" t="s">
        <v>31</v>
      </c>
      <c r="D7" s="26" t="s">
        <v>210</v>
      </c>
      <c r="E7" s="11" t="s">
        <v>211</v>
      </c>
      <c r="F7" s="11" t="s">
        <v>202</v>
      </c>
      <c r="G7" s="11" t="s">
        <v>212</v>
      </c>
      <c r="H7" s="11" t="s">
        <v>31</v>
      </c>
      <c r="I7" s="11">
        <v>2.0</v>
      </c>
      <c r="M7">
        <f t="shared" ref="M7:M8" si="2">I7*K7</f>
        <v>0</v>
      </c>
    </row>
    <row r="8">
      <c r="A8" s="12"/>
      <c r="B8" s="11" t="s">
        <v>213</v>
      </c>
      <c r="C8" s="11" t="s">
        <v>31</v>
      </c>
      <c r="D8" s="26" t="s">
        <v>214</v>
      </c>
      <c r="E8" s="11" t="s">
        <v>211</v>
      </c>
      <c r="F8" s="11" t="s">
        <v>202</v>
      </c>
      <c r="G8" s="11" t="s">
        <v>212</v>
      </c>
      <c r="H8" s="11" t="s">
        <v>31</v>
      </c>
      <c r="I8" s="11">
        <v>2.0</v>
      </c>
      <c r="M8">
        <f t="shared" si="2"/>
        <v>0</v>
      </c>
    </row>
    <row r="9">
      <c r="A9" s="12"/>
      <c r="B9" s="11" t="s">
        <v>215</v>
      </c>
      <c r="C9" s="11" t="s">
        <v>31</v>
      </c>
      <c r="D9" s="11" t="s">
        <v>216</v>
      </c>
      <c r="E9" s="11" t="s">
        <v>217</v>
      </c>
      <c r="F9" s="11" t="s">
        <v>202</v>
      </c>
      <c r="H9" s="11" t="s">
        <v>31</v>
      </c>
      <c r="I9" s="11">
        <v>4.0</v>
      </c>
    </row>
    <row r="10">
      <c r="A10" s="12"/>
      <c r="B10" s="11" t="s">
        <v>218</v>
      </c>
      <c r="C10" s="11" t="s">
        <v>31</v>
      </c>
      <c r="D10" s="11" t="s">
        <v>219</v>
      </c>
      <c r="E10" s="11" t="s">
        <v>220</v>
      </c>
      <c r="F10" s="11" t="s">
        <v>221</v>
      </c>
      <c r="I10" s="11">
        <v>4.0</v>
      </c>
    </row>
    <row r="11">
      <c r="A11" s="12"/>
      <c r="B11" s="11" t="s">
        <v>222</v>
      </c>
      <c r="C11" s="11" t="s">
        <v>31</v>
      </c>
      <c r="D11" s="11" t="s">
        <v>223</v>
      </c>
      <c r="E11" s="11" t="s">
        <v>224</v>
      </c>
      <c r="F11" s="11" t="s">
        <v>221</v>
      </c>
      <c r="G11" s="11" t="s">
        <v>212</v>
      </c>
      <c r="H11" s="11" t="s">
        <v>31</v>
      </c>
      <c r="I11" s="11">
        <v>4.0</v>
      </c>
      <c r="M11">
        <f>I11*K11</f>
        <v>0</v>
      </c>
    </row>
    <row r="12">
      <c r="A12" s="12"/>
      <c r="B12" s="11" t="s">
        <v>225</v>
      </c>
      <c r="C12" s="11" t="s">
        <v>31</v>
      </c>
      <c r="D12" s="11" t="s">
        <v>226</v>
      </c>
      <c r="E12" s="11" t="s">
        <v>227</v>
      </c>
      <c r="F12" s="11" t="s">
        <v>228</v>
      </c>
      <c r="H12" s="11" t="s">
        <v>31</v>
      </c>
      <c r="I12" s="11">
        <v>4.0</v>
      </c>
    </row>
    <row r="13">
      <c r="A13" s="12"/>
      <c r="B13" s="11" t="s">
        <v>229</v>
      </c>
      <c r="C13" s="11" t="s">
        <v>31</v>
      </c>
      <c r="D13" s="11" t="s">
        <v>230</v>
      </c>
      <c r="E13" s="11" t="s">
        <v>231</v>
      </c>
      <c r="F13" s="11" t="s">
        <v>228</v>
      </c>
      <c r="G13" s="11" t="s">
        <v>212</v>
      </c>
      <c r="H13" s="11" t="s">
        <v>31</v>
      </c>
      <c r="I13" s="11">
        <v>4.0</v>
      </c>
    </row>
    <row r="14">
      <c r="A14" s="8" t="s">
        <v>19</v>
      </c>
      <c r="B14" s="27" t="s">
        <v>232</v>
      </c>
      <c r="C14" s="10"/>
      <c r="D14" s="9" t="s">
        <v>233</v>
      </c>
      <c r="E14" s="10"/>
      <c r="G14" s="9" t="s">
        <v>31</v>
      </c>
      <c r="H14" s="10"/>
      <c r="I14" s="9">
        <v>1.0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2"/>
      <c r="B15" s="11" t="s">
        <v>234</v>
      </c>
      <c r="D15" s="11" t="s">
        <v>235</v>
      </c>
      <c r="G15" s="11" t="s">
        <v>31</v>
      </c>
      <c r="I15" s="11">
        <v>1.0</v>
      </c>
    </row>
    <row r="16">
      <c r="A16" s="12"/>
      <c r="B16" s="11" t="s">
        <v>236</v>
      </c>
      <c r="C16" s="11" t="s">
        <v>237</v>
      </c>
      <c r="D16" s="11" t="s">
        <v>238</v>
      </c>
      <c r="E16" t="s">
        <v>239</v>
      </c>
      <c r="F16" s="11" t="s">
        <v>240</v>
      </c>
      <c r="G16" s="11" t="s">
        <v>31</v>
      </c>
      <c r="H16" s="11" t="s">
        <v>241</v>
      </c>
      <c r="I16" s="11">
        <v>8.0</v>
      </c>
      <c r="J16" s="11">
        <v>3.0</v>
      </c>
      <c r="K16" s="11">
        <v>0.2</v>
      </c>
      <c r="L16" s="11">
        <f t="shared" ref="L16:L17" si="3">J16*I16</f>
        <v>24</v>
      </c>
      <c r="M16">
        <f t="shared" ref="M16:M17" si="4">K16*I16</f>
        <v>1.6</v>
      </c>
    </row>
    <row r="17">
      <c r="A17" s="12"/>
      <c r="B17" s="11" t="s">
        <v>242</v>
      </c>
      <c r="C17" s="28" t="s">
        <v>243</v>
      </c>
      <c r="D17" s="11" t="s">
        <v>244</v>
      </c>
      <c r="E17" t="s">
        <v>245</v>
      </c>
      <c r="F17" s="29" t="s">
        <v>246</v>
      </c>
      <c r="G17" s="11" t="s">
        <v>31</v>
      </c>
      <c r="H17" s="11" t="s">
        <v>241</v>
      </c>
      <c r="I17" s="11">
        <v>8.0</v>
      </c>
      <c r="J17" s="11">
        <v>4.0</v>
      </c>
      <c r="K17" s="11">
        <v>0.0154</v>
      </c>
      <c r="L17" s="11">
        <f t="shared" si="3"/>
        <v>32</v>
      </c>
      <c r="M17">
        <f t="shared" si="4"/>
        <v>0.1232</v>
      </c>
    </row>
    <row r="18">
      <c r="A18" s="12"/>
      <c r="B18" s="11" t="s">
        <v>247</v>
      </c>
      <c r="C18" s="11" t="s">
        <v>248</v>
      </c>
      <c r="D18" s="11" t="s">
        <v>249</v>
      </c>
      <c r="E18" s="11" t="s">
        <v>250</v>
      </c>
      <c r="F18" s="11" t="s">
        <v>251</v>
      </c>
      <c r="G18" s="11" t="s">
        <v>31</v>
      </c>
      <c r="H18" s="11" t="s">
        <v>252</v>
      </c>
      <c r="I18" s="11">
        <v>8.0</v>
      </c>
      <c r="J18" s="11">
        <v>9.45</v>
      </c>
      <c r="L18" s="11">
        <v>75.6</v>
      </c>
    </row>
    <row r="19">
      <c r="A19" s="12"/>
      <c r="B19" s="11" t="s">
        <v>253</v>
      </c>
      <c r="E19" s="11"/>
      <c r="F19" s="11"/>
      <c r="G19" s="11" t="s">
        <v>31</v>
      </c>
      <c r="I19" s="11">
        <v>8.0</v>
      </c>
    </row>
    <row r="20">
      <c r="A20" s="12"/>
      <c r="B20" s="11" t="s">
        <v>254</v>
      </c>
      <c r="E20" s="11"/>
      <c r="F20" s="11"/>
      <c r="G20" s="11" t="s">
        <v>31</v>
      </c>
    </row>
    <row r="21">
      <c r="A21" s="12"/>
      <c r="B21" s="11" t="s">
        <v>255</v>
      </c>
      <c r="E21" s="11"/>
      <c r="F21" s="11"/>
      <c r="G21" s="11" t="s">
        <v>31</v>
      </c>
    </row>
    <row r="22">
      <c r="A22" s="8" t="s">
        <v>90</v>
      </c>
      <c r="B22" s="9" t="s">
        <v>257</v>
      </c>
      <c r="C22" s="10"/>
      <c r="D22" s="9" t="s">
        <v>31</v>
      </c>
      <c r="E22" s="9" t="s">
        <v>261</v>
      </c>
      <c r="F22" s="10"/>
      <c r="G22" s="10"/>
      <c r="H22" s="10"/>
      <c r="I22" s="9">
        <v>1.0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2"/>
      <c r="B23" s="11" t="s">
        <v>265</v>
      </c>
      <c r="D23" s="11" t="s">
        <v>31</v>
      </c>
    </row>
    <row r="24">
      <c r="A24" s="12"/>
      <c r="B24" s="11" t="s">
        <v>191</v>
      </c>
      <c r="E24" s="11" t="s">
        <v>267</v>
      </c>
      <c r="G24" s="11" t="s">
        <v>31</v>
      </c>
      <c r="I24" s="11">
        <v>1.0</v>
      </c>
    </row>
    <row r="25">
      <c r="A25" s="8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</sheetData>
  <mergeCells count="3">
    <mergeCell ref="A2:A13"/>
    <mergeCell ref="A14:A21"/>
    <mergeCell ref="A22:A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2" max="2" width="17.14"/>
    <col customWidth="1" min="3" max="3" width="17.71"/>
    <col customWidth="1" min="4" max="4" width="13.86"/>
    <col customWidth="1" min="5" max="5" width="20.14"/>
    <col customWidth="1" min="6" max="6" width="22.29"/>
    <col customWidth="1" min="7" max="7" width="14.0"/>
    <col customWidth="1" min="8" max="8" width="11.43"/>
    <col customWidth="1" min="9" max="9" width="9.14"/>
    <col customWidth="1" min="10" max="10" width="8.57"/>
    <col customWidth="1" min="11" max="11" width="10.57"/>
    <col customWidth="1" min="12" max="12" width="9.43"/>
    <col customWidth="1" min="13" max="13" width="7.29"/>
    <col customWidth="1" min="14" max="14" width="8.29"/>
  </cols>
  <sheetData>
    <row r="1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13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18</v>
      </c>
      <c r="B2" s="11" t="s">
        <v>256</v>
      </c>
      <c r="D2" s="11" t="s">
        <v>258</v>
      </c>
      <c r="F2" s="11" t="s">
        <v>259</v>
      </c>
      <c r="G2" s="11" t="s">
        <v>260</v>
      </c>
      <c r="J2" s="11">
        <v>1.0</v>
      </c>
    </row>
    <row r="3">
      <c r="A3" s="12"/>
      <c r="B3" s="11" t="s">
        <v>262</v>
      </c>
      <c r="D3" s="11" t="s">
        <v>263</v>
      </c>
      <c r="F3" s="11" t="s">
        <v>259</v>
      </c>
      <c r="G3" s="11" t="s">
        <v>260</v>
      </c>
      <c r="J3" s="11">
        <v>1.0</v>
      </c>
    </row>
    <row r="4">
      <c r="A4" s="12"/>
      <c r="B4" s="11" t="s">
        <v>264</v>
      </c>
      <c r="D4" s="11" t="s">
        <v>266</v>
      </c>
      <c r="F4" s="11" t="s">
        <v>259</v>
      </c>
      <c r="G4" s="11" t="s">
        <v>260</v>
      </c>
      <c r="J4" s="11">
        <v>1.0</v>
      </c>
    </row>
    <row r="5">
      <c r="A5" s="8" t="s">
        <v>19</v>
      </c>
      <c r="B5" s="9" t="s">
        <v>268</v>
      </c>
      <c r="C5" s="10"/>
      <c r="D5" s="9" t="s">
        <v>269</v>
      </c>
      <c r="E5" s="9" t="s">
        <v>270</v>
      </c>
      <c r="F5" s="10"/>
      <c r="G5" s="10"/>
      <c r="H5" s="10"/>
      <c r="I5" s="10"/>
      <c r="J5" s="9">
        <v>4.0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2"/>
      <c r="B6" s="11" t="s">
        <v>271</v>
      </c>
      <c r="D6" s="11" t="s">
        <v>272</v>
      </c>
      <c r="E6" s="11" t="s">
        <v>270</v>
      </c>
      <c r="J6" s="11">
        <v>4.0</v>
      </c>
    </row>
    <row r="7">
      <c r="A7" s="12"/>
      <c r="B7" s="11" t="s">
        <v>273</v>
      </c>
    </row>
    <row r="8">
      <c r="A8" s="12"/>
      <c r="B8" s="11" t="s">
        <v>274</v>
      </c>
    </row>
    <row r="9">
      <c r="A9" s="12"/>
      <c r="B9" s="11" t="s">
        <v>275</v>
      </c>
    </row>
    <row r="10">
      <c r="A10" s="12"/>
      <c r="B10" s="11" t="s">
        <v>276</v>
      </c>
      <c r="C10" s="11">
        <v>15109.0</v>
      </c>
      <c r="D10" s="11" t="s">
        <v>277</v>
      </c>
      <c r="E10" t="s">
        <v>278</v>
      </c>
      <c r="G10" s="11" t="s">
        <v>59</v>
      </c>
      <c r="H10" s="11" t="s">
        <v>26</v>
      </c>
      <c r="I10" s="14" t="s">
        <v>279</v>
      </c>
      <c r="J10" s="11">
        <v>2.0</v>
      </c>
      <c r="K10" s="11">
        <v>60.0</v>
      </c>
      <c r="L10" s="11">
        <v>0.28</v>
      </c>
      <c r="M10">
        <f>K10*J10</f>
        <v>120</v>
      </c>
      <c r="N10">
        <f>L10*J10</f>
        <v>0.56</v>
      </c>
      <c r="O10" s="11" t="s">
        <v>280</v>
      </c>
    </row>
    <row r="11">
      <c r="A11" s="8" t="s">
        <v>90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2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</sheetData>
  <mergeCells count="3">
    <mergeCell ref="A11:A23"/>
    <mergeCell ref="A2:A4"/>
    <mergeCell ref="A5:A10"/>
  </mergeCells>
  <hyperlinks>
    <hyperlink r:id="rId1" ref="I1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2" max="2" width="38.43"/>
    <col customWidth="1" min="3" max="3" width="15.86"/>
    <col customWidth="1" min="4" max="4" width="13.86"/>
    <col customWidth="1" min="5" max="5" width="50.71"/>
    <col customWidth="1" min="6" max="6" width="20.14"/>
    <col customWidth="1" min="7" max="7" width="14.0"/>
    <col customWidth="1" min="8" max="8" width="24.29"/>
    <col customWidth="1" min="9" max="9" width="8.71"/>
    <col customWidth="1" min="10" max="10" width="9.57"/>
    <col customWidth="1" min="11" max="11" width="9.43"/>
    <col customWidth="1" min="12" max="12" width="7.29"/>
    <col customWidth="1" min="13" max="13" width="8.29"/>
  </cols>
  <sheetData>
    <row r="1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281</v>
      </c>
      <c r="I1" s="3" t="s">
        <v>8</v>
      </c>
      <c r="J1" s="30" t="s">
        <v>9</v>
      </c>
      <c r="K1" s="3" t="s">
        <v>15</v>
      </c>
      <c r="L1" s="3" t="s">
        <v>11</v>
      </c>
      <c r="M1" s="3" t="s">
        <v>12</v>
      </c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18</v>
      </c>
      <c r="B2" s="31" t="s">
        <v>282</v>
      </c>
      <c r="C2" s="11" t="s">
        <v>31</v>
      </c>
      <c r="D2" s="31" t="s">
        <v>283</v>
      </c>
      <c r="E2" s="11" t="s">
        <v>284</v>
      </c>
      <c r="F2" s="11" t="s">
        <v>285</v>
      </c>
      <c r="G2" s="11" t="s">
        <v>286</v>
      </c>
      <c r="H2" s="11" t="s">
        <v>31</v>
      </c>
      <c r="I2" s="11">
        <v>1.0</v>
      </c>
      <c r="J2" s="32"/>
      <c r="K2" s="11">
        <v>15.96</v>
      </c>
      <c r="M2">
        <f t="shared" ref="M2:M9" si="1">I2*K2</f>
        <v>15.96</v>
      </c>
    </row>
    <row r="3">
      <c r="A3" s="12"/>
      <c r="B3" s="31" t="s">
        <v>287</v>
      </c>
      <c r="C3" s="11" t="s">
        <v>31</v>
      </c>
      <c r="D3" s="31" t="s">
        <v>288</v>
      </c>
      <c r="E3" s="11" t="s">
        <v>284</v>
      </c>
      <c r="F3" s="11" t="s">
        <v>285</v>
      </c>
      <c r="G3" s="11" t="s">
        <v>286</v>
      </c>
      <c r="H3" s="11" t="s">
        <v>31</v>
      </c>
      <c r="I3" s="11">
        <v>1.0</v>
      </c>
      <c r="J3" s="32"/>
      <c r="K3" s="11">
        <v>11.9</v>
      </c>
      <c r="M3">
        <f t="shared" si="1"/>
        <v>11.9</v>
      </c>
    </row>
    <row r="4">
      <c r="A4" s="12"/>
      <c r="B4" s="31" t="s">
        <v>289</v>
      </c>
      <c r="C4" s="11" t="s">
        <v>31</v>
      </c>
      <c r="D4" s="31" t="s">
        <v>290</v>
      </c>
      <c r="E4" s="11" t="s">
        <v>291</v>
      </c>
      <c r="F4" s="11" t="s">
        <v>285</v>
      </c>
      <c r="G4" s="11" t="s">
        <v>286</v>
      </c>
      <c r="H4" s="11" t="s">
        <v>31</v>
      </c>
      <c r="I4" s="11">
        <v>2.0</v>
      </c>
      <c r="J4" s="32"/>
      <c r="K4" s="11">
        <v>11.4</v>
      </c>
      <c r="M4">
        <f t="shared" si="1"/>
        <v>22.8</v>
      </c>
    </row>
    <row r="5">
      <c r="A5" s="12"/>
      <c r="B5" s="26" t="s">
        <v>292</v>
      </c>
      <c r="C5" s="11" t="s">
        <v>31</v>
      </c>
      <c r="D5" s="31" t="s">
        <v>293</v>
      </c>
      <c r="E5" s="11" t="s">
        <v>294</v>
      </c>
      <c r="F5" s="11" t="s">
        <v>195</v>
      </c>
      <c r="H5" s="11" t="s">
        <v>31</v>
      </c>
      <c r="I5" s="11">
        <v>2.0</v>
      </c>
      <c r="J5" s="32"/>
      <c r="M5">
        <f t="shared" si="1"/>
        <v>0</v>
      </c>
    </row>
    <row r="6">
      <c r="A6" s="12"/>
      <c r="B6" s="31" t="s">
        <v>295</v>
      </c>
      <c r="C6" s="11" t="s">
        <v>31</v>
      </c>
      <c r="D6" s="31" t="s">
        <v>296</v>
      </c>
      <c r="E6" s="11" t="s">
        <v>297</v>
      </c>
      <c r="F6" s="11" t="s">
        <v>202</v>
      </c>
      <c r="G6" s="11" t="s">
        <v>212</v>
      </c>
      <c r="H6" s="11" t="s">
        <v>31</v>
      </c>
      <c r="I6" s="11">
        <v>8.0</v>
      </c>
      <c r="J6" s="32"/>
      <c r="K6" s="11">
        <v>0.4</v>
      </c>
      <c r="M6">
        <f t="shared" si="1"/>
        <v>3.2</v>
      </c>
    </row>
    <row r="7">
      <c r="A7" s="12"/>
      <c r="B7" s="31" t="s">
        <v>298</v>
      </c>
      <c r="C7" s="11" t="s">
        <v>31</v>
      </c>
      <c r="D7" s="31" t="s">
        <v>299</v>
      </c>
      <c r="E7" s="11" t="s">
        <v>300</v>
      </c>
      <c r="H7" s="11" t="s">
        <v>31</v>
      </c>
      <c r="I7" s="11">
        <v>1.0</v>
      </c>
      <c r="J7" s="32"/>
      <c r="M7">
        <f t="shared" si="1"/>
        <v>0</v>
      </c>
    </row>
    <row r="8">
      <c r="A8" s="12"/>
      <c r="B8" s="11" t="s">
        <v>301</v>
      </c>
      <c r="C8" s="11" t="s">
        <v>31</v>
      </c>
      <c r="D8" s="11" t="s">
        <v>302</v>
      </c>
      <c r="E8" s="11" t="s">
        <v>303</v>
      </c>
      <c r="H8" s="11" t="s">
        <v>31</v>
      </c>
      <c r="I8" s="11">
        <v>8.0</v>
      </c>
      <c r="J8" s="32"/>
      <c r="M8">
        <f t="shared" si="1"/>
        <v>0</v>
      </c>
    </row>
    <row r="9">
      <c r="A9" s="12"/>
      <c r="B9" s="11" t="s">
        <v>304</v>
      </c>
      <c r="C9" s="11" t="s">
        <v>31</v>
      </c>
      <c r="D9" s="11" t="s">
        <v>305</v>
      </c>
      <c r="E9" s="11" t="s">
        <v>306</v>
      </c>
      <c r="F9" s="11" t="s">
        <v>285</v>
      </c>
      <c r="G9" s="11" t="s">
        <v>286</v>
      </c>
      <c r="H9" s="11" t="s">
        <v>31</v>
      </c>
      <c r="I9" s="11">
        <v>2.0</v>
      </c>
      <c r="J9" s="32"/>
      <c r="M9">
        <f t="shared" si="1"/>
        <v>0</v>
      </c>
    </row>
    <row r="10">
      <c r="A10" s="12"/>
      <c r="B10" s="11" t="s">
        <v>307</v>
      </c>
      <c r="C10" s="11" t="s">
        <v>31</v>
      </c>
      <c r="D10" s="11" t="s">
        <v>308</v>
      </c>
      <c r="E10" s="11" t="s">
        <v>309</v>
      </c>
      <c r="H10" s="11" t="s">
        <v>31</v>
      </c>
      <c r="I10" s="11">
        <v>8.0</v>
      </c>
    </row>
    <row r="11">
      <c r="A11" s="12"/>
      <c r="B11" s="11" t="s">
        <v>310</v>
      </c>
      <c r="C11" s="11" t="s">
        <v>31</v>
      </c>
      <c r="D11" s="11" t="s">
        <v>311</v>
      </c>
      <c r="E11" s="11" t="s">
        <v>312</v>
      </c>
      <c r="H11" s="11" t="s">
        <v>31</v>
      </c>
      <c r="I11" s="11">
        <v>1.0</v>
      </c>
      <c r="J11" s="32"/>
    </row>
    <row r="12">
      <c r="A12" s="12"/>
      <c r="B12" s="11" t="s">
        <v>313</v>
      </c>
      <c r="C12" s="11" t="s">
        <v>31</v>
      </c>
      <c r="D12" s="11" t="s">
        <v>314</v>
      </c>
      <c r="E12" s="11" t="s">
        <v>315</v>
      </c>
      <c r="F12" s="11" t="s">
        <v>285</v>
      </c>
      <c r="G12" s="11" t="s">
        <v>286</v>
      </c>
      <c r="H12" s="11" t="s">
        <v>31</v>
      </c>
      <c r="I12" s="11">
        <v>2.0</v>
      </c>
      <c r="J12" s="32"/>
    </row>
    <row r="13">
      <c r="A13" s="12"/>
      <c r="B13" s="11" t="s">
        <v>316</v>
      </c>
      <c r="C13" s="11" t="s">
        <v>31</v>
      </c>
      <c r="D13" s="11" t="s">
        <v>317</v>
      </c>
      <c r="E13" s="11" t="s">
        <v>312</v>
      </c>
      <c r="H13" s="11" t="s">
        <v>31</v>
      </c>
      <c r="J13" s="32"/>
    </row>
    <row r="14">
      <c r="A14" s="12"/>
      <c r="B14" s="11" t="s">
        <v>318</v>
      </c>
      <c r="C14" s="11" t="s">
        <v>31</v>
      </c>
      <c r="D14" s="11" t="s">
        <v>319</v>
      </c>
      <c r="E14" s="11" t="s">
        <v>320</v>
      </c>
      <c r="H14" s="11" t="s">
        <v>31</v>
      </c>
      <c r="I14" s="11">
        <v>2.0</v>
      </c>
      <c r="J14" s="32"/>
    </row>
    <row r="15">
      <c r="A15" s="12"/>
      <c r="B15" s="11" t="s">
        <v>321</v>
      </c>
      <c r="C15" s="11" t="s">
        <v>31</v>
      </c>
      <c r="D15" s="11" t="s">
        <v>322</v>
      </c>
      <c r="E15" s="11" t="s">
        <v>323</v>
      </c>
      <c r="H15" s="11" t="s">
        <v>31</v>
      </c>
      <c r="I15" s="11">
        <v>1.0</v>
      </c>
      <c r="J15" s="32"/>
    </row>
    <row r="16">
      <c r="A16" s="12"/>
      <c r="B16" s="11" t="s">
        <v>324</v>
      </c>
      <c r="C16" s="11" t="s">
        <v>31</v>
      </c>
      <c r="D16" s="11" t="s">
        <v>325</v>
      </c>
      <c r="E16" s="11" t="s">
        <v>326</v>
      </c>
      <c r="H16" s="11" t="s">
        <v>31</v>
      </c>
      <c r="I16" s="11">
        <v>4.0</v>
      </c>
      <c r="J16" s="32"/>
    </row>
    <row r="17">
      <c r="A17" s="12"/>
      <c r="B17" s="11" t="s">
        <v>327</v>
      </c>
      <c r="C17" s="11" t="s">
        <v>31</v>
      </c>
      <c r="D17" s="11" t="s">
        <v>328</v>
      </c>
      <c r="E17" s="11" t="s">
        <v>329</v>
      </c>
      <c r="H17" s="11" t="s">
        <v>31</v>
      </c>
      <c r="I17" s="11">
        <v>4.0</v>
      </c>
      <c r="J17" s="32"/>
    </row>
    <row r="18">
      <c r="A18" s="12"/>
      <c r="B18" s="11" t="s">
        <v>330</v>
      </c>
      <c r="C18" s="11" t="s">
        <v>31</v>
      </c>
      <c r="D18" s="11" t="s">
        <v>331</v>
      </c>
      <c r="E18" s="11" t="s">
        <v>332</v>
      </c>
      <c r="H18" s="11" t="s">
        <v>31</v>
      </c>
      <c r="I18" s="11">
        <v>4.0</v>
      </c>
      <c r="J18" s="32"/>
    </row>
    <row r="19">
      <c r="A19" s="12"/>
      <c r="B19" s="11" t="s">
        <v>333</v>
      </c>
      <c r="C19" s="11" t="s">
        <v>31</v>
      </c>
      <c r="D19" s="11" t="s">
        <v>334</v>
      </c>
      <c r="E19" s="11" t="s">
        <v>335</v>
      </c>
      <c r="H19" s="11" t="s">
        <v>31</v>
      </c>
      <c r="I19" s="11">
        <v>2.0</v>
      </c>
      <c r="J19" s="32"/>
    </row>
    <row r="20">
      <c r="A20" s="12"/>
      <c r="B20" s="11" t="s">
        <v>336</v>
      </c>
      <c r="C20" s="11" t="s">
        <v>31</v>
      </c>
      <c r="D20" s="11" t="s">
        <v>337</v>
      </c>
      <c r="E20" s="11" t="s">
        <v>338</v>
      </c>
      <c r="H20" s="11" t="s">
        <v>31</v>
      </c>
      <c r="I20" s="11">
        <v>8.0</v>
      </c>
      <c r="J20" s="32"/>
    </row>
    <row r="21">
      <c r="A21" s="12"/>
      <c r="B21" s="11" t="s">
        <v>339</v>
      </c>
      <c r="C21" s="11" t="s">
        <v>31</v>
      </c>
      <c r="D21" s="11" t="s">
        <v>340</v>
      </c>
      <c r="E21" s="11" t="s">
        <v>341</v>
      </c>
      <c r="H21" s="11" t="s">
        <v>31</v>
      </c>
      <c r="I21" s="11">
        <v>2.0</v>
      </c>
      <c r="J21" s="32"/>
    </row>
    <row r="22">
      <c r="A22" s="12"/>
      <c r="B22" s="11" t="s">
        <v>342</v>
      </c>
      <c r="C22" s="11" t="s">
        <v>31</v>
      </c>
      <c r="D22" s="11" t="s">
        <v>343</v>
      </c>
      <c r="E22" s="11" t="s">
        <v>344</v>
      </c>
      <c r="H22" s="11" t="s">
        <v>31</v>
      </c>
      <c r="I22" s="11">
        <v>4.0</v>
      </c>
      <c r="J22" s="32"/>
    </row>
    <row r="23">
      <c r="A23" s="8" t="s">
        <v>19</v>
      </c>
      <c r="B23" s="9" t="s">
        <v>345</v>
      </c>
      <c r="C23" s="9" t="s">
        <v>346</v>
      </c>
      <c r="D23" s="9" t="s">
        <v>347</v>
      </c>
      <c r="E23" s="9"/>
      <c r="F23" s="9" t="s">
        <v>94</v>
      </c>
      <c r="G23" s="9" t="s">
        <v>31</v>
      </c>
      <c r="H23" s="33" t="s">
        <v>348</v>
      </c>
      <c r="I23" s="9">
        <v>2.0</v>
      </c>
      <c r="J23" s="34">
        <v>0.7</v>
      </c>
      <c r="K23" s="10"/>
      <c r="L23" s="35">
        <f>J23*I23</f>
        <v>1.4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2"/>
      <c r="B24" s="11" t="s">
        <v>349</v>
      </c>
      <c r="C24" s="36"/>
      <c r="D24" s="11" t="s">
        <v>350</v>
      </c>
      <c r="E24" s="11" t="s">
        <v>351</v>
      </c>
      <c r="F24" s="36"/>
      <c r="G24" s="11" t="s">
        <v>31</v>
      </c>
      <c r="H24" s="36"/>
      <c r="I24" s="11">
        <v>4.0</v>
      </c>
      <c r="J24" s="32"/>
    </row>
    <row r="25">
      <c r="A25" s="12"/>
      <c r="B25" s="11" t="s">
        <v>352</v>
      </c>
      <c r="C25" s="36"/>
      <c r="D25" s="11" t="s">
        <v>353</v>
      </c>
      <c r="E25" s="11" t="s">
        <v>354</v>
      </c>
      <c r="F25" s="36"/>
      <c r="G25" s="11" t="s">
        <v>31</v>
      </c>
      <c r="H25" s="36"/>
      <c r="I25" s="11">
        <v>4.0</v>
      </c>
      <c r="J25" s="32"/>
    </row>
    <row r="26">
      <c r="A26" s="12"/>
      <c r="B26" s="11" t="s">
        <v>355</v>
      </c>
      <c r="C26" s="36"/>
      <c r="D26" s="11" t="s">
        <v>356</v>
      </c>
      <c r="E26" s="11" t="s">
        <v>357</v>
      </c>
      <c r="F26" s="11" t="s">
        <v>94</v>
      </c>
      <c r="G26" s="11" t="s">
        <v>31</v>
      </c>
      <c r="H26" s="11" t="s">
        <v>348</v>
      </c>
      <c r="I26" s="11">
        <v>4.0</v>
      </c>
      <c r="J26" s="32"/>
    </row>
    <row r="27">
      <c r="A27" s="12"/>
      <c r="B27" s="11" t="s">
        <v>358</v>
      </c>
      <c r="C27" s="37" t="s">
        <v>359</v>
      </c>
      <c r="D27" s="11" t="s">
        <v>360</v>
      </c>
      <c r="E27" s="11" t="s">
        <v>361</v>
      </c>
      <c r="F27" s="11" t="s">
        <v>31</v>
      </c>
      <c r="G27" s="11" t="s">
        <v>31</v>
      </c>
      <c r="H27" s="11" t="s">
        <v>362</v>
      </c>
      <c r="I27" s="11">
        <v>1.0</v>
      </c>
      <c r="J27" s="38">
        <v>159.95</v>
      </c>
    </row>
    <row r="28">
      <c r="A28" s="12"/>
      <c r="B28" s="11" t="s">
        <v>363</v>
      </c>
      <c r="C28" s="11" t="s">
        <v>364</v>
      </c>
      <c r="D28" s="11" t="s">
        <v>365</v>
      </c>
      <c r="E28" s="11" t="s">
        <v>366</v>
      </c>
      <c r="F28" s="11" t="s">
        <v>94</v>
      </c>
      <c r="G28" s="11" t="s">
        <v>31</v>
      </c>
      <c r="H28" s="11" t="s">
        <v>348</v>
      </c>
      <c r="I28" s="11">
        <v>8.0</v>
      </c>
      <c r="J28" s="32"/>
    </row>
    <row r="29">
      <c r="A29" s="12"/>
      <c r="J29" s="32"/>
    </row>
    <row r="30">
      <c r="A30" s="12"/>
      <c r="J30" s="32"/>
    </row>
    <row r="31">
      <c r="A31" s="12"/>
      <c r="J31" s="32"/>
    </row>
    <row r="32">
      <c r="A32" s="12"/>
      <c r="J32" s="32"/>
    </row>
    <row r="33">
      <c r="A33" s="12"/>
      <c r="J33" s="32"/>
    </row>
    <row r="34">
      <c r="A34" s="12"/>
      <c r="J34" s="32"/>
    </row>
    <row r="35">
      <c r="A35" s="12"/>
      <c r="J35" s="32"/>
    </row>
    <row r="36">
      <c r="A36" s="12"/>
      <c r="J36" s="32"/>
    </row>
    <row r="37">
      <c r="A37" s="12"/>
      <c r="J37" s="32"/>
    </row>
    <row r="38">
      <c r="A38" s="12"/>
      <c r="J38" s="32"/>
    </row>
    <row r="39">
      <c r="A39" s="8" t="s">
        <v>189</v>
      </c>
      <c r="B39" s="9" t="s">
        <v>367</v>
      </c>
      <c r="C39" s="9"/>
      <c r="D39" s="9" t="s">
        <v>31</v>
      </c>
      <c r="E39" s="10"/>
      <c r="F39" s="10"/>
      <c r="G39" s="10"/>
      <c r="H39" s="10"/>
      <c r="I39" s="9">
        <v>6.0</v>
      </c>
      <c r="J39" s="35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2"/>
      <c r="B40" s="11" t="s">
        <v>368</v>
      </c>
      <c r="D40" s="11" t="s">
        <v>31</v>
      </c>
      <c r="I40" s="11">
        <v>8.0</v>
      </c>
      <c r="J40" s="32"/>
    </row>
    <row r="41">
      <c r="A41" s="12"/>
      <c r="B41" s="11" t="s">
        <v>369</v>
      </c>
      <c r="D41" s="11" t="s">
        <v>31</v>
      </c>
      <c r="I41" s="11">
        <v>4.0</v>
      </c>
      <c r="J41" s="32"/>
    </row>
    <row r="42">
      <c r="A42" s="12"/>
      <c r="B42" s="11" t="s">
        <v>370</v>
      </c>
      <c r="D42" s="11" t="s">
        <v>31</v>
      </c>
      <c r="I42" s="11">
        <v>4.0</v>
      </c>
      <c r="J42" s="32"/>
    </row>
    <row r="43">
      <c r="A43" s="12"/>
      <c r="B43" s="11" t="s">
        <v>371</v>
      </c>
      <c r="D43" s="11" t="s">
        <v>31</v>
      </c>
      <c r="I43" s="11">
        <v>8.0</v>
      </c>
      <c r="J43" s="32"/>
    </row>
    <row r="44">
      <c r="A44" s="12"/>
      <c r="B44" s="11" t="s">
        <v>372</v>
      </c>
      <c r="D44" s="11" t="s">
        <v>31</v>
      </c>
      <c r="I44" s="11">
        <v>8.0</v>
      </c>
      <c r="J44" s="32"/>
    </row>
    <row r="45">
      <c r="A45" s="12"/>
      <c r="B45" s="11" t="s">
        <v>373</v>
      </c>
      <c r="D45" s="11" t="s">
        <v>31</v>
      </c>
      <c r="I45" s="11">
        <v>10.0</v>
      </c>
      <c r="J45" s="32"/>
    </row>
    <row r="46">
      <c r="A46" s="12"/>
      <c r="B46" s="11" t="s">
        <v>374</v>
      </c>
      <c r="D46" s="11" t="s">
        <v>31</v>
      </c>
      <c r="I46" s="11">
        <v>5.0</v>
      </c>
      <c r="J46" s="32"/>
    </row>
    <row r="47">
      <c r="A47" s="12"/>
      <c r="B47" s="11" t="s">
        <v>375</v>
      </c>
      <c r="D47" s="11" t="s">
        <v>31</v>
      </c>
      <c r="I47" s="11">
        <v>6.0</v>
      </c>
      <c r="J47" s="32"/>
    </row>
    <row r="48">
      <c r="A48" s="12"/>
      <c r="J48" s="32"/>
    </row>
    <row r="49">
      <c r="A49" s="12"/>
      <c r="J49" s="32"/>
    </row>
    <row r="50">
      <c r="A50" s="12"/>
      <c r="J50" s="32"/>
    </row>
    <row r="51">
      <c r="A51" s="12"/>
      <c r="J51" s="32"/>
    </row>
    <row r="52">
      <c r="A52" s="21"/>
      <c r="B52" s="10"/>
      <c r="C52" s="10"/>
      <c r="D52" s="10"/>
      <c r="E52" s="10"/>
      <c r="F52" s="10"/>
      <c r="G52" s="10"/>
      <c r="H52" s="10"/>
      <c r="I52" s="10"/>
      <c r="J52" s="35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2"/>
      <c r="J53" s="32"/>
    </row>
    <row r="54">
      <c r="A54" s="12"/>
      <c r="J54" s="32"/>
    </row>
    <row r="55">
      <c r="A55" s="12"/>
      <c r="J55" s="32"/>
    </row>
    <row r="56">
      <c r="A56" s="12"/>
      <c r="J56" s="32"/>
    </row>
    <row r="57">
      <c r="A57" s="12"/>
      <c r="J57" s="32"/>
    </row>
    <row r="58">
      <c r="A58" s="12"/>
      <c r="J58" s="32"/>
    </row>
    <row r="59">
      <c r="A59" s="12"/>
      <c r="J59" s="32"/>
    </row>
    <row r="60">
      <c r="A60" s="12"/>
      <c r="J60" s="32"/>
    </row>
    <row r="61">
      <c r="A61" s="12"/>
      <c r="J61" s="32"/>
    </row>
    <row r="62">
      <c r="A62" s="12"/>
      <c r="J62" s="32"/>
    </row>
    <row r="63">
      <c r="A63" s="12"/>
      <c r="J63" s="32"/>
    </row>
    <row r="64">
      <c r="A64" s="12"/>
      <c r="J64" s="32"/>
    </row>
    <row r="65">
      <c r="A65" s="12"/>
      <c r="J65" s="32"/>
    </row>
    <row r="66">
      <c r="A66" s="12"/>
      <c r="J66" s="32"/>
    </row>
    <row r="67">
      <c r="A67" s="12"/>
      <c r="J67" s="32"/>
    </row>
    <row r="68">
      <c r="A68" s="12"/>
      <c r="J68" s="32"/>
    </row>
    <row r="69">
      <c r="A69" s="12"/>
      <c r="J69" s="32"/>
    </row>
    <row r="70">
      <c r="A70" s="12"/>
      <c r="J70" s="32"/>
    </row>
    <row r="71">
      <c r="A71" s="12"/>
      <c r="J71" s="32"/>
    </row>
    <row r="72">
      <c r="A72" s="12"/>
      <c r="J72" s="32"/>
    </row>
    <row r="73">
      <c r="A73" s="12"/>
      <c r="J73" s="32"/>
    </row>
    <row r="74">
      <c r="A74" s="12"/>
      <c r="J74" s="32"/>
    </row>
    <row r="75">
      <c r="A75" s="12"/>
      <c r="J75" s="32"/>
    </row>
    <row r="76">
      <c r="A76" s="12"/>
      <c r="J76" s="32"/>
    </row>
    <row r="77">
      <c r="A77" s="12"/>
      <c r="J77" s="32"/>
    </row>
    <row r="78">
      <c r="A78" s="12"/>
      <c r="J78" s="32"/>
    </row>
    <row r="79">
      <c r="A79" s="12"/>
      <c r="J79" s="32"/>
    </row>
    <row r="80">
      <c r="A80" s="12"/>
      <c r="J80" s="32"/>
    </row>
    <row r="81">
      <c r="A81" s="12"/>
      <c r="J81" s="32"/>
    </row>
    <row r="82">
      <c r="A82" s="12"/>
      <c r="J82" s="32"/>
    </row>
    <row r="83">
      <c r="A83" s="12"/>
      <c r="J83" s="32"/>
    </row>
    <row r="84">
      <c r="A84" s="12"/>
      <c r="J84" s="32"/>
    </row>
    <row r="85">
      <c r="A85" s="12"/>
      <c r="J85" s="32"/>
    </row>
    <row r="86">
      <c r="A86" s="12"/>
      <c r="J86" s="32"/>
    </row>
    <row r="87">
      <c r="A87" s="12"/>
      <c r="J87" s="32"/>
    </row>
    <row r="88">
      <c r="A88" s="12"/>
      <c r="J88" s="32"/>
    </row>
    <row r="89">
      <c r="A89" s="12"/>
      <c r="J89" s="32"/>
    </row>
    <row r="90">
      <c r="A90" s="12"/>
      <c r="J90" s="32"/>
    </row>
    <row r="91">
      <c r="A91" s="12"/>
      <c r="J91" s="32"/>
    </row>
    <row r="92">
      <c r="A92" s="12"/>
      <c r="J92" s="32"/>
    </row>
    <row r="93">
      <c r="A93" s="12"/>
      <c r="J93" s="32"/>
    </row>
    <row r="94">
      <c r="A94" s="12"/>
      <c r="J94" s="32"/>
    </row>
    <row r="95">
      <c r="A95" s="12"/>
      <c r="J95" s="32"/>
    </row>
    <row r="96">
      <c r="A96" s="12"/>
      <c r="J96" s="32"/>
    </row>
    <row r="97">
      <c r="A97" s="12"/>
      <c r="J97" s="32"/>
    </row>
    <row r="98">
      <c r="A98" s="12"/>
      <c r="J98" s="32"/>
    </row>
    <row r="99">
      <c r="A99" s="12"/>
      <c r="J99" s="32"/>
    </row>
    <row r="100">
      <c r="A100" s="12"/>
      <c r="J100" s="32"/>
    </row>
    <row r="101">
      <c r="A101" s="12"/>
      <c r="J101" s="32"/>
    </row>
    <row r="102">
      <c r="A102" s="12"/>
      <c r="J102" s="32"/>
    </row>
    <row r="103">
      <c r="A103" s="12"/>
      <c r="J103" s="32"/>
    </row>
    <row r="104">
      <c r="A104" s="12"/>
      <c r="J104" s="32"/>
    </row>
    <row r="105">
      <c r="A105" s="12"/>
      <c r="J105" s="32"/>
    </row>
    <row r="106">
      <c r="A106" s="12"/>
      <c r="J106" s="32"/>
    </row>
    <row r="107">
      <c r="A107" s="12"/>
      <c r="J107" s="32"/>
    </row>
    <row r="108">
      <c r="A108" s="12"/>
      <c r="J108" s="32"/>
    </row>
    <row r="109">
      <c r="A109" s="12"/>
      <c r="J109" s="32"/>
    </row>
    <row r="110">
      <c r="A110" s="12"/>
      <c r="J110" s="32"/>
    </row>
    <row r="111">
      <c r="A111" s="12"/>
      <c r="J111" s="32"/>
    </row>
    <row r="112">
      <c r="A112" s="12"/>
      <c r="J112" s="32"/>
    </row>
    <row r="113">
      <c r="A113" s="12"/>
      <c r="J113" s="32"/>
    </row>
    <row r="114">
      <c r="A114" s="12"/>
      <c r="J114" s="32"/>
    </row>
    <row r="115">
      <c r="A115" s="12"/>
      <c r="J115" s="32"/>
    </row>
    <row r="116">
      <c r="A116" s="12"/>
      <c r="J116" s="32"/>
    </row>
    <row r="117">
      <c r="A117" s="12"/>
      <c r="J117" s="32"/>
    </row>
    <row r="118">
      <c r="A118" s="12"/>
      <c r="J118" s="32"/>
    </row>
    <row r="119">
      <c r="A119" s="12"/>
      <c r="J119" s="32"/>
    </row>
    <row r="120">
      <c r="A120" s="12"/>
      <c r="J120" s="32"/>
    </row>
    <row r="121">
      <c r="A121" s="12"/>
      <c r="J121" s="32"/>
    </row>
    <row r="122">
      <c r="A122" s="12"/>
      <c r="J122" s="32"/>
    </row>
    <row r="123">
      <c r="A123" s="12"/>
      <c r="J123" s="32"/>
    </row>
    <row r="124">
      <c r="A124" s="12"/>
      <c r="J124" s="32"/>
    </row>
    <row r="125">
      <c r="A125" s="12"/>
      <c r="J125" s="32"/>
    </row>
    <row r="126">
      <c r="A126" s="12"/>
      <c r="J126" s="32"/>
    </row>
    <row r="127">
      <c r="A127" s="12"/>
      <c r="J127" s="32"/>
    </row>
    <row r="128">
      <c r="A128" s="12"/>
      <c r="J128" s="32"/>
    </row>
    <row r="129">
      <c r="A129" s="12"/>
      <c r="J129" s="32"/>
    </row>
    <row r="130">
      <c r="A130" s="12"/>
      <c r="J130" s="32"/>
    </row>
    <row r="131">
      <c r="A131" s="12"/>
      <c r="J131" s="32"/>
    </row>
    <row r="132">
      <c r="A132" s="12"/>
      <c r="J132" s="32"/>
    </row>
    <row r="133">
      <c r="A133" s="12"/>
      <c r="J133" s="32"/>
    </row>
    <row r="134">
      <c r="A134" s="12"/>
      <c r="J134" s="32"/>
    </row>
    <row r="135">
      <c r="A135" s="12"/>
      <c r="J135" s="32"/>
    </row>
    <row r="136">
      <c r="A136" s="12"/>
      <c r="J136" s="32"/>
    </row>
    <row r="137">
      <c r="A137" s="12"/>
      <c r="J137" s="32"/>
    </row>
    <row r="138">
      <c r="A138" s="12"/>
      <c r="J138" s="32"/>
    </row>
    <row r="139">
      <c r="A139" s="12"/>
      <c r="J139" s="32"/>
    </row>
    <row r="140">
      <c r="A140" s="12"/>
      <c r="J140" s="32"/>
    </row>
    <row r="141">
      <c r="A141" s="12"/>
      <c r="J141" s="32"/>
    </row>
    <row r="142">
      <c r="A142" s="12"/>
      <c r="J142" s="32"/>
    </row>
    <row r="143">
      <c r="A143" s="12"/>
      <c r="J143" s="32"/>
    </row>
    <row r="144">
      <c r="A144" s="12"/>
      <c r="J144" s="32"/>
    </row>
    <row r="145">
      <c r="A145" s="12"/>
      <c r="J145" s="32"/>
    </row>
    <row r="146">
      <c r="A146" s="12"/>
      <c r="J146" s="32"/>
    </row>
    <row r="147">
      <c r="A147" s="12"/>
      <c r="J147" s="32"/>
    </row>
    <row r="148">
      <c r="A148" s="12"/>
      <c r="J148" s="32"/>
    </row>
    <row r="149">
      <c r="A149" s="12"/>
      <c r="J149" s="32"/>
    </row>
    <row r="150">
      <c r="A150" s="12"/>
      <c r="J150" s="32"/>
    </row>
    <row r="151">
      <c r="A151" s="12"/>
      <c r="J151" s="32"/>
    </row>
    <row r="152">
      <c r="A152" s="12"/>
      <c r="J152" s="32"/>
    </row>
    <row r="153">
      <c r="A153" s="12"/>
      <c r="J153" s="32"/>
    </row>
    <row r="154">
      <c r="A154" s="12"/>
      <c r="J154" s="32"/>
    </row>
    <row r="155">
      <c r="A155" s="12"/>
      <c r="J155" s="32"/>
    </row>
    <row r="156">
      <c r="A156" s="12"/>
      <c r="J156" s="32"/>
    </row>
    <row r="157">
      <c r="A157" s="12"/>
      <c r="J157" s="32"/>
    </row>
    <row r="158">
      <c r="A158" s="12"/>
      <c r="J158" s="32"/>
    </row>
    <row r="159">
      <c r="A159" s="12"/>
      <c r="J159" s="32"/>
    </row>
    <row r="160">
      <c r="A160" s="12"/>
      <c r="J160" s="32"/>
    </row>
    <row r="161">
      <c r="A161" s="12"/>
      <c r="J161" s="32"/>
    </row>
    <row r="162">
      <c r="A162" s="12"/>
      <c r="J162" s="32"/>
    </row>
    <row r="163">
      <c r="A163" s="12"/>
      <c r="J163" s="32"/>
    </row>
    <row r="164">
      <c r="A164" s="12"/>
      <c r="J164" s="32"/>
    </row>
    <row r="165">
      <c r="A165" s="12"/>
      <c r="J165" s="32"/>
    </row>
    <row r="166">
      <c r="A166" s="12"/>
      <c r="J166" s="32"/>
    </row>
    <row r="167">
      <c r="A167" s="12"/>
      <c r="J167" s="32"/>
    </row>
    <row r="168">
      <c r="A168" s="12"/>
      <c r="J168" s="32"/>
    </row>
    <row r="169">
      <c r="A169" s="12"/>
      <c r="J169" s="32"/>
    </row>
    <row r="170">
      <c r="A170" s="12"/>
      <c r="J170" s="32"/>
    </row>
    <row r="171">
      <c r="A171" s="12"/>
      <c r="J171" s="32"/>
    </row>
    <row r="172">
      <c r="A172" s="12"/>
      <c r="J172" s="32"/>
    </row>
    <row r="173">
      <c r="A173" s="12"/>
      <c r="J173" s="32"/>
    </row>
    <row r="174">
      <c r="A174" s="12"/>
      <c r="J174" s="32"/>
    </row>
    <row r="175">
      <c r="A175" s="12"/>
      <c r="J175" s="32"/>
    </row>
    <row r="176">
      <c r="A176" s="12"/>
      <c r="J176" s="32"/>
    </row>
    <row r="177">
      <c r="A177" s="12"/>
      <c r="J177" s="32"/>
    </row>
    <row r="178">
      <c r="A178" s="12"/>
      <c r="J178" s="32"/>
    </row>
    <row r="179">
      <c r="A179" s="12"/>
      <c r="J179" s="32"/>
    </row>
    <row r="180">
      <c r="A180" s="12"/>
      <c r="J180" s="32"/>
    </row>
    <row r="181">
      <c r="A181" s="12"/>
      <c r="J181" s="32"/>
    </row>
    <row r="182">
      <c r="A182" s="12"/>
      <c r="J182" s="32"/>
    </row>
    <row r="183">
      <c r="A183" s="12"/>
      <c r="J183" s="32"/>
    </row>
    <row r="184">
      <c r="A184" s="12"/>
      <c r="J184" s="32"/>
    </row>
    <row r="185">
      <c r="A185" s="12"/>
      <c r="J185" s="32"/>
    </row>
    <row r="186">
      <c r="A186" s="12"/>
      <c r="J186" s="32"/>
    </row>
    <row r="187">
      <c r="A187" s="12"/>
      <c r="J187" s="32"/>
    </row>
    <row r="188">
      <c r="A188" s="12"/>
      <c r="J188" s="32"/>
    </row>
    <row r="189">
      <c r="A189" s="12"/>
      <c r="J189" s="32"/>
    </row>
    <row r="190">
      <c r="A190" s="12"/>
      <c r="J190" s="32"/>
    </row>
    <row r="191">
      <c r="A191" s="12"/>
      <c r="J191" s="32"/>
    </row>
    <row r="192">
      <c r="A192" s="12"/>
      <c r="J192" s="32"/>
    </row>
    <row r="193">
      <c r="A193" s="12"/>
      <c r="J193" s="32"/>
    </row>
    <row r="194">
      <c r="A194" s="12"/>
      <c r="J194" s="32"/>
    </row>
    <row r="195">
      <c r="A195" s="12"/>
      <c r="J195" s="32"/>
    </row>
    <row r="196">
      <c r="A196" s="12"/>
      <c r="J196" s="32"/>
    </row>
    <row r="197">
      <c r="A197" s="12"/>
      <c r="J197" s="32"/>
    </row>
    <row r="198">
      <c r="A198" s="12"/>
      <c r="J198" s="32"/>
    </row>
    <row r="199">
      <c r="A199" s="12"/>
      <c r="J199" s="32"/>
    </row>
    <row r="200">
      <c r="A200" s="12"/>
      <c r="J200" s="32"/>
    </row>
    <row r="201">
      <c r="A201" s="12"/>
      <c r="J201" s="32"/>
    </row>
    <row r="202">
      <c r="A202" s="12"/>
      <c r="J202" s="32"/>
    </row>
    <row r="203">
      <c r="A203" s="12"/>
      <c r="J203" s="32"/>
    </row>
    <row r="204">
      <c r="A204" s="12"/>
      <c r="J204" s="32"/>
    </row>
    <row r="205">
      <c r="A205" s="12"/>
      <c r="J205" s="32"/>
    </row>
    <row r="206">
      <c r="A206" s="12"/>
      <c r="J206" s="32"/>
    </row>
    <row r="207">
      <c r="A207" s="12"/>
      <c r="J207" s="32"/>
    </row>
    <row r="208">
      <c r="A208" s="12"/>
      <c r="J208" s="32"/>
    </row>
    <row r="209">
      <c r="A209" s="12"/>
      <c r="J209" s="32"/>
    </row>
    <row r="210">
      <c r="A210" s="12"/>
      <c r="J210" s="32"/>
    </row>
    <row r="211">
      <c r="A211" s="12"/>
      <c r="J211" s="32"/>
    </row>
    <row r="212">
      <c r="A212" s="12"/>
      <c r="J212" s="32"/>
    </row>
    <row r="213">
      <c r="A213" s="12"/>
      <c r="J213" s="32"/>
    </row>
    <row r="214">
      <c r="A214" s="12"/>
      <c r="J214" s="32"/>
    </row>
    <row r="215">
      <c r="A215" s="12"/>
      <c r="J215" s="32"/>
    </row>
    <row r="216">
      <c r="A216" s="12"/>
      <c r="J216" s="32"/>
    </row>
    <row r="217">
      <c r="A217" s="12"/>
      <c r="J217" s="32"/>
    </row>
    <row r="218">
      <c r="A218" s="12"/>
      <c r="J218" s="32"/>
    </row>
    <row r="219">
      <c r="A219" s="12"/>
      <c r="J219" s="32"/>
    </row>
    <row r="220">
      <c r="A220" s="12"/>
      <c r="J220" s="32"/>
    </row>
    <row r="221">
      <c r="A221" s="12"/>
      <c r="J221" s="32"/>
    </row>
    <row r="222">
      <c r="A222" s="12"/>
      <c r="J222" s="32"/>
    </row>
    <row r="223">
      <c r="A223" s="12"/>
      <c r="J223" s="32"/>
    </row>
    <row r="224">
      <c r="A224" s="12"/>
      <c r="J224" s="32"/>
    </row>
    <row r="225">
      <c r="A225" s="12"/>
      <c r="J225" s="32"/>
    </row>
    <row r="226">
      <c r="A226" s="12"/>
      <c r="J226" s="32"/>
    </row>
    <row r="227">
      <c r="A227" s="12"/>
      <c r="J227" s="32"/>
    </row>
    <row r="228">
      <c r="A228" s="12"/>
      <c r="J228" s="32"/>
    </row>
    <row r="229">
      <c r="A229" s="12"/>
      <c r="J229" s="32"/>
    </row>
    <row r="230">
      <c r="A230" s="12"/>
      <c r="J230" s="32"/>
    </row>
    <row r="231">
      <c r="A231" s="12"/>
      <c r="J231" s="32"/>
    </row>
    <row r="232">
      <c r="A232" s="12"/>
      <c r="J232" s="32"/>
    </row>
    <row r="233">
      <c r="A233" s="12"/>
      <c r="J233" s="32"/>
    </row>
    <row r="234">
      <c r="A234" s="12"/>
      <c r="J234" s="32"/>
    </row>
    <row r="235">
      <c r="A235" s="12"/>
      <c r="J235" s="32"/>
    </row>
    <row r="236">
      <c r="A236" s="12"/>
      <c r="J236" s="32"/>
    </row>
    <row r="237">
      <c r="A237" s="12"/>
      <c r="J237" s="32"/>
    </row>
    <row r="238">
      <c r="A238" s="12"/>
      <c r="J238" s="32"/>
    </row>
    <row r="239">
      <c r="A239" s="12"/>
      <c r="J239" s="32"/>
    </row>
    <row r="240">
      <c r="A240" s="12"/>
      <c r="J240" s="32"/>
    </row>
    <row r="241">
      <c r="A241" s="12"/>
      <c r="J241" s="32"/>
    </row>
    <row r="242">
      <c r="A242" s="12"/>
      <c r="J242" s="32"/>
    </row>
    <row r="243">
      <c r="A243" s="12"/>
      <c r="J243" s="32"/>
    </row>
    <row r="244">
      <c r="A244" s="12"/>
      <c r="J244" s="32"/>
    </row>
    <row r="245">
      <c r="A245" s="12"/>
      <c r="J245" s="32"/>
    </row>
    <row r="246">
      <c r="A246" s="12"/>
      <c r="J246" s="32"/>
    </row>
    <row r="247">
      <c r="A247" s="12"/>
      <c r="J247" s="32"/>
    </row>
    <row r="248">
      <c r="A248" s="12"/>
      <c r="J248" s="32"/>
    </row>
    <row r="249">
      <c r="A249" s="12"/>
      <c r="J249" s="32"/>
    </row>
    <row r="250">
      <c r="A250" s="12"/>
      <c r="J250" s="32"/>
    </row>
    <row r="251">
      <c r="A251" s="12"/>
      <c r="J251" s="32"/>
    </row>
    <row r="252">
      <c r="A252" s="12"/>
      <c r="J252" s="32"/>
    </row>
    <row r="253">
      <c r="A253" s="12"/>
      <c r="J253" s="32"/>
    </row>
    <row r="254">
      <c r="A254" s="12"/>
      <c r="J254" s="32"/>
    </row>
    <row r="255">
      <c r="A255" s="12"/>
      <c r="J255" s="32"/>
    </row>
    <row r="256">
      <c r="A256" s="12"/>
      <c r="J256" s="32"/>
    </row>
    <row r="257">
      <c r="A257" s="12"/>
      <c r="J257" s="32"/>
    </row>
    <row r="258">
      <c r="A258" s="12"/>
      <c r="J258" s="32"/>
    </row>
    <row r="259">
      <c r="A259" s="12"/>
      <c r="J259" s="32"/>
    </row>
    <row r="260">
      <c r="A260" s="12"/>
      <c r="J260" s="32"/>
    </row>
    <row r="261">
      <c r="A261" s="12"/>
      <c r="J261" s="32"/>
    </row>
    <row r="262">
      <c r="A262" s="12"/>
      <c r="J262" s="32"/>
    </row>
    <row r="263">
      <c r="A263" s="12"/>
      <c r="J263" s="32"/>
    </row>
    <row r="264">
      <c r="A264" s="12"/>
      <c r="J264" s="32"/>
    </row>
    <row r="265">
      <c r="A265" s="12"/>
      <c r="J265" s="32"/>
    </row>
    <row r="266">
      <c r="A266" s="12"/>
      <c r="J266" s="32"/>
    </row>
    <row r="267">
      <c r="A267" s="12"/>
      <c r="J267" s="32"/>
    </row>
    <row r="268">
      <c r="A268" s="12"/>
      <c r="J268" s="32"/>
    </row>
    <row r="269">
      <c r="A269" s="12"/>
      <c r="J269" s="32"/>
    </row>
    <row r="270">
      <c r="A270" s="12"/>
      <c r="J270" s="32"/>
    </row>
    <row r="271">
      <c r="A271" s="12"/>
      <c r="J271" s="32"/>
    </row>
    <row r="272">
      <c r="A272" s="12"/>
      <c r="J272" s="32"/>
    </row>
    <row r="273">
      <c r="A273" s="12"/>
      <c r="J273" s="32"/>
    </row>
    <row r="274">
      <c r="A274" s="12"/>
      <c r="J274" s="32"/>
    </row>
    <row r="275">
      <c r="A275" s="12"/>
      <c r="J275" s="32"/>
    </row>
    <row r="276">
      <c r="A276" s="12"/>
      <c r="J276" s="32"/>
    </row>
    <row r="277">
      <c r="A277" s="12"/>
      <c r="J277" s="32"/>
    </row>
    <row r="278">
      <c r="A278" s="12"/>
      <c r="J278" s="32"/>
    </row>
    <row r="279">
      <c r="A279" s="12"/>
      <c r="J279" s="32"/>
    </row>
    <row r="280">
      <c r="A280" s="12"/>
      <c r="J280" s="32"/>
    </row>
    <row r="281">
      <c r="A281" s="12"/>
      <c r="J281" s="32"/>
    </row>
    <row r="282">
      <c r="A282" s="12"/>
      <c r="J282" s="32"/>
    </row>
    <row r="283">
      <c r="A283" s="12"/>
      <c r="J283" s="32"/>
    </row>
    <row r="284">
      <c r="A284" s="12"/>
      <c r="J284" s="32"/>
    </row>
    <row r="285">
      <c r="A285" s="12"/>
      <c r="J285" s="32"/>
    </row>
    <row r="286">
      <c r="A286" s="12"/>
      <c r="J286" s="32"/>
    </row>
    <row r="287">
      <c r="A287" s="12"/>
      <c r="J287" s="32"/>
    </row>
    <row r="288">
      <c r="A288" s="12"/>
      <c r="J288" s="32"/>
    </row>
    <row r="289">
      <c r="A289" s="12"/>
      <c r="J289" s="32"/>
    </row>
    <row r="290">
      <c r="A290" s="12"/>
      <c r="J290" s="32"/>
    </row>
    <row r="291">
      <c r="A291" s="12"/>
      <c r="J291" s="32"/>
    </row>
    <row r="292">
      <c r="A292" s="12"/>
      <c r="J292" s="32"/>
    </row>
    <row r="293">
      <c r="A293" s="12"/>
      <c r="J293" s="32"/>
    </row>
    <row r="294">
      <c r="A294" s="12"/>
      <c r="J294" s="32"/>
    </row>
    <row r="295">
      <c r="A295" s="12"/>
      <c r="J295" s="32"/>
    </row>
    <row r="296">
      <c r="A296" s="12"/>
      <c r="J296" s="32"/>
    </row>
    <row r="297">
      <c r="A297" s="12"/>
      <c r="J297" s="32"/>
    </row>
    <row r="298">
      <c r="A298" s="12"/>
      <c r="J298" s="32"/>
    </row>
    <row r="299">
      <c r="A299" s="12"/>
      <c r="J299" s="32"/>
    </row>
    <row r="300">
      <c r="A300" s="12"/>
      <c r="J300" s="32"/>
    </row>
    <row r="301">
      <c r="A301" s="12"/>
      <c r="J301" s="32"/>
    </row>
    <row r="302">
      <c r="A302" s="12"/>
      <c r="J302" s="32"/>
    </row>
    <row r="303">
      <c r="A303" s="12"/>
      <c r="J303" s="32"/>
    </row>
    <row r="304">
      <c r="A304" s="12"/>
      <c r="J304" s="32"/>
    </row>
    <row r="305">
      <c r="A305" s="12"/>
      <c r="J305" s="32"/>
    </row>
    <row r="306">
      <c r="A306" s="12"/>
      <c r="J306" s="32"/>
    </row>
    <row r="307">
      <c r="A307" s="12"/>
      <c r="J307" s="32"/>
    </row>
    <row r="308">
      <c r="A308" s="12"/>
      <c r="J308" s="32"/>
    </row>
    <row r="309">
      <c r="A309" s="12"/>
      <c r="J309" s="32"/>
    </row>
    <row r="310">
      <c r="A310" s="12"/>
      <c r="J310" s="32"/>
    </row>
    <row r="311">
      <c r="A311" s="12"/>
      <c r="J311" s="32"/>
    </row>
    <row r="312">
      <c r="A312" s="12"/>
      <c r="J312" s="32"/>
    </row>
    <row r="313">
      <c r="A313" s="12"/>
      <c r="J313" s="32"/>
    </row>
    <row r="314">
      <c r="A314" s="12"/>
      <c r="J314" s="32"/>
    </row>
    <row r="315">
      <c r="A315" s="12"/>
      <c r="J315" s="32"/>
    </row>
    <row r="316">
      <c r="A316" s="12"/>
      <c r="J316" s="32"/>
    </row>
    <row r="317">
      <c r="A317" s="12"/>
      <c r="J317" s="32"/>
    </row>
    <row r="318">
      <c r="A318" s="12"/>
      <c r="J318" s="32"/>
    </row>
    <row r="319">
      <c r="A319" s="12"/>
      <c r="J319" s="32"/>
    </row>
    <row r="320">
      <c r="A320" s="12"/>
      <c r="J320" s="32"/>
    </row>
    <row r="321">
      <c r="A321" s="12"/>
      <c r="J321" s="32"/>
    </row>
    <row r="322">
      <c r="A322" s="12"/>
      <c r="J322" s="32"/>
    </row>
    <row r="323">
      <c r="A323" s="12"/>
      <c r="J323" s="32"/>
    </row>
    <row r="324">
      <c r="A324" s="12"/>
      <c r="J324" s="32"/>
    </row>
    <row r="325">
      <c r="A325" s="12"/>
      <c r="J325" s="32"/>
    </row>
    <row r="326">
      <c r="A326" s="12"/>
      <c r="J326" s="32"/>
    </row>
    <row r="327">
      <c r="A327" s="12"/>
      <c r="J327" s="32"/>
    </row>
    <row r="328">
      <c r="A328" s="12"/>
      <c r="J328" s="32"/>
    </row>
    <row r="329">
      <c r="A329" s="12"/>
      <c r="J329" s="32"/>
    </row>
    <row r="330">
      <c r="A330" s="12"/>
      <c r="J330" s="32"/>
    </row>
    <row r="331">
      <c r="A331" s="12"/>
      <c r="J331" s="32"/>
    </row>
    <row r="332">
      <c r="A332" s="12"/>
      <c r="J332" s="32"/>
    </row>
    <row r="333">
      <c r="A333" s="12"/>
      <c r="J333" s="32"/>
    </row>
    <row r="334">
      <c r="A334" s="12"/>
      <c r="J334" s="32"/>
    </row>
    <row r="335">
      <c r="A335" s="12"/>
      <c r="J335" s="32"/>
    </row>
    <row r="336">
      <c r="A336" s="12"/>
      <c r="J336" s="32"/>
    </row>
    <row r="337">
      <c r="A337" s="12"/>
      <c r="J337" s="32"/>
    </row>
    <row r="338">
      <c r="A338" s="12"/>
      <c r="J338" s="32"/>
    </row>
    <row r="339">
      <c r="A339" s="12"/>
      <c r="J339" s="32"/>
    </row>
    <row r="340">
      <c r="A340" s="12"/>
      <c r="J340" s="32"/>
    </row>
    <row r="341">
      <c r="A341" s="12"/>
      <c r="J341" s="32"/>
    </row>
    <row r="342">
      <c r="A342" s="12"/>
      <c r="J342" s="32"/>
    </row>
    <row r="343">
      <c r="A343" s="12"/>
      <c r="J343" s="32"/>
    </row>
    <row r="344">
      <c r="A344" s="12"/>
      <c r="J344" s="32"/>
    </row>
    <row r="345">
      <c r="A345" s="12"/>
      <c r="J345" s="32"/>
    </row>
    <row r="346">
      <c r="A346" s="12"/>
      <c r="J346" s="32"/>
    </row>
    <row r="347">
      <c r="A347" s="12"/>
      <c r="J347" s="32"/>
    </row>
    <row r="348">
      <c r="A348" s="12"/>
      <c r="J348" s="32"/>
    </row>
    <row r="349">
      <c r="A349" s="12"/>
      <c r="J349" s="32"/>
    </row>
    <row r="350">
      <c r="A350" s="12"/>
      <c r="J350" s="32"/>
    </row>
    <row r="351">
      <c r="A351" s="12"/>
      <c r="J351" s="32"/>
    </row>
    <row r="352">
      <c r="A352" s="12"/>
      <c r="J352" s="32"/>
    </row>
    <row r="353">
      <c r="A353" s="12"/>
      <c r="J353" s="32"/>
    </row>
    <row r="354">
      <c r="A354" s="12"/>
      <c r="J354" s="32"/>
    </row>
    <row r="355">
      <c r="A355" s="12"/>
      <c r="J355" s="32"/>
    </row>
    <row r="356">
      <c r="A356" s="12"/>
      <c r="J356" s="32"/>
    </row>
    <row r="357">
      <c r="A357" s="12"/>
      <c r="J357" s="32"/>
    </row>
    <row r="358">
      <c r="A358" s="12"/>
      <c r="J358" s="32"/>
    </row>
    <row r="359">
      <c r="A359" s="12"/>
      <c r="J359" s="32"/>
    </row>
    <row r="360">
      <c r="A360" s="12"/>
      <c r="J360" s="32"/>
    </row>
    <row r="361">
      <c r="A361" s="12"/>
      <c r="J361" s="32"/>
    </row>
    <row r="362">
      <c r="A362" s="12"/>
      <c r="J362" s="32"/>
    </row>
    <row r="363">
      <c r="A363" s="12"/>
      <c r="J363" s="32"/>
    </row>
    <row r="364">
      <c r="A364" s="12"/>
      <c r="J364" s="32"/>
    </row>
    <row r="365">
      <c r="A365" s="12"/>
      <c r="J365" s="32"/>
    </row>
    <row r="366">
      <c r="A366" s="12"/>
      <c r="J366" s="32"/>
    </row>
    <row r="367">
      <c r="A367" s="12"/>
      <c r="J367" s="32"/>
    </row>
    <row r="368">
      <c r="A368" s="12"/>
      <c r="J368" s="32"/>
    </row>
    <row r="369">
      <c r="A369" s="12"/>
      <c r="J369" s="32"/>
    </row>
    <row r="370">
      <c r="A370" s="12"/>
      <c r="J370" s="32"/>
    </row>
    <row r="371">
      <c r="A371" s="12"/>
      <c r="J371" s="32"/>
    </row>
    <row r="372">
      <c r="A372" s="12"/>
      <c r="J372" s="32"/>
    </row>
    <row r="373">
      <c r="A373" s="12"/>
      <c r="J373" s="32"/>
    </row>
    <row r="374">
      <c r="A374" s="12"/>
      <c r="J374" s="32"/>
    </row>
    <row r="375">
      <c r="A375" s="12"/>
      <c r="J375" s="32"/>
    </row>
    <row r="376">
      <c r="A376" s="12"/>
      <c r="J376" s="32"/>
    </row>
    <row r="377">
      <c r="A377" s="12"/>
      <c r="J377" s="32"/>
    </row>
    <row r="378">
      <c r="A378" s="12"/>
      <c r="J378" s="32"/>
    </row>
    <row r="379">
      <c r="A379" s="12"/>
      <c r="J379" s="32"/>
    </row>
    <row r="380">
      <c r="A380" s="12"/>
      <c r="J380" s="32"/>
    </row>
    <row r="381">
      <c r="A381" s="12"/>
      <c r="J381" s="32"/>
    </row>
    <row r="382">
      <c r="A382" s="12"/>
      <c r="J382" s="32"/>
    </row>
    <row r="383">
      <c r="A383" s="12"/>
      <c r="J383" s="32"/>
    </row>
    <row r="384">
      <c r="A384" s="12"/>
      <c r="J384" s="32"/>
    </row>
    <row r="385">
      <c r="A385" s="12"/>
      <c r="J385" s="32"/>
    </row>
    <row r="386">
      <c r="A386" s="12"/>
      <c r="J386" s="32"/>
    </row>
    <row r="387">
      <c r="A387" s="12"/>
      <c r="J387" s="32"/>
    </row>
    <row r="388">
      <c r="A388" s="12"/>
      <c r="J388" s="32"/>
    </row>
    <row r="389">
      <c r="A389" s="12"/>
      <c r="J389" s="32"/>
    </row>
    <row r="390">
      <c r="A390" s="12"/>
      <c r="J390" s="32"/>
    </row>
    <row r="391">
      <c r="A391" s="12"/>
      <c r="J391" s="32"/>
    </row>
    <row r="392">
      <c r="A392" s="12"/>
      <c r="J392" s="32"/>
    </row>
    <row r="393">
      <c r="A393" s="12"/>
      <c r="J393" s="32"/>
    </row>
    <row r="394">
      <c r="A394" s="12"/>
      <c r="J394" s="32"/>
    </row>
    <row r="395">
      <c r="A395" s="12"/>
      <c r="J395" s="32"/>
    </row>
    <row r="396">
      <c r="A396" s="12"/>
      <c r="J396" s="32"/>
    </row>
    <row r="397">
      <c r="A397" s="12"/>
      <c r="J397" s="32"/>
    </row>
    <row r="398">
      <c r="A398" s="12"/>
      <c r="J398" s="32"/>
    </row>
    <row r="399">
      <c r="A399" s="12"/>
      <c r="J399" s="32"/>
    </row>
    <row r="400">
      <c r="A400" s="12"/>
      <c r="J400" s="32"/>
    </row>
    <row r="401">
      <c r="A401" s="12"/>
      <c r="J401" s="32"/>
    </row>
    <row r="402">
      <c r="A402" s="12"/>
      <c r="J402" s="32"/>
    </row>
    <row r="403">
      <c r="A403" s="12"/>
      <c r="J403" s="32"/>
    </row>
    <row r="404">
      <c r="A404" s="12"/>
      <c r="J404" s="32"/>
    </row>
    <row r="405">
      <c r="A405" s="12"/>
      <c r="J405" s="32"/>
    </row>
    <row r="406">
      <c r="A406" s="12"/>
      <c r="J406" s="32"/>
    </row>
    <row r="407">
      <c r="A407" s="12"/>
      <c r="J407" s="32"/>
    </row>
    <row r="408">
      <c r="A408" s="12"/>
      <c r="J408" s="32"/>
    </row>
    <row r="409">
      <c r="A409" s="12"/>
      <c r="J409" s="32"/>
    </row>
    <row r="410">
      <c r="A410" s="12"/>
      <c r="J410" s="32"/>
    </row>
    <row r="411">
      <c r="A411" s="12"/>
      <c r="J411" s="32"/>
    </row>
    <row r="412">
      <c r="A412" s="12"/>
      <c r="J412" s="32"/>
    </row>
    <row r="413">
      <c r="A413" s="12"/>
      <c r="J413" s="32"/>
    </row>
    <row r="414">
      <c r="A414" s="12"/>
      <c r="J414" s="32"/>
    </row>
    <row r="415">
      <c r="A415" s="12"/>
      <c r="J415" s="32"/>
    </row>
    <row r="416">
      <c r="A416" s="12"/>
      <c r="J416" s="32"/>
    </row>
    <row r="417">
      <c r="A417" s="12"/>
      <c r="J417" s="32"/>
    </row>
    <row r="418">
      <c r="A418" s="12"/>
      <c r="J418" s="32"/>
    </row>
    <row r="419">
      <c r="A419" s="12"/>
      <c r="J419" s="32"/>
    </row>
    <row r="420">
      <c r="A420" s="12"/>
      <c r="J420" s="32"/>
    </row>
    <row r="421">
      <c r="A421" s="12"/>
      <c r="J421" s="32"/>
    </row>
    <row r="422">
      <c r="A422" s="12"/>
      <c r="J422" s="32"/>
    </row>
    <row r="423">
      <c r="A423" s="12"/>
      <c r="J423" s="32"/>
    </row>
    <row r="424">
      <c r="A424" s="12"/>
      <c r="J424" s="32"/>
    </row>
    <row r="425">
      <c r="A425" s="12"/>
      <c r="J425" s="32"/>
    </row>
    <row r="426">
      <c r="A426" s="12"/>
      <c r="J426" s="32"/>
    </row>
    <row r="427">
      <c r="A427" s="12"/>
      <c r="J427" s="32"/>
    </row>
    <row r="428">
      <c r="A428" s="12"/>
      <c r="J428" s="32"/>
    </row>
    <row r="429">
      <c r="A429" s="12"/>
      <c r="J429" s="32"/>
    </row>
    <row r="430">
      <c r="A430" s="12"/>
      <c r="J430" s="32"/>
    </row>
    <row r="431">
      <c r="A431" s="12"/>
      <c r="J431" s="32"/>
    </row>
    <row r="432">
      <c r="A432" s="12"/>
      <c r="J432" s="32"/>
    </row>
    <row r="433">
      <c r="A433" s="12"/>
      <c r="J433" s="32"/>
    </row>
    <row r="434">
      <c r="A434" s="12"/>
      <c r="J434" s="32"/>
    </row>
    <row r="435">
      <c r="A435" s="12"/>
      <c r="J435" s="32"/>
    </row>
    <row r="436">
      <c r="A436" s="12"/>
      <c r="J436" s="32"/>
    </row>
    <row r="437">
      <c r="A437" s="12"/>
      <c r="J437" s="32"/>
    </row>
    <row r="438">
      <c r="A438" s="12"/>
      <c r="J438" s="32"/>
    </row>
    <row r="439">
      <c r="A439" s="12"/>
      <c r="J439" s="32"/>
    </row>
    <row r="440">
      <c r="A440" s="12"/>
      <c r="J440" s="32"/>
    </row>
    <row r="441">
      <c r="A441" s="12"/>
      <c r="J441" s="32"/>
    </row>
    <row r="442">
      <c r="A442" s="12"/>
      <c r="J442" s="32"/>
    </row>
    <row r="443">
      <c r="A443" s="12"/>
      <c r="J443" s="32"/>
    </row>
    <row r="444">
      <c r="A444" s="12"/>
      <c r="J444" s="32"/>
    </row>
    <row r="445">
      <c r="A445" s="12"/>
      <c r="J445" s="32"/>
    </row>
    <row r="446">
      <c r="A446" s="12"/>
      <c r="J446" s="32"/>
    </row>
    <row r="447">
      <c r="A447" s="12"/>
      <c r="J447" s="32"/>
    </row>
    <row r="448">
      <c r="A448" s="12"/>
      <c r="J448" s="32"/>
    </row>
    <row r="449">
      <c r="A449" s="12"/>
      <c r="J449" s="32"/>
    </row>
    <row r="450">
      <c r="A450" s="12"/>
      <c r="J450" s="32"/>
    </row>
    <row r="451">
      <c r="A451" s="12"/>
      <c r="J451" s="32"/>
    </row>
    <row r="452">
      <c r="A452" s="12"/>
      <c r="J452" s="32"/>
    </row>
    <row r="453">
      <c r="A453" s="12"/>
      <c r="J453" s="32"/>
    </row>
    <row r="454">
      <c r="A454" s="12"/>
      <c r="J454" s="32"/>
    </row>
    <row r="455">
      <c r="A455" s="12"/>
      <c r="J455" s="32"/>
    </row>
    <row r="456">
      <c r="A456" s="12"/>
      <c r="J456" s="32"/>
    </row>
    <row r="457">
      <c r="A457" s="12"/>
      <c r="J457" s="32"/>
    </row>
    <row r="458">
      <c r="A458" s="12"/>
      <c r="J458" s="32"/>
    </row>
    <row r="459">
      <c r="A459" s="12"/>
      <c r="J459" s="32"/>
    </row>
    <row r="460">
      <c r="A460" s="12"/>
      <c r="J460" s="32"/>
    </row>
    <row r="461">
      <c r="A461" s="12"/>
      <c r="J461" s="32"/>
    </row>
    <row r="462">
      <c r="A462" s="12"/>
      <c r="J462" s="32"/>
    </row>
    <row r="463">
      <c r="A463" s="12"/>
      <c r="J463" s="32"/>
    </row>
    <row r="464">
      <c r="A464" s="12"/>
      <c r="J464" s="32"/>
    </row>
    <row r="465">
      <c r="A465" s="12"/>
      <c r="J465" s="32"/>
    </row>
    <row r="466">
      <c r="A466" s="12"/>
      <c r="J466" s="32"/>
    </row>
    <row r="467">
      <c r="A467" s="12"/>
      <c r="J467" s="32"/>
    </row>
    <row r="468">
      <c r="A468" s="12"/>
      <c r="J468" s="32"/>
    </row>
    <row r="469">
      <c r="A469" s="12"/>
      <c r="J469" s="32"/>
    </row>
    <row r="470">
      <c r="A470" s="12"/>
      <c r="J470" s="32"/>
    </row>
    <row r="471">
      <c r="A471" s="12"/>
      <c r="J471" s="32"/>
    </row>
    <row r="472">
      <c r="A472" s="12"/>
      <c r="J472" s="32"/>
    </row>
    <row r="473">
      <c r="A473" s="12"/>
      <c r="J473" s="32"/>
    </row>
    <row r="474">
      <c r="A474" s="12"/>
      <c r="J474" s="32"/>
    </row>
    <row r="475">
      <c r="A475" s="12"/>
      <c r="J475" s="32"/>
    </row>
    <row r="476">
      <c r="A476" s="12"/>
      <c r="J476" s="32"/>
    </row>
    <row r="477">
      <c r="A477" s="12"/>
      <c r="J477" s="32"/>
    </row>
    <row r="478">
      <c r="A478" s="12"/>
      <c r="J478" s="32"/>
    </row>
    <row r="479">
      <c r="A479" s="12"/>
      <c r="J479" s="32"/>
    </row>
    <row r="480">
      <c r="A480" s="12"/>
      <c r="J480" s="32"/>
    </row>
    <row r="481">
      <c r="A481" s="12"/>
      <c r="J481" s="32"/>
    </row>
    <row r="482">
      <c r="A482" s="12"/>
      <c r="J482" s="32"/>
    </row>
    <row r="483">
      <c r="A483" s="12"/>
      <c r="J483" s="32"/>
    </row>
    <row r="484">
      <c r="A484" s="12"/>
      <c r="J484" s="32"/>
    </row>
    <row r="485">
      <c r="A485" s="12"/>
      <c r="J485" s="32"/>
    </row>
    <row r="486">
      <c r="A486" s="12"/>
      <c r="J486" s="32"/>
    </row>
    <row r="487">
      <c r="A487" s="12"/>
      <c r="J487" s="32"/>
    </row>
    <row r="488">
      <c r="A488" s="12"/>
      <c r="J488" s="32"/>
    </row>
    <row r="489">
      <c r="A489" s="12"/>
      <c r="J489" s="32"/>
    </row>
    <row r="490">
      <c r="A490" s="12"/>
      <c r="J490" s="32"/>
    </row>
    <row r="491">
      <c r="A491" s="12"/>
      <c r="J491" s="32"/>
    </row>
    <row r="492">
      <c r="A492" s="12"/>
      <c r="J492" s="32"/>
    </row>
    <row r="493">
      <c r="A493" s="12"/>
      <c r="J493" s="32"/>
    </row>
    <row r="494">
      <c r="A494" s="12"/>
      <c r="J494" s="32"/>
    </row>
    <row r="495">
      <c r="A495" s="12"/>
      <c r="J495" s="32"/>
    </row>
    <row r="496">
      <c r="A496" s="12"/>
      <c r="J496" s="32"/>
    </row>
    <row r="497">
      <c r="A497" s="12"/>
      <c r="J497" s="32"/>
    </row>
    <row r="498">
      <c r="A498" s="12"/>
      <c r="J498" s="32"/>
    </row>
    <row r="499">
      <c r="A499" s="12"/>
      <c r="J499" s="32"/>
    </row>
    <row r="500">
      <c r="A500" s="12"/>
      <c r="J500" s="32"/>
    </row>
    <row r="501">
      <c r="A501" s="12"/>
      <c r="J501" s="32"/>
    </row>
    <row r="502">
      <c r="A502" s="12"/>
      <c r="J502" s="32"/>
    </row>
    <row r="503">
      <c r="A503" s="12"/>
      <c r="J503" s="32"/>
    </row>
    <row r="504">
      <c r="A504" s="12"/>
      <c r="J504" s="32"/>
    </row>
    <row r="505">
      <c r="A505" s="12"/>
      <c r="J505" s="32"/>
    </row>
    <row r="506">
      <c r="A506" s="12"/>
      <c r="J506" s="32"/>
    </row>
    <row r="507">
      <c r="A507" s="12"/>
      <c r="J507" s="32"/>
    </row>
    <row r="508">
      <c r="A508" s="12"/>
      <c r="J508" s="32"/>
    </row>
    <row r="509">
      <c r="A509" s="12"/>
      <c r="J509" s="32"/>
    </row>
    <row r="510">
      <c r="A510" s="12"/>
      <c r="J510" s="32"/>
    </row>
    <row r="511">
      <c r="A511" s="12"/>
      <c r="J511" s="32"/>
    </row>
    <row r="512">
      <c r="A512" s="12"/>
      <c r="J512" s="32"/>
    </row>
    <row r="513">
      <c r="A513" s="12"/>
      <c r="J513" s="32"/>
    </row>
    <row r="514">
      <c r="A514" s="12"/>
      <c r="J514" s="32"/>
    </row>
    <row r="515">
      <c r="A515" s="12"/>
      <c r="J515" s="32"/>
    </row>
    <row r="516">
      <c r="A516" s="12"/>
      <c r="J516" s="32"/>
    </row>
    <row r="517">
      <c r="A517" s="12"/>
      <c r="J517" s="32"/>
    </row>
    <row r="518">
      <c r="A518" s="12"/>
      <c r="J518" s="32"/>
    </row>
    <row r="519">
      <c r="A519" s="12"/>
      <c r="J519" s="32"/>
    </row>
    <row r="520">
      <c r="A520" s="12"/>
      <c r="J520" s="32"/>
    </row>
    <row r="521">
      <c r="A521" s="12"/>
      <c r="J521" s="32"/>
    </row>
    <row r="522">
      <c r="A522" s="12"/>
      <c r="J522" s="32"/>
    </row>
    <row r="523">
      <c r="A523" s="12"/>
      <c r="J523" s="32"/>
    </row>
    <row r="524">
      <c r="A524" s="12"/>
      <c r="J524" s="32"/>
    </row>
    <row r="525">
      <c r="A525" s="12"/>
      <c r="J525" s="32"/>
    </row>
    <row r="526">
      <c r="A526" s="12"/>
      <c r="J526" s="32"/>
    </row>
    <row r="527">
      <c r="A527" s="12"/>
      <c r="J527" s="32"/>
    </row>
    <row r="528">
      <c r="A528" s="12"/>
      <c r="J528" s="32"/>
    </row>
    <row r="529">
      <c r="A529" s="12"/>
      <c r="J529" s="32"/>
    </row>
    <row r="530">
      <c r="A530" s="12"/>
      <c r="J530" s="32"/>
    </row>
    <row r="531">
      <c r="A531" s="12"/>
      <c r="J531" s="32"/>
    </row>
    <row r="532">
      <c r="A532" s="12"/>
      <c r="J532" s="32"/>
    </row>
    <row r="533">
      <c r="A533" s="12"/>
      <c r="J533" s="32"/>
    </row>
    <row r="534">
      <c r="A534" s="12"/>
      <c r="J534" s="32"/>
    </row>
    <row r="535">
      <c r="A535" s="12"/>
      <c r="J535" s="32"/>
    </row>
    <row r="536">
      <c r="A536" s="12"/>
      <c r="J536" s="32"/>
    </row>
    <row r="537">
      <c r="A537" s="12"/>
      <c r="J537" s="32"/>
    </row>
    <row r="538">
      <c r="A538" s="12"/>
      <c r="J538" s="32"/>
    </row>
    <row r="539">
      <c r="A539" s="12"/>
      <c r="J539" s="32"/>
    </row>
    <row r="540">
      <c r="A540" s="12"/>
      <c r="J540" s="32"/>
    </row>
    <row r="541">
      <c r="A541" s="12"/>
      <c r="J541" s="32"/>
    </row>
    <row r="542">
      <c r="A542" s="12"/>
      <c r="J542" s="32"/>
    </row>
    <row r="543">
      <c r="A543" s="12"/>
      <c r="J543" s="32"/>
    </row>
    <row r="544">
      <c r="A544" s="12"/>
      <c r="J544" s="32"/>
    </row>
    <row r="545">
      <c r="A545" s="12"/>
      <c r="J545" s="32"/>
    </row>
    <row r="546">
      <c r="A546" s="12"/>
      <c r="J546" s="32"/>
    </row>
    <row r="547">
      <c r="A547" s="12"/>
      <c r="J547" s="32"/>
    </row>
    <row r="548">
      <c r="A548" s="12"/>
      <c r="J548" s="32"/>
    </row>
    <row r="549">
      <c r="A549" s="12"/>
      <c r="J549" s="32"/>
    </row>
    <row r="550">
      <c r="A550" s="12"/>
      <c r="J550" s="32"/>
    </row>
    <row r="551">
      <c r="A551" s="12"/>
      <c r="J551" s="32"/>
    </row>
    <row r="552">
      <c r="A552" s="12"/>
      <c r="J552" s="32"/>
    </row>
    <row r="553">
      <c r="A553" s="12"/>
      <c r="J553" s="32"/>
    </row>
    <row r="554">
      <c r="A554" s="12"/>
      <c r="J554" s="32"/>
    </row>
    <row r="555">
      <c r="A555" s="12"/>
      <c r="J555" s="32"/>
    </row>
    <row r="556">
      <c r="A556" s="12"/>
      <c r="J556" s="32"/>
    </row>
    <row r="557">
      <c r="A557" s="12"/>
      <c r="J557" s="32"/>
    </row>
    <row r="558">
      <c r="A558" s="12"/>
      <c r="J558" s="32"/>
    </row>
    <row r="559">
      <c r="A559" s="12"/>
      <c r="J559" s="32"/>
    </row>
    <row r="560">
      <c r="A560" s="12"/>
      <c r="J560" s="32"/>
    </row>
    <row r="561">
      <c r="A561" s="12"/>
      <c r="J561" s="32"/>
    </row>
    <row r="562">
      <c r="A562" s="12"/>
      <c r="J562" s="32"/>
    </row>
    <row r="563">
      <c r="A563" s="12"/>
      <c r="J563" s="32"/>
    </row>
    <row r="564">
      <c r="A564" s="12"/>
      <c r="J564" s="32"/>
    </row>
    <row r="565">
      <c r="A565" s="12"/>
      <c r="J565" s="32"/>
    </row>
    <row r="566">
      <c r="A566" s="12"/>
      <c r="J566" s="32"/>
    </row>
    <row r="567">
      <c r="A567" s="12"/>
      <c r="J567" s="32"/>
    </row>
    <row r="568">
      <c r="A568" s="12"/>
      <c r="J568" s="32"/>
    </row>
    <row r="569">
      <c r="A569" s="12"/>
      <c r="J569" s="32"/>
    </row>
    <row r="570">
      <c r="A570" s="12"/>
      <c r="J570" s="32"/>
    </row>
    <row r="571">
      <c r="A571" s="12"/>
      <c r="J571" s="32"/>
    </row>
    <row r="572">
      <c r="A572" s="12"/>
      <c r="J572" s="32"/>
    </row>
    <row r="573">
      <c r="A573" s="12"/>
      <c r="J573" s="32"/>
    </row>
    <row r="574">
      <c r="A574" s="12"/>
      <c r="J574" s="32"/>
    </row>
    <row r="575">
      <c r="A575" s="12"/>
      <c r="J575" s="32"/>
    </row>
    <row r="576">
      <c r="A576" s="12"/>
      <c r="J576" s="32"/>
    </row>
    <row r="577">
      <c r="A577" s="12"/>
      <c r="J577" s="32"/>
    </row>
    <row r="578">
      <c r="A578" s="12"/>
      <c r="J578" s="32"/>
    </row>
    <row r="579">
      <c r="A579" s="12"/>
      <c r="J579" s="32"/>
    </row>
    <row r="580">
      <c r="A580" s="12"/>
      <c r="J580" s="32"/>
    </row>
    <row r="581">
      <c r="A581" s="12"/>
      <c r="J581" s="32"/>
    </row>
    <row r="582">
      <c r="A582" s="12"/>
      <c r="J582" s="32"/>
    </row>
    <row r="583">
      <c r="A583" s="12"/>
      <c r="J583" s="32"/>
    </row>
    <row r="584">
      <c r="A584" s="12"/>
      <c r="J584" s="32"/>
    </row>
    <row r="585">
      <c r="A585" s="12"/>
      <c r="J585" s="32"/>
    </row>
    <row r="586">
      <c r="A586" s="12"/>
      <c r="J586" s="32"/>
    </row>
    <row r="587">
      <c r="A587" s="12"/>
      <c r="J587" s="32"/>
    </row>
    <row r="588">
      <c r="A588" s="12"/>
      <c r="J588" s="32"/>
    </row>
    <row r="589">
      <c r="A589" s="12"/>
      <c r="J589" s="32"/>
    </row>
    <row r="590">
      <c r="A590" s="12"/>
      <c r="J590" s="32"/>
    </row>
    <row r="591">
      <c r="A591" s="12"/>
      <c r="J591" s="32"/>
    </row>
    <row r="592">
      <c r="A592" s="12"/>
      <c r="J592" s="32"/>
    </row>
    <row r="593">
      <c r="A593" s="12"/>
      <c r="J593" s="32"/>
    </row>
    <row r="594">
      <c r="A594" s="12"/>
      <c r="J594" s="32"/>
    </row>
    <row r="595">
      <c r="A595" s="12"/>
      <c r="J595" s="32"/>
    </row>
    <row r="596">
      <c r="A596" s="12"/>
      <c r="J596" s="32"/>
    </row>
    <row r="597">
      <c r="A597" s="12"/>
      <c r="J597" s="32"/>
    </row>
    <row r="598">
      <c r="A598" s="12"/>
      <c r="J598" s="32"/>
    </row>
    <row r="599">
      <c r="A599" s="12"/>
      <c r="J599" s="32"/>
    </row>
    <row r="600">
      <c r="A600" s="12"/>
      <c r="J600" s="32"/>
    </row>
    <row r="601">
      <c r="A601" s="12"/>
      <c r="J601" s="32"/>
    </row>
    <row r="602">
      <c r="A602" s="12"/>
      <c r="J602" s="32"/>
    </row>
    <row r="603">
      <c r="A603" s="12"/>
      <c r="J603" s="32"/>
    </row>
    <row r="604">
      <c r="A604" s="12"/>
      <c r="J604" s="32"/>
    </row>
    <row r="605">
      <c r="A605" s="12"/>
      <c r="J605" s="32"/>
    </row>
    <row r="606">
      <c r="A606" s="12"/>
      <c r="J606" s="32"/>
    </row>
    <row r="607">
      <c r="A607" s="12"/>
      <c r="J607" s="32"/>
    </row>
    <row r="608">
      <c r="A608" s="12"/>
      <c r="J608" s="32"/>
    </row>
    <row r="609">
      <c r="A609" s="12"/>
      <c r="J609" s="32"/>
    </row>
    <row r="610">
      <c r="A610" s="12"/>
      <c r="J610" s="32"/>
    </row>
    <row r="611">
      <c r="A611" s="12"/>
      <c r="J611" s="32"/>
    </row>
    <row r="612">
      <c r="A612" s="12"/>
      <c r="J612" s="32"/>
    </row>
    <row r="613">
      <c r="A613" s="12"/>
      <c r="J613" s="32"/>
    </row>
    <row r="614">
      <c r="A614" s="12"/>
      <c r="J614" s="32"/>
    </row>
    <row r="615">
      <c r="A615" s="12"/>
      <c r="J615" s="32"/>
    </row>
    <row r="616">
      <c r="A616" s="12"/>
      <c r="J616" s="32"/>
    </row>
    <row r="617">
      <c r="A617" s="12"/>
      <c r="J617" s="32"/>
    </row>
    <row r="618">
      <c r="A618" s="12"/>
      <c r="J618" s="32"/>
    </row>
    <row r="619">
      <c r="A619" s="12"/>
      <c r="J619" s="32"/>
    </row>
    <row r="620">
      <c r="A620" s="12"/>
      <c r="J620" s="32"/>
    </row>
    <row r="621">
      <c r="A621" s="12"/>
      <c r="J621" s="32"/>
    </row>
    <row r="622">
      <c r="A622" s="12"/>
      <c r="J622" s="32"/>
    </row>
    <row r="623">
      <c r="A623" s="12"/>
      <c r="J623" s="32"/>
    </row>
    <row r="624">
      <c r="A624" s="12"/>
      <c r="J624" s="32"/>
    </row>
    <row r="625">
      <c r="A625" s="12"/>
      <c r="J625" s="32"/>
    </row>
    <row r="626">
      <c r="A626" s="12"/>
      <c r="J626" s="32"/>
    </row>
    <row r="627">
      <c r="A627" s="12"/>
      <c r="J627" s="32"/>
    </row>
    <row r="628">
      <c r="A628" s="12"/>
      <c r="J628" s="32"/>
    </row>
    <row r="629">
      <c r="A629" s="12"/>
      <c r="J629" s="32"/>
    </row>
    <row r="630">
      <c r="A630" s="12"/>
      <c r="J630" s="32"/>
    </row>
    <row r="631">
      <c r="A631" s="12"/>
      <c r="J631" s="32"/>
    </row>
    <row r="632">
      <c r="A632" s="12"/>
      <c r="J632" s="32"/>
    </row>
    <row r="633">
      <c r="A633" s="12"/>
      <c r="J633" s="32"/>
    </row>
    <row r="634">
      <c r="A634" s="12"/>
      <c r="J634" s="32"/>
    </row>
    <row r="635">
      <c r="A635" s="12"/>
      <c r="J635" s="32"/>
    </row>
    <row r="636">
      <c r="A636" s="12"/>
      <c r="J636" s="32"/>
    </row>
    <row r="637">
      <c r="A637" s="12"/>
      <c r="J637" s="32"/>
    </row>
    <row r="638">
      <c r="A638" s="12"/>
      <c r="J638" s="32"/>
    </row>
    <row r="639">
      <c r="A639" s="12"/>
      <c r="J639" s="32"/>
    </row>
    <row r="640">
      <c r="A640" s="12"/>
      <c r="J640" s="32"/>
    </row>
    <row r="641">
      <c r="A641" s="12"/>
      <c r="J641" s="32"/>
    </row>
    <row r="642">
      <c r="A642" s="12"/>
      <c r="J642" s="32"/>
    </row>
    <row r="643">
      <c r="A643" s="12"/>
      <c r="J643" s="32"/>
    </row>
    <row r="644">
      <c r="A644" s="12"/>
      <c r="J644" s="32"/>
    </row>
    <row r="645">
      <c r="A645" s="12"/>
      <c r="J645" s="32"/>
    </row>
    <row r="646">
      <c r="A646" s="12"/>
      <c r="J646" s="32"/>
    </row>
    <row r="647">
      <c r="A647" s="12"/>
      <c r="J647" s="32"/>
    </row>
    <row r="648">
      <c r="A648" s="12"/>
      <c r="J648" s="32"/>
    </row>
    <row r="649">
      <c r="A649" s="12"/>
      <c r="J649" s="32"/>
    </row>
    <row r="650">
      <c r="A650" s="12"/>
      <c r="J650" s="32"/>
    </row>
    <row r="651">
      <c r="A651" s="12"/>
      <c r="J651" s="32"/>
    </row>
    <row r="652">
      <c r="A652" s="12"/>
      <c r="J652" s="32"/>
    </row>
    <row r="653">
      <c r="A653" s="12"/>
      <c r="J653" s="32"/>
    </row>
    <row r="654">
      <c r="A654" s="12"/>
      <c r="J654" s="32"/>
    </row>
    <row r="655">
      <c r="A655" s="12"/>
      <c r="J655" s="32"/>
    </row>
    <row r="656">
      <c r="A656" s="12"/>
      <c r="J656" s="32"/>
    </row>
    <row r="657">
      <c r="A657" s="12"/>
      <c r="J657" s="32"/>
    </row>
    <row r="658">
      <c r="A658" s="12"/>
      <c r="J658" s="32"/>
    </row>
    <row r="659">
      <c r="A659" s="12"/>
      <c r="J659" s="32"/>
    </row>
    <row r="660">
      <c r="A660" s="12"/>
      <c r="J660" s="32"/>
    </row>
    <row r="661">
      <c r="A661" s="12"/>
      <c r="J661" s="32"/>
    </row>
    <row r="662">
      <c r="A662" s="12"/>
      <c r="J662" s="32"/>
    </row>
    <row r="663">
      <c r="A663" s="12"/>
      <c r="J663" s="32"/>
    </row>
    <row r="664">
      <c r="A664" s="12"/>
      <c r="J664" s="32"/>
    </row>
    <row r="665">
      <c r="A665" s="12"/>
      <c r="J665" s="32"/>
    </row>
    <row r="666">
      <c r="A666" s="12"/>
      <c r="J666" s="32"/>
    </row>
    <row r="667">
      <c r="A667" s="12"/>
      <c r="J667" s="32"/>
    </row>
    <row r="668">
      <c r="A668" s="12"/>
      <c r="J668" s="32"/>
    </row>
    <row r="669">
      <c r="A669" s="12"/>
      <c r="J669" s="32"/>
    </row>
    <row r="670">
      <c r="A670" s="12"/>
      <c r="J670" s="32"/>
    </row>
    <row r="671">
      <c r="A671" s="12"/>
      <c r="J671" s="32"/>
    </row>
    <row r="672">
      <c r="A672" s="12"/>
      <c r="J672" s="32"/>
    </row>
    <row r="673">
      <c r="A673" s="12"/>
      <c r="J673" s="32"/>
    </row>
    <row r="674">
      <c r="A674" s="12"/>
      <c r="J674" s="32"/>
    </row>
    <row r="675">
      <c r="A675" s="12"/>
      <c r="J675" s="32"/>
    </row>
    <row r="676">
      <c r="A676" s="12"/>
      <c r="J676" s="32"/>
    </row>
    <row r="677">
      <c r="A677" s="12"/>
      <c r="J677" s="32"/>
    </row>
    <row r="678">
      <c r="A678" s="12"/>
      <c r="J678" s="32"/>
    </row>
    <row r="679">
      <c r="A679" s="12"/>
      <c r="J679" s="32"/>
    </row>
    <row r="680">
      <c r="A680" s="12"/>
      <c r="J680" s="32"/>
    </row>
    <row r="681">
      <c r="A681" s="12"/>
      <c r="J681" s="32"/>
    </row>
    <row r="682">
      <c r="A682" s="12"/>
      <c r="J682" s="32"/>
    </row>
    <row r="683">
      <c r="A683" s="12"/>
      <c r="J683" s="32"/>
    </row>
    <row r="684">
      <c r="A684" s="12"/>
      <c r="J684" s="32"/>
    </row>
    <row r="685">
      <c r="A685" s="12"/>
      <c r="J685" s="32"/>
    </row>
    <row r="686">
      <c r="A686" s="12"/>
      <c r="J686" s="32"/>
    </row>
    <row r="687">
      <c r="A687" s="12"/>
      <c r="J687" s="32"/>
    </row>
    <row r="688">
      <c r="A688" s="12"/>
      <c r="J688" s="32"/>
    </row>
    <row r="689">
      <c r="A689" s="12"/>
      <c r="J689" s="32"/>
    </row>
    <row r="690">
      <c r="A690" s="12"/>
      <c r="J690" s="32"/>
    </row>
    <row r="691">
      <c r="A691" s="12"/>
      <c r="J691" s="32"/>
    </row>
    <row r="692">
      <c r="A692" s="12"/>
      <c r="J692" s="32"/>
    </row>
    <row r="693">
      <c r="A693" s="12"/>
      <c r="J693" s="32"/>
    </row>
    <row r="694">
      <c r="A694" s="12"/>
      <c r="J694" s="32"/>
    </row>
    <row r="695">
      <c r="A695" s="12"/>
      <c r="J695" s="32"/>
    </row>
    <row r="696">
      <c r="A696" s="12"/>
      <c r="J696" s="32"/>
    </row>
    <row r="697">
      <c r="A697" s="12"/>
      <c r="J697" s="32"/>
    </row>
    <row r="698">
      <c r="A698" s="12"/>
      <c r="J698" s="32"/>
    </row>
    <row r="699">
      <c r="A699" s="12"/>
      <c r="J699" s="32"/>
    </row>
    <row r="700">
      <c r="A700" s="12"/>
      <c r="J700" s="32"/>
    </row>
    <row r="701">
      <c r="A701" s="12"/>
      <c r="J701" s="32"/>
    </row>
    <row r="702">
      <c r="A702" s="12"/>
      <c r="J702" s="32"/>
    </row>
    <row r="703">
      <c r="A703" s="12"/>
      <c r="J703" s="32"/>
    </row>
    <row r="704">
      <c r="A704" s="12"/>
      <c r="J704" s="32"/>
    </row>
    <row r="705">
      <c r="A705" s="12"/>
      <c r="J705" s="32"/>
    </row>
    <row r="706">
      <c r="A706" s="12"/>
      <c r="J706" s="32"/>
    </row>
    <row r="707">
      <c r="A707" s="12"/>
      <c r="J707" s="32"/>
    </row>
    <row r="708">
      <c r="A708" s="12"/>
      <c r="J708" s="32"/>
    </row>
    <row r="709">
      <c r="A709" s="12"/>
      <c r="J709" s="32"/>
    </row>
    <row r="710">
      <c r="A710" s="12"/>
      <c r="J710" s="32"/>
    </row>
    <row r="711">
      <c r="A711" s="12"/>
      <c r="J711" s="32"/>
    </row>
    <row r="712">
      <c r="A712" s="12"/>
      <c r="J712" s="32"/>
    </row>
    <row r="713">
      <c r="A713" s="12"/>
      <c r="J713" s="32"/>
    </row>
    <row r="714">
      <c r="A714" s="12"/>
      <c r="J714" s="32"/>
    </row>
    <row r="715">
      <c r="A715" s="12"/>
      <c r="J715" s="32"/>
    </row>
    <row r="716">
      <c r="A716" s="12"/>
      <c r="J716" s="32"/>
    </row>
    <row r="717">
      <c r="A717" s="12"/>
      <c r="J717" s="32"/>
    </row>
    <row r="718">
      <c r="A718" s="12"/>
      <c r="J718" s="32"/>
    </row>
    <row r="719">
      <c r="A719" s="12"/>
      <c r="J719" s="32"/>
    </row>
    <row r="720">
      <c r="A720" s="12"/>
      <c r="J720" s="32"/>
    </row>
    <row r="721">
      <c r="A721" s="12"/>
      <c r="J721" s="32"/>
    </row>
    <row r="722">
      <c r="A722" s="12"/>
      <c r="J722" s="32"/>
    </row>
    <row r="723">
      <c r="A723" s="12"/>
      <c r="J723" s="32"/>
    </row>
    <row r="724">
      <c r="A724" s="12"/>
      <c r="J724" s="32"/>
    </row>
    <row r="725">
      <c r="A725" s="12"/>
      <c r="J725" s="32"/>
    </row>
    <row r="726">
      <c r="A726" s="12"/>
      <c r="J726" s="32"/>
    </row>
    <row r="727">
      <c r="A727" s="12"/>
      <c r="J727" s="32"/>
    </row>
    <row r="728">
      <c r="A728" s="12"/>
      <c r="J728" s="32"/>
    </row>
    <row r="729">
      <c r="A729" s="12"/>
      <c r="J729" s="32"/>
    </row>
    <row r="730">
      <c r="A730" s="12"/>
      <c r="J730" s="32"/>
    </row>
    <row r="731">
      <c r="A731" s="12"/>
      <c r="J731" s="32"/>
    </row>
    <row r="732">
      <c r="A732" s="12"/>
      <c r="J732" s="32"/>
    </row>
    <row r="733">
      <c r="A733" s="12"/>
      <c r="J733" s="32"/>
    </row>
    <row r="734">
      <c r="A734" s="12"/>
      <c r="J734" s="32"/>
    </row>
    <row r="735">
      <c r="A735" s="12"/>
      <c r="J735" s="32"/>
    </row>
    <row r="736">
      <c r="A736" s="12"/>
      <c r="J736" s="32"/>
    </row>
    <row r="737">
      <c r="A737" s="12"/>
      <c r="J737" s="32"/>
    </row>
    <row r="738">
      <c r="A738" s="12"/>
      <c r="J738" s="32"/>
    </row>
    <row r="739">
      <c r="A739" s="12"/>
      <c r="J739" s="32"/>
    </row>
    <row r="740">
      <c r="A740" s="12"/>
      <c r="J740" s="32"/>
    </row>
    <row r="741">
      <c r="A741" s="12"/>
      <c r="J741" s="32"/>
    </row>
    <row r="742">
      <c r="A742" s="12"/>
      <c r="J742" s="32"/>
    </row>
    <row r="743">
      <c r="A743" s="12"/>
      <c r="J743" s="32"/>
    </row>
    <row r="744">
      <c r="A744" s="12"/>
      <c r="J744" s="32"/>
    </row>
    <row r="745">
      <c r="A745" s="12"/>
      <c r="J745" s="32"/>
    </row>
    <row r="746">
      <c r="A746" s="12"/>
      <c r="J746" s="32"/>
    </row>
    <row r="747">
      <c r="A747" s="12"/>
      <c r="J747" s="32"/>
    </row>
    <row r="748">
      <c r="A748" s="12"/>
      <c r="J748" s="32"/>
    </row>
    <row r="749">
      <c r="A749" s="12"/>
      <c r="J749" s="32"/>
    </row>
    <row r="750">
      <c r="A750" s="12"/>
      <c r="J750" s="32"/>
    </row>
    <row r="751">
      <c r="A751" s="12"/>
      <c r="J751" s="32"/>
    </row>
    <row r="752">
      <c r="A752" s="12"/>
      <c r="J752" s="32"/>
    </row>
    <row r="753">
      <c r="A753" s="12"/>
      <c r="J753" s="32"/>
    </row>
    <row r="754">
      <c r="A754" s="12"/>
      <c r="J754" s="32"/>
    </row>
    <row r="755">
      <c r="A755" s="12"/>
      <c r="J755" s="32"/>
    </row>
    <row r="756">
      <c r="A756" s="12"/>
      <c r="J756" s="32"/>
    </row>
    <row r="757">
      <c r="A757" s="12"/>
      <c r="J757" s="32"/>
    </row>
    <row r="758">
      <c r="A758" s="12"/>
      <c r="J758" s="32"/>
    </row>
    <row r="759">
      <c r="A759" s="12"/>
      <c r="J759" s="32"/>
    </row>
    <row r="760">
      <c r="A760" s="12"/>
      <c r="J760" s="32"/>
    </row>
    <row r="761">
      <c r="A761" s="12"/>
      <c r="J761" s="32"/>
    </row>
    <row r="762">
      <c r="A762" s="12"/>
      <c r="J762" s="32"/>
    </row>
    <row r="763">
      <c r="A763" s="12"/>
      <c r="J763" s="32"/>
    </row>
    <row r="764">
      <c r="A764" s="12"/>
      <c r="J764" s="32"/>
    </row>
    <row r="765">
      <c r="A765" s="12"/>
      <c r="J765" s="32"/>
    </row>
    <row r="766">
      <c r="A766" s="12"/>
      <c r="J766" s="32"/>
    </row>
    <row r="767">
      <c r="A767" s="12"/>
      <c r="J767" s="32"/>
    </row>
    <row r="768">
      <c r="A768" s="12"/>
      <c r="J768" s="32"/>
    </row>
    <row r="769">
      <c r="A769" s="12"/>
      <c r="J769" s="32"/>
    </row>
    <row r="770">
      <c r="A770" s="12"/>
      <c r="J770" s="32"/>
    </row>
    <row r="771">
      <c r="A771" s="12"/>
      <c r="J771" s="32"/>
    </row>
    <row r="772">
      <c r="A772" s="12"/>
      <c r="J772" s="32"/>
    </row>
    <row r="773">
      <c r="A773" s="12"/>
      <c r="J773" s="32"/>
    </row>
    <row r="774">
      <c r="A774" s="12"/>
      <c r="J774" s="32"/>
    </row>
    <row r="775">
      <c r="A775" s="12"/>
      <c r="J775" s="32"/>
    </row>
    <row r="776">
      <c r="A776" s="12"/>
      <c r="J776" s="32"/>
    </row>
    <row r="777">
      <c r="A777" s="12"/>
      <c r="J777" s="32"/>
    </row>
    <row r="778">
      <c r="A778" s="12"/>
      <c r="J778" s="32"/>
    </row>
    <row r="779">
      <c r="A779" s="12"/>
      <c r="J779" s="32"/>
    </row>
    <row r="780">
      <c r="A780" s="12"/>
      <c r="J780" s="32"/>
    </row>
    <row r="781">
      <c r="A781" s="12"/>
      <c r="J781" s="32"/>
    </row>
    <row r="782">
      <c r="A782" s="12"/>
      <c r="J782" s="32"/>
    </row>
    <row r="783">
      <c r="A783" s="12"/>
      <c r="J783" s="32"/>
    </row>
    <row r="784">
      <c r="A784" s="12"/>
      <c r="J784" s="32"/>
    </row>
    <row r="785">
      <c r="A785" s="12"/>
      <c r="J785" s="32"/>
    </row>
    <row r="786">
      <c r="A786" s="12"/>
      <c r="J786" s="32"/>
    </row>
    <row r="787">
      <c r="A787" s="12"/>
      <c r="J787" s="32"/>
    </row>
    <row r="788">
      <c r="A788" s="12"/>
      <c r="J788" s="32"/>
    </row>
    <row r="789">
      <c r="A789" s="12"/>
      <c r="J789" s="32"/>
    </row>
    <row r="790">
      <c r="A790" s="12"/>
      <c r="J790" s="32"/>
    </row>
    <row r="791">
      <c r="A791" s="12"/>
      <c r="J791" s="32"/>
    </row>
    <row r="792">
      <c r="A792" s="12"/>
      <c r="J792" s="32"/>
    </row>
    <row r="793">
      <c r="A793" s="12"/>
      <c r="J793" s="32"/>
    </row>
    <row r="794">
      <c r="A794" s="12"/>
      <c r="J794" s="32"/>
    </row>
    <row r="795">
      <c r="A795" s="12"/>
      <c r="J795" s="32"/>
    </row>
    <row r="796">
      <c r="A796" s="12"/>
      <c r="J796" s="32"/>
    </row>
    <row r="797">
      <c r="A797" s="12"/>
      <c r="J797" s="32"/>
    </row>
    <row r="798">
      <c r="A798" s="12"/>
      <c r="J798" s="32"/>
    </row>
    <row r="799">
      <c r="A799" s="12"/>
      <c r="J799" s="32"/>
    </row>
    <row r="800">
      <c r="A800" s="12"/>
      <c r="J800" s="32"/>
    </row>
    <row r="801">
      <c r="A801" s="12"/>
      <c r="J801" s="32"/>
    </row>
    <row r="802">
      <c r="A802" s="12"/>
      <c r="J802" s="32"/>
    </row>
    <row r="803">
      <c r="A803" s="12"/>
      <c r="J803" s="32"/>
    </row>
    <row r="804">
      <c r="A804" s="12"/>
      <c r="J804" s="32"/>
    </row>
    <row r="805">
      <c r="A805" s="12"/>
      <c r="J805" s="32"/>
    </row>
    <row r="806">
      <c r="A806" s="12"/>
      <c r="J806" s="32"/>
    </row>
    <row r="807">
      <c r="A807" s="12"/>
      <c r="J807" s="32"/>
    </row>
    <row r="808">
      <c r="A808" s="12"/>
      <c r="J808" s="32"/>
    </row>
    <row r="809">
      <c r="A809" s="12"/>
      <c r="J809" s="32"/>
    </row>
    <row r="810">
      <c r="A810" s="12"/>
      <c r="J810" s="32"/>
    </row>
    <row r="811">
      <c r="A811" s="12"/>
      <c r="J811" s="32"/>
    </row>
    <row r="812">
      <c r="A812" s="12"/>
      <c r="J812" s="32"/>
    </row>
    <row r="813">
      <c r="A813" s="12"/>
      <c r="J813" s="32"/>
    </row>
    <row r="814">
      <c r="A814" s="12"/>
      <c r="J814" s="32"/>
    </row>
    <row r="815">
      <c r="A815" s="12"/>
      <c r="J815" s="32"/>
    </row>
    <row r="816">
      <c r="A816" s="12"/>
      <c r="J816" s="32"/>
    </row>
    <row r="817">
      <c r="A817" s="12"/>
      <c r="J817" s="32"/>
    </row>
    <row r="818">
      <c r="A818" s="12"/>
      <c r="J818" s="32"/>
    </row>
    <row r="819">
      <c r="A819" s="12"/>
      <c r="J819" s="32"/>
    </row>
    <row r="820">
      <c r="A820" s="12"/>
      <c r="J820" s="32"/>
    </row>
    <row r="821">
      <c r="A821" s="12"/>
      <c r="J821" s="32"/>
    </row>
    <row r="822">
      <c r="A822" s="12"/>
      <c r="J822" s="32"/>
    </row>
    <row r="823">
      <c r="A823" s="12"/>
      <c r="J823" s="32"/>
    </row>
    <row r="824">
      <c r="A824" s="12"/>
      <c r="J824" s="32"/>
    </row>
    <row r="825">
      <c r="A825" s="12"/>
      <c r="J825" s="32"/>
    </row>
    <row r="826">
      <c r="A826" s="12"/>
      <c r="J826" s="32"/>
    </row>
    <row r="827">
      <c r="A827" s="12"/>
      <c r="J827" s="32"/>
    </row>
    <row r="828">
      <c r="A828" s="12"/>
      <c r="J828" s="32"/>
    </row>
    <row r="829">
      <c r="A829" s="12"/>
      <c r="J829" s="32"/>
    </row>
    <row r="830">
      <c r="A830" s="12"/>
      <c r="J830" s="32"/>
    </row>
    <row r="831">
      <c r="A831" s="12"/>
      <c r="J831" s="32"/>
    </row>
    <row r="832">
      <c r="A832" s="12"/>
      <c r="J832" s="32"/>
    </row>
    <row r="833">
      <c r="A833" s="12"/>
      <c r="J833" s="32"/>
    </row>
    <row r="834">
      <c r="A834" s="12"/>
      <c r="J834" s="32"/>
    </row>
    <row r="835">
      <c r="A835" s="12"/>
      <c r="J835" s="32"/>
    </row>
    <row r="836">
      <c r="A836" s="12"/>
      <c r="J836" s="32"/>
    </row>
    <row r="837">
      <c r="A837" s="12"/>
      <c r="J837" s="32"/>
    </row>
    <row r="838">
      <c r="A838" s="12"/>
      <c r="J838" s="32"/>
    </row>
    <row r="839">
      <c r="A839" s="12"/>
      <c r="J839" s="32"/>
    </row>
    <row r="840">
      <c r="A840" s="12"/>
      <c r="J840" s="32"/>
    </row>
    <row r="841">
      <c r="A841" s="12"/>
      <c r="J841" s="32"/>
    </row>
    <row r="842">
      <c r="A842" s="12"/>
      <c r="J842" s="32"/>
    </row>
    <row r="843">
      <c r="A843" s="12"/>
      <c r="J843" s="32"/>
    </row>
    <row r="844">
      <c r="A844" s="12"/>
      <c r="J844" s="32"/>
    </row>
    <row r="845">
      <c r="A845" s="12"/>
      <c r="J845" s="32"/>
    </row>
    <row r="846">
      <c r="A846" s="12"/>
      <c r="J846" s="32"/>
    </row>
    <row r="847">
      <c r="A847" s="12"/>
      <c r="J847" s="32"/>
    </row>
    <row r="848">
      <c r="A848" s="12"/>
      <c r="J848" s="32"/>
    </row>
    <row r="849">
      <c r="A849" s="12"/>
      <c r="J849" s="32"/>
    </row>
    <row r="850">
      <c r="A850" s="12"/>
      <c r="J850" s="32"/>
    </row>
    <row r="851">
      <c r="A851" s="12"/>
      <c r="J851" s="32"/>
    </row>
    <row r="852">
      <c r="A852" s="12"/>
      <c r="J852" s="32"/>
    </row>
    <row r="853">
      <c r="A853" s="12"/>
      <c r="J853" s="32"/>
    </row>
    <row r="854">
      <c r="A854" s="12"/>
      <c r="J854" s="32"/>
    </row>
    <row r="855">
      <c r="A855" s="12"/>
      <c r="J855" s="32"/>
    </row>
    <row r="856">
      <c r="A856" s="12"/>
      <c r="J856" s="32"/>
    </row>
    <row r="857">
      <c r="A857" s="12"/>
      <c r="J857" s="32"/>
    </row>
    <row r="858">
      <c r="A858" s="12"/>
      <c r="J858" s="32"/>
    </row>
    <row r="859">
      <c r="A859" s="12"/>
      <c r="J859" s="32"/>
    </row>
    <row r="860">
      <c r="A860" s="12"/>
      <c r="J860" s="32"/>
    </row>
    <row r="861">
      <c r="A861" s="12"/>
      <c r="J861" s="32"/>
    </row>
    <row r="862">
      <c r="A862" s="12"/>
      <c r="J862" s="32"/>
    </row>
    <row r="863">
      <c r="A863" s="12"/>
      <c r="J863" s="32"/>
    </row>
    <row r="864">
      <c r="A864" s="12"/>
      <c r="J864" s="32"/>
    </row>
    <row r="865">
      <c r="A865" s="12"/>
      <c r="J865" s="32"/>
    </row>
    <row r="866">
      <c r="A866" s="12"/>
      <c r="J866" s="32"/>
    </row>
    <row r="867">
      <c r="A867" s="12"/>
      <c r="J867" s="32"/>
    </row>
    <row r="868">
      <c r="A868" s="12"/>
      <c r="J868" s="32"/>
    </row>
    <row r="869">
      <c r="A869" s="12"/>
      <c r="J869" s="32"/>
    </row>
    <row r="870">
      <c r="A870" s="12"/>
      <c r="J870" s="32"/>
    </row>
    <row r="871">
      <c r="A871" s="12"/>
      <c r="J871" s="32"/>
    </row>
    <row r="872">
      <c r="A872" s="12"/>
      <c r="J872" s="32"/>
    </row>
    <row r="873">
      <c r="A873" s="12"/>
      <c r="J873" s="32"/>
    </row>
    <row r="874">
      <c r="A874" s="12"/>
      <c r="J874" s="32"/>
    </row>
    <row r="875">
      <c r="A875" s="12"/>
      <c r="J875" s="32"/>
    </row>
    <row r="876">
      <c r="A876" s="12"/>
      <c r="J876" s="32"/>
    </row>
    <row r="877">
      <c r="A877" s="12"/>
      <c r="J877" s="32"/>
    </row>
    <row r="878">
      <c r="A878" s="12"/>
      <c r="J878" s="32"/>
    </row>
    <row r="879">
      <c r="A879" s="12"/>
      <c r="J879" s="32"/>
    </row>
    <row r="880">
      <c r="A880" s="12"/>
      <c r="J880" s="32"/>
    </row>
    <row r="881">
      <c r="A881" s="12"/>
      <c r="J881" s="32"/>
    </row>
    <row r="882">
      <c r="A882" s="12"/>
      <c r="J882" s="32"/>
    </row>
    <row r="883">
      <c r="A883" s="12"/>
      <c r="J883" s="32"/>
    </row>
    <row r="884">
      <c r="A884" s="12"/>
      <c r="J884" s="32"/>
    </row>
    <row r="885">
      <c r="A885" s="12"/>
      <c r="J885" s="32"/>
    </row>
    <row r="886">
      <c r="A886" s="12"/>
      <c r="J886" s="32"/>
    </row>
    <row r="887">
      <c r="A887" s="12"/>
      <c r="J887" s="32"/>
    </row>
    <row r="888">
      <c r="A888" s="12"/>
      <c r="J888" s="32"/>
    </row>
    <row r="889">
      <c r="A889" s="12"/>
      <c r="J889" s="32"/>
    </row>
    <row r="890">
      <c r="A890" s="12"/>
      <c r="J890" s="32"/>
    </row>
    <row r="891">
      <c r="A891" s="12"/>
      <c r="J891" s="32"/>
    </row>
    <row r="892">
      <c r="A892" s="12"/>
      <c r="J892" s="32"/>
    </row>
    <row r="893">
      <c r="A893" s="12"/>
      <c r="J893" s="32"/>
    </row>
    <row r="894">
      <c r="A894" s="12"/>
      <c r="J894" s="32"/>
    </row>
    <row r="895">
      <c r="A895" s="12"/>
      <c r="J895" s="32"/>
    </row>
    <row r="896">
      <c r="A896" s="12"/>
      <c r="J896" s="32"/>
    </row>
    <row r="897">
      <c r="A897" s="12"/>
      <c r="J897" s="32"/>
    </row>
    <row r="898">
      <c r="A898" s="12"/>
      <c r="J898" s="32"/>
    </row>
    <row r="899">
      <c r="A899" s="12"/>
      <c r="J899" s="32"/>
    </row>
    <row r="900">
      <c r="A900" s="12"/>
      <c r="J900" s="32"/>
    </row>
    <row r="901">
      <c r="A901" s="12"/>
      <c r="J901" s="32"/>
    </row>
    <row r="902">
      <c r="A902" s="12"/>
      <c r="J902" s="32"/>
    </row>
    <row r="903">
      <c r="A903" s="12"/>
      <c r="J903" s="32"/>
    </row>
    <row r="904">
      <c r="A904" s="12"/>
      <c r="J904" s="32"/>
    </row>
    <row r="905">
      <c r="A905" s="12"/>
      <c r="J905" s="32"/>
    </row>
    <row r="906">
      <c r="A906" s="12"/>
      <c r="J906" s="32"/>
    </row>
    <row r="907">
      <c r="A907" s="12"/>
      <c r="J907" s="32"/>
    </row>
    <row r="908">
      <c r="A908" s="12"/>
      <c r="J908" s="32"/>
    </row>
    <row r="909">
      <c r="A909" s="12"/>
      <c r="J909" s="32"/>
    </row>
    <row r="910">
      <c r="A910" s="12"/>
      <c r="J910" s="32"/>
    </row>
    <row r="911">
      <c r="A911" s="12"/>
      <c r="J911" s="32"/>
    </row>
    <row r="912">
      <c r="A912" s="12"/>
      <c r="J912" s="32"/>
    </row>
    <row r="913">
      <c r="A913" s="12"/>
      <c r="J913" s="32"/>
    </row>
    <row r="914">
      <c r="A914" s="12"/>
      <c r="J914" s="32"/>
    </row>
    <row r="915">
      <c r="A915" s="12"/>
      <c r="J915" s="32"/>
    </row>
    <row r="916">
      <c r="A916" s="12"/>
      <c r="J916" s="32"/>
    </row>
    <row r="917">
      <c r="A917" s="12"/>
      <c r="J917" s="32"/>
    </row>
    <row r="918">
      <c r="A918" s="12"/>
      <c r="J918" s="32"/>
    </row>
    <row r="919">
      <c r="A919" s="12"/>
      <c r="J919" s="32"/>
    </row>
    <row r="920">
      <c r="A920" s="12"/>
      <c r="J920" s="32"/>
    </row>
    <row r="921">
      <c r="A921" s="12"/>
      <c r="J921" s="32"/>
    </row>
    <row r="922">
      <c r="A922" s="12"/>
      <c r="J922" s="32"/>
    </row>
    <row r="923">
      <c r="A923" s="12"/>
      <c r="J923" s="32"/>
    </row>
    <row r="924">
      <c r="A924" s="12"/>
      <c r="J924" s="32"/>
    </row>
    <row r="925">
      <c r="A925" s="12"/>
      <c r="J925" s="32"/>
    </row>
    <row r="926">
      <c r="A926" s="12"/>
      <c r="J926" s="32"/>
    </row>
    <row r="927">
      <c r="A927" s="12"/>
      <c r="J927" s="32"/>
    </row>
    <row r="928">
      <c r="A928" s="12"/>
      <c r="J928" s="32"/>
    </row>
    <row r="929">
      <c r="A929" s="12"/>
      <c r="J929" s="32"/>
    </row>
    <row r="930">
      <c r="A930" s="12"/>
      <c r="J930" s="32"/>
    </row>
    <row r="931">
      <c r="A931" s="12"/>
      <c r="J931" s="32"/>
    </row>
    <row r="932">
      <c r="A932" s="12"/>
      <c r="J932" s="32"/>
    </row>
    <row r="933">
      <c r="A933" s="12"/>
      <c r="J933" s="32"/>
    </row>
    <row r="934">
      <c r="A934" s="12"/>
      <c r="J934" s="32"/>
    </row>
    <row r="935">
      <c r="A935" s="12"/>
      <c r="J935" s="32"/>
    </row>
    <row r="936">
      <c r="A936" s="12"/>
      <c r="J936" s="32"/>
    </row>
    <row r="937">
      <c r="A937" s="12"/>
      <c r="J937" s="32"/>
    </row>
    <row r="938">
      <c r="A938" s="12"/>
      <c r="J938" s="32"/>
    </row>
    <row r="939">
      <c r="A939" s="12"/>
      <c r="J939" s="32"/>
    </row>
    <row r="940">
      <c r="A940" s="12"/>
      <c r="J940" s="32"/>
    </row>
    <row r="941">
      <c r="A941" s="12"/>
      <c r="J941" s="32"/>
    </row>
    <row r="942">
      <c r="A942" s="12"/>
      <c r="J942" s="32"/>
    </row>
    <row r="943">
      <c r="A943" s="12"/>
      <c r="J943" s="32"/>
    </row>
    <row r="944">
      <c r="A944" s="12"/>
      <c r="J944" s="32"/>
    </row>
    <row r="945">
      <c r="A945" s="12"/>
      <c r="J945" s="32"/>
    </row>
    <row r="946">
      <c r="A946" s="12"/>
      <c r="J946" s="32"/>
    </row>
    <row r="947">
      <c r="A947" s="12"/>
      <c r="J947" s="32"/>
    </row>
    <row r="948">
      <c r="A948" s="12"/>
      <c r="J948" s="32"/>
    </row>
    <row r="949">
      <c r="A949" s="12"/>
      <c r="J949" s="32"/>
    </row>
    <row r="950">
      <c r="A950" s="12"/>
      <c r="J950" s="32"/>
    </row>
    <row r="951">
      <c r="A951" s="12"/>
      <c r="J951" s="32"/>
    </row>
    <row r="952">
      <c r="A952" s="12"/>
      <c r="J952" s="32"/>
    </row>
    <row r="953">
      <c r="A953" s="12"/>
      <c r="J953" s="32"/>
    </row>
    <row r="954">
      <c r="A954" s="12"/>
      <c r="J954" s="32"/>
    </row>
    <row r="955">
      <c r="A955" s="12"/>
      <c r="J955" s="32"/>
    </row>
    <row r="956">
      <c r="A956" s="12"/>
      <c r="J956" s="32"/>
    </row>
    <row r="957">
      <c r="A957" s="12"/>
      <c r="J957" s="32"/>
    </row>
    <row r="958">
      <c r="A958" s="12"/>
      <c r="J958" s="32"/>
    </row>
    <row r="959">
      <c r="A959" s="12"/>
      <c r="J959" s="32"/>
    </row>
    <row r="960">
      <c r="A960" s="12"/>
      <c r="J960" s="32"/>
    </row>
    <row r="961">
      <c r="A961" s="12"/>
      <c r="J961" s="32"/>
    </row>
    <row r="962">
      <c r="A962" s="12"/>
      <c r="J962" s="32"/>
    </row>
    <row r="963">
      <c r="A963" s="12"/>
      <c r="J963" s="32"/>
    </row>
    <row r="964">
      <c r="A964" s="12"/>
      <c r="J964" s="32"/>
    </row>
    <row r="965">
      <c r="A965" s="12"/>
      <c r="J965" s="32"/>
    </row>
    <row r="966">
      <c r="A966" s="12"/>
      <c r="J966" s="32"/>
    </row>
    <row r="967">
      <c r="A967" s="12"/>
      <c r="J967" s="32"/>
    </row>
    <row r="968">
      <c r="A968" s="12"/>
      <c r="J968" s="32"/>
    </row>
    <row r="969">
      <c r="A969" s="12"/>
      <c r="J969" s="32"/>
    </row>
    <row r="970">
      <c r="A970" s="12"/>
      <c r="J970" s="32"/>
    </row>
    <row r="971">
      <c r="A971" s="12"/>
      <c r="J971" s="32"/>
    </row>
    <row r="972">
      <c r="A972" s="12"/>
      <c r="J972" s="32"/>
    </row>
    <row r="973">
      <c r="A973" s="12"/>
      <c r="J973" s="32"/>
    </row>
    <row r="974">
      <c r="A974" s="12"/>
      <c r="J974" s="32"/>
    </row>
    <row r="975">
      <c r="A975" s="12"/>
      <c r="J975" s="32"/>
    </row>
    <row r="976">
      <c r="A976" s="12"/>
      <c r="J976" s="32"/>
    </row>
    <row r="977">
      <c r="A977" s="12"/>
      <c r="J977" s="32"/>
    </row>
    <row r="978">
      <c r="A978" s="12"/>
      <c r="J978" s="32"/>
    </row>
    <row r="979">
      <c r="A979" s="12"/>
      <c r="J979" s="32"/>
    </row>
    <row r="980">
      <c r="A980" s="12"/>
      <c r="J980" s="32"/>
    </row>
    <row r="981">
      <c r="A981" s="12"/>
      <c r="J981" s="32"/>
    </row>
    <row r="982">
      <c r="A982" s="12"/>
      <c r="J982" s="32"/>
    </row>
    <row r="983">
      <c r="A983" s="12"/>
      <c r="J983" s="32"/>
    </row>
    <row r="984">
      <c r="A984" s="12"/>
      <c r="J984" s="32"/>
    </row>
    <row r="985">
      <c r="A985" s="12"/>
      <c r="J985" s="32"/>
    </row>
    <row r="986">
      <c r="A986" s="12"/>
      <c r="J986" s="32"/>
    </row>
    <row r="987">
      <c r="A987" s="12"/>
      <c r="J987" s="32"/>
    </row>
    <row r="988">
      <c r="A988" s="12"/>
      <c r="J988" s="32"/>
    </row>
    <row r="989">
      <c r="A989" s="12"/>
      <c r="J989" s="32"/>
    </row>
    <row r="990">
      <c r="A990" s="12"/>
      <c r="J990" s="32"/>
    </row>
    <row r="991">
      <c r="A991" s="12"/>
      <c r="J991" s="32"/>
    </row>
    <row r="992">
      <c r="A992" s="12"/>
      <c r="J992" s="32"/>
    </row>
    <row r="993">
      <c r="A993" s="12"/>
      <c r="J993" s="32"/>
    </row>
    <row r="994">
      <c r="A994" s="12"/>
      <c r="J994" s="32"/>
    </row>
  </sheetData>
  <mergeCells count="3">
    <mergeCell ref="A39:A51"/>
    <mergeCell ref="A23:A38"/>
    <mergeCell ref="A2:A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3" max="3" width="16.71"/>
    <col customWidth="1" min="4" max="4" width="18.57"/>
    <col customWidth="1" min="5" max="5" width="25.86"/>
  </cols>
  <sheetData>
    <row r="1">
      <c r="A1" s="11" t="s">
        <v>5</v>
      </c>
      <c r="B1" s="11" t="s">
        <v>376</v>
      </c>
      <c r="C1" s="11" t="s">
        <v>377</v>
      </c>
      <c r="D1" s="11" t="s">
        <v>378</v>
      </c>
      <c r="E1" s="11" t="s">
        <v>379</v>
      </c>
    </row>
    <row r="2">
      <c r="A2" s="11" t="s">
        <v>380</v>
      </c>
      <c r="B2" s="11">
        <v>0.28</v>
      </c>
      <c r="C2" s="11">
        <v>80.0</v>
      </c>
      <c r="D2" s="39">
        <v>28600.0</v>
      </c>
      <c r="E2" s="11">
        <v>150.0</v>
      </c>
    </row>
    <row r="3">
      <c r="A3" s="11" t="s">
        <v>228</v>
      </c>
      <c r="B3" s="11">
        <v>0.28</v>
      </c>
      <c r="C3" s="11">
        <v>100.0</v>
      </c>
      <c r="D3" s="39">
        <v>31000.0</v>
      </c>
      <c r="E3" s="11">
        <v>180.0</v>
      </c>
    </row>
    <row r="4">
      <c r="A4" s="11" t="s">
        <v>259</v>
      </c>
      <c r="B4" s="11">
        <v>0.28</v>
      </c>
      <c r="C4" s="11">
        <v>40.0</v>
      </c>
      <c r="D4" s="39">
        <v>29000.0</v>
      </c>
      <c r="E4" s="11">
        <v>65.0</v>
      </c>
    </row>
    <row r="5">
      <c r="A5" s="11" t="s">
        <v>202</v>
      </c>
      <c r="B5" s="11">
        <v>0.28</v>
      </c>
      <c r="C5" s="11">
        <v>60.0</v>
      </c>
      <c r="D5" s="39">
        <v>30000.0</v>
      </c>
      <c r="E5" s="11">
        <v>95.0</v>
      </c>
    </row>
    <row r="6">
      <c r="A6" s="11" t="s">
        <v>381</v>
      </c>
      <c r="B6" s="11">
        <v>0.28</v>
      </c>
      <c r="C6" s="11">
        <v>68.2</v>
      </c>
      <c r="D6" s="39">
        <v>31000.0</v>
      </c>
      <c r="E6" s="11">
        <v>108.0</v>
      </c>
    </row>
    <row r="7">
      <c r="A7" s="11" t="s">
        <v>382</v>
      </c>
      <c r="B7" s="11">
        <v>0.28</v>
      </c>
      <c r="C7" s="11">
        <v>62.9</v>
      </c>
      <c r="D7" s="39">
        <v>30000.0</v>
      </c>
      <c r="E7" s="11">
        <v>102.0</v>
      </c>
    </row>
    <row r="8">
      <c r="A8" s="11" t="s">
        <v>285</v>
      </c>
      <c r="B8" s="11">
        <v>0.0965</v>
      </c>
      <c r="C8" s="11">
        <v>24.0</v>
      </c>
      <c r="D8" s="11">
        <v>10500.0</v>
      </c>
      <c r="E8" s="11">
        <v>34.0</v>
      </c>
    </row>
    <row r="9">
      <c r="A9" s="11" t="s">
        <v>383</v>
      </c>
      <c r="B9" s="11">
        <v>0.258</v>
      </c>
      <c r="C9" s="11">
        <v>28.0</v>
      </c>
      <c r="D9" s="11">
        <v>18000.0</v>
      </c>
      <c r="E9" s="11">
        <v>40.0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18.57"/>
    <col customWidth="1" min="3" max="3" width="14.86"/>
    <col customWidth="1" min="4" max="4" width="54.0"/>
    <col customWidth="1" min="5" max="5" width="38.0"/>
    <col customWidth="1" min="6" max="6" width="20.57"/>
    <col customWidth="1" min="7" max="7" width="26.14"/>
    <col customWidth="1" min="8" max="8" width="9.86"/>
    <col customWidth="1" min="9" max="9" width="10.86"/>
    <col customWidth="1" min="10" max="10" width="12.29"/>
    <col customWidth="1" min="11" max="11" width="10.86"/>
    <col customWidth="1" min="12" max="12" width="13.29"/>
  </cols>
  <sheetData>
    <row r="1">
      <c r="A1" s="40" t="s">
        <v>1</v>
      </c>
      <c r="B1" s="41" t="s">
        <v>2</v>
      </c>
      <c r="C1" s="41" t="s">
        <v>3</v>
      </c>
      <c r="D1" s="41" t="s">
        <v>4</v>
      </c>
      <c r="E1" s="41" t="s">
        <v>5</v>
      </c>
      <c r="F1" s="41" t="s">
        <v>6</v>
      </c>
      <c r="G1" s="41" t="s">
        <v>281</v>
      </c>
      <c r="H1" s="41" t="s">
        <v>8</v>
      </c>
      <c r="I1" s="42" t="s">
        <v>9</v>
      </c>
      <c r="J1" s="41" t="s">
        <v>15</v>
      </c>
      <c r="K1" s="41" t="s">
        <v>11</v>
      </c>
      <c r="L1" s="43" t="s">
        <v>12</v>
      </c>
    </row>
    <row r="2">
      <c r="A2" s="44" t="s">
        <v>384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>
      <c r="A3" s="47" t="s">
        <v>282</v>
      </c>
      <c r="B3" s="11" t="s">
        <v>31</v>
      </c>
      <c r="C3" s="31" t="s">
        <v>283</v>
      </c>
      <c r="D3" s="11" t="s">
        <v>284</v>
      </c>
      <c r="E3" s="11" t="s">
        <v>285</v>
      </c>
      <c r="F3" s="11" t="s">
        <v>286</v>
      </c>
      <c r="G3" s="11" t="s">
        <v>31</v>
      </c>
      <c r="H3" s="11">
        <v>1.0</v>
      </c>
      <c r="I3" s="38">
        <v>60.0</v>
      </c>
      <c r="J3" s="11">
        <v>15.61</v>
      </c>
      <c r="K3" s="32">
        <f t="shared" ref="K3:K37" si="1">I3*H3</f>
        <v>60</v>
      </c>
      <c r="L3" s="48">
        <f t="shared" ref="L3:L37" si="2">H3*J3</f>
        <v>15.61</v>
      </c>
    </row>
    <row r="4">
      <c r="A4" s="47" t="s">
        <v>287</v>
      </c>
      <c r="B4" s="11" t="s">
        <v>31</v>
      </c>
      <c r="C4" s="31" t="s">
        <v>288</v>
      </c>
      <c r="D4" s="11" t="s">
        <v>284</v>
      </c>
      <c r="E4" s="11" t="s">
        <v>285</v>
      </c>
      <c r="F4" s="11" t="s">
        <v>286</v>
      </c>
      <c r="G4" s="11" t="s">
        <v>31</v>
      </c>
      <c r="H4" s="11">
        <v>1.0</v>
      </c>
      <c r="I4" s="38">
        <v>55.0</v>
      </c>
      <c r="J4" s="11">
        <v>12.27</v>
      </c>
      <c r="K4" s="32">
        <f t="shared" si="1"/>
        <v>55</v>
      </c>
      <c r="L4" s="48">
        <f t="shared" si="2"/>
        <v>12.27</v>
      </c>
    </row>
    <row r="5">
      <c r="A5" s="47" t="s">
        <v>289</v>
      </c>
      <c r="B5" s="11" t="s">
        <v>31</v>
      </c>
      <c r="C5" s="31" t="s">
        <v>290</v>
      </c>
      <c r="D5" s="11" t="s">
        <v>291</v>
      </c>
      <c r="E5" s="11" t="s">
        <v>285</v>
      </c>
      <c r="F5" s="11" t="s">
        <v>286</v>
      </c>
      <c r="G5" s="11" t="s">
        <v>31</v>
      </c>
      <c r="H5" s="11">
        <v>2.0</v>
      </c>
      <c r="I5" s="38">
        <v>53.0</v>
      </c>
      <c r="J5" s="11">
        <v>11.3625</v>
      </c>
      <c r="K5" s="32">
        <f t="shared" si="1"/>
        <v>106</v>
      </c>
      <c r="L5" s="48">
        <f t="shared" si="2"/>
        <v>22.725</v>
      </c>
    </row>
    <row r="6">
      <c r="A6" s="49" t="s">
        <v>292</v>
      </c>
      <c r="B6" s="11" t="s">
        <v>31</v>
      </c>
      <c r="C6" s="31" t="s">
        <v>293</v>
      </c>
      <c r="D6" s="11" t="s">
        <v>294</v>
      </c>
      <c r="E6" s="11" t="s">
        <v>195</v>
      </c>
      <c r="F6" s="11" t="s">
        <v>286</v>
      </c>
      <c r="G6" s="11" t="s">
        <v>31</v>
      </c>
      <c r="H6" s="11">
        <v>2.0</v>
      </c>
      <c r="I6" s="38">
        <v>9.0</v>
      </c>
      <c r="J6" s="11">
        <v>4.6149</v>
      </c>
      <c r="K6" s="32">
        <f t="shared" si="1"/>
        <v>18</v>
      </c>
      <c r="L6" s="48">
        <f t="shared" si="2"/>
        <v>9.2298</v>
      </c>
    </row>
    <row r="7">
      <c r="A7" s="47" t="s">
        <v>295</v>
      </c>
      <c r="B7" s="11" t="s">
        <v>31</v>
      </c>
      <c r="C7" s="31" t="s">
        <v>296</v>
      </c>
      <c r="D7" s="11" t="s">
        <v>297</v>
      </c>
      <c r="E7" s="11" t="s">
        <v>385</v>
      </c>
      <c r="F7" s="11" t="s">
        <v>212</v>
      </c>
      <c r="G7" s="11" t="s">
        <v>31</v>
      </c>
      <c r="H7" s="11">
        <v>8.0</v>
      </c>
      <c r="I7" s="38">
        <v>5.0</v>
      </c>
      <c r="J7" s="11">
        <v>0.3839</v>
      </c>
      <c r="K7" s="32">
        <f t="shared" si="1"/>
        <v>40</v>
      </c>
      <c r="L7" s="48">
        <f t="shared" si="2"/>
        <v>3.0712</v>
      </c>
    </row>
    <row r="8">
      <c r="A8" s="47" t="s">
        <v>298</v>
      </c>
      <c r="B8" s="11" t="s">
        <v>31</v>
      </c>
      <c r="C8" s="31" t="s">
        <v>299</v>
      </c>
      <c r="D8" s="11" t="s">
        <v>300</v>
      </c>
      <c r="E8" s="11" t="s">
        <v>285</v>
      </c>
      <c r="F8" s="11" t="s">
        <v>286</v>
      </c>
      <c r="G8" s="11" t="s">
        <v>31</v>
      </c>
      <c r="H8" s="11">
        <v>1.0</v>
      </c>
      <c r="I8" s="38">
        <v>10.0</v>
      </c>
      <c r="J8" s="11">
        <v>0.9979</v>
      </c>
      <c r="K8" s="32">
        <f t="shared" si="1"/>
        <v>10</v>
      </c>
      <c r="L8" s="48">
        <f t="shared" si="2"/>
        <v>0.9979</v>
      </c>
    </row>
    <row r="9">
      <c r="A9" s="50" t="s">
        <v>301</v>
      </c>
      <c r="B9" s="11" t="s">
        <v>31</v>
      </c>
      <c r="C9" s="11" t="s">
        <v>302</v>
      </c>
      <c r="D9" s="11" t="s">
        <v>303</v>
      </c>
      <c r="E9" s="11" t="s">
        <v>385</v>
      </c>
      <c r="F9" s="11" t="s">
        <v>212</v>
      </c>
      <c r="G9" s="11" t="s">
        <v>31</v>
      </c>
      <c r="H9" s="11">
        <v>8.0</v>
      </c>
      <c r="I9" s="38">
        <v>6.0</v>
      </c>
      <c r="J9" s="11">
        <v>0.5649</v>
      </c>
      <c r="K9" s="32">
        <f t="shared" si="1"/>
        <v>48</v>
      </c>
      <c r="L9" s="48">
        <f t="shared" si="2"/>
        <v>4.5192</v>
      </c>
    </row>
    <row r="10">
      <c r="A10" s="50" t="s">
        <v>304</v>
      </c>
      <c r="B10" s="11" t="s">
        <v>31</v>
      </c>
      <c r="C10" s="11" t="s">
        <v>305</v>
      </c>
      <c r="D10" s="11" t="s">
        <v>306</v>
      </c>
      <c r="E10" s="11" t="s">
        <v>285</v>
      </c>
      <c r="F10" s="11" t="s">
        <v>286</v>
      </c>
      <c r="G10" s="11" t="s">
        <v>31</v>
      </c>
      <c r="H10" s="11">
        <v>2.0</v>
      </c>
      <c r="I10" s="38">
        <v>160.0</v>
      </c>
      <c r="J10" s="11">
        <v>15.6253</v>
      </c>
      <c r="K10" s="32">
        <f t="shared" si="1"/>
        <v>320</v>
      </c>
      <c r="L10" s="48">
        <f t="shared" si="2"/>
        <v>31.2506</v>
      </c>
    </row>
    <row r="11">
      <c r="A11" s="50" t="s">
        <v>307</v>
      </c>
      <c r="B11" s="11" t="s">
        <v>31</v>
      </c>
      <c r="C11" s="11" t="s">
        <v>308</v>
      </c>
      <c r="D11" s="11" t="s">
        <v>309</v>
      </c>
      <c r="E11" s="11" t="s">
        <v>195</v>
      </c>
      <c r="F11" s="11" t="s">
        <v>286</v>
      </c>
      <c r="G11" s="11" t="s">
        <v>31</v>
      </c>
      <c r="H11" s="11">
        <v>8.0</v>
      </c>
      <c r="I11" s="51">
        <v>2.0</v>
      </c>
      <c r="J11" s="11">
        <v>0.0383</v>
      </c>
      <c r="K11" s="32">
        <f t="shared" si="1"/>
        <v>16</v>
      </c>
      <c r="L11" s="48">
        <f t="shared" si="2"/>
        <v>0.3064</v>
      </c>
    </row>
    <row r="12">
      <c r="A12" s="50" t="s">
        <v>310</v>
      </c>
      <c r="B12" s="11" t="s">
        <v>31</v>
      </c>
      <c r="C12" s="11" t="s">
        <v>311</v>
      </c>
      <c r="D12" s="11" t="s">
        <v>312</v>
      </c>
      <c r="E12" s="11" t="s">
        <v>285</v>
      </c>
      <c r="F12" s="11" t="s">
        <v>286</v>
      </c>
      <c r="G12" s="11" t="s">
        <v>31</v>
      </c>
      <c r="H12" s="11">
        <v>1.0</v>
      </c>
      <c r="I12" s="38">
        <v>3.0</v>
      </c>
      <c r="J12" s="11">
        <v>0.1335</v>
      </c>
      <c r="K12" s="32">
        <f t="shared" si="1"/>
        <v>3</v>
      </c>
      <c r="L12" s="48">
        <f t="shared" si="2"/>
        <v>0.1335</v>
      </c>
    </row>
    <row r="13">
      <c r="A13" s="50" t="s">
        <v>313</v>
      </c>
      <c r="B13" s="11" t="s">
        <v>31</v>
      </c>
      <c r="C13" s="11" t="s">
        <v>314</v>
      </c>
      <c r="D13" s="11" t="s">
        <v>315</v>
      </c>
      <c r="E13" s="11" t="s">
        <v>285</v>
      </c>
      <c r="F13" s="11" t="s">
        <v>286</v>
      </c>
      <c r="G13" s="11" t="s">
        <v>31</v>
      </c>
      <c r="H13" s="11">
        <v>2.0</v>
      </c>
      <c r="I13" s="38">
        <v>5.0</v>
      </c>
      <c r="J13" s="11">
        <v>1.877</v>
      </c>
      <c r="K13" s="32">
        <f t="shared" si="1"/>
        <v>10</v>
      </c>
      <c r="L13" s="48">
        <f t="shared" si="2"/>
        <v>3.754</v>
      </c>
    </row>
    <row r="14">
      <c r="A14" s="50" t="s">
        <v>316</v>
      </c>
      <c r="B14" s="11" t="s">
        <v>31</v>
      </c>
      <c r="C14" s="11" t="s">
        <v>317</v>
      </c>
      <c r="D14" s="11" t="s">
        <v>312</v>
      </c>
      <c r="E14" s="11" t="s">
        <v>285</v>
      </c>
      <c r="F14" s="11" t="s">
        <v>286</v>
      </c>
      <c r="G14" s="11" t="s">
        <v>31</v>
      </c>
      <c r="H14" s="11">
        <v>1.0</v>
      </c>
      <c r="I14" s="38">
        <v>3.0</v>
      </c>
      <c r="J14" s="11">
        <v>0.1335</v>
      </c>
      <c r="K14" s="32">
        <f t="shared" si="1"/>
        <v>3</v>
      </c>
      <c r="L14" s="48">
        <f t="shared" si="2"/>
        <v>0.1335</v>
      </c>
    </row>
    <row r="15">
      <c r="A15" s="50" t="s">
        <v>318</v>
      </c>
      <c r="B15" s="11" t="s">
        <v>31</v>
      </c>
      <c r="C15" s="11" t="s">
        <v>319</v>
      </c>
      <c r="D15" s="11" t="s">
        <v>320</v>
      </c>
      <c r="E15" s="11" t="s">
        <v>285</v>
      </c>
      <c r="F15" s="11" t="s">
        <v>286</v>
      </c>
      <c r="G15" s="11" t="s">
        <v>31</v>
      </c>
      <c r="H15" s="11">
        <v>2.0</v>
      </c>
      <c r="I15" s="38">
        <v>10.0</v>
      </c>
      <c r="J15" s="11">
        <v>3.6996</v>
      </c>
      <c r="K15" s="32">
        <f t="shared" si="1"/>
        <v>20</v>
      </c>
      <c r="L15" s="48">
        <f t="shared" si="2"/>
        <v>7.3992</v>
      </c>
    </row>
    <row r="16">
      <c r="A16" s="50" t="s">
        <v>321</v>
      </c>
      <c r="B16" s="11" t="s">
        <v>31</v>
      </c>
      <c r="C16" s="11" t="s">
        <v>322</v>
      </c>
      <c r="D16" s="11" t="s">
        <v>323</v>
      </c>
      <c r="E16" s="11" t="s">
        <v>285</v>
      </c>
      <c r="F16" s="11" t="s">
        <v>286</v>
      </c>
      <c r="G16" s="11" t="s">
        <v>31</v>
      </c>
      <c r="H16" s="11">
        <v>1.0</v>
      </c>
      <c r="I16" s="38">
        <v>11.0</v>
      </c>
      <c r="J16" s="11">
        <v>9.2172</v>
      </c>
      <c r="K16" s="32">
        <f t="shared" si="1"/>
        <v>11</v>
      </c>
      <c r="L16" s="48">
        <f t="shared" si="2"/>
        <v>9.2172</v>
      </c>
    </row>
    <row r="17">
      <c r="A17" s="50" t="s">
        <v>324</v>
      </c>
      <c r="B17" s="11" t="s">
        <v>31</v>
      </c>
      <c r="C17" s="11" t="s">
        <v>325</v>
      </c>
      <c r="D17" s="11" t="s">
        <v>326</v>
      </c>
      <c r="E17" s="11" t="s">
        <v>285</v>
      </c>
      <c r="F17" s="11" t="s">
        <v>286</v>
      </c>
      <c r="G17" s="11" t="s">
        <v>31</v>
      </c>
      <c r="H17" s="11">
        <v>4.0</v>
      </c>
      <c r="I17" s="38">
        <v>3.0</v>
      </c>
      <c r="J17" s="11">
        <v>0.0807</v>
      </c>
      <c r="K17" s="32">
        <f t="shared" si="1"/>
        <v>12</v>
      </c>
      <c r="L17" s="48">
        <f t="shared" si="2"/>
        <v>0.3228</v>
      </c>
    </row>
    <row r="18">
      <c r="A18" s="50" t="s">
        <v>327</v>
      </c>
      <c r="B18" s="11" t="s">
        <v>31</v>
      </c>
      <c r="C18" s="11" t="s">
        <v>328</v>
      </c>
      <c r="D18" s="11" t="s">
        <v>329</v>
      </c>
      <c r="E18" s="11" t="s">
        <v>285</v>
      </c>
      <c r="F18" s="11" t="s">
        <v>286</v>
      </c>
      <c r="G18" s="11" t="s">
        <v>31</v>
      </c>
      <c r="H18" s="11">
        <v>4.0</v>
      </c>
      <c r="I18" s="38">
        <v>2.0</v>
      </c>
      <c r="J18" s="11">
        <v>0.0302</v>
      </c>
      <c r="K18" s="32">
        <f t="shared" si="1"/>
        <v>8</v>
      </c>
      <c r="L18" s="48">
        <f t="shared" si="2"/>
        <v>0.1208</v>
      </c>
    </row>
    <row r="19">
      <c r="A19" s="50" t="s">
        <v>330</v>
      </c>
      <c r="B19" s="11" t="s">
        <v>31</v>
      </c>
      <c r="C19" s="11" t="s">
        <v>331</v>
      </c>
      <c r="D19" s="11" t="s">
        <v>332</v>
      </c>
      <c r="E19" s="11" t="s">
        <v>285</v>
      </c>
      <c r="F19" s="11" t="s">
        <v>286</v>
      </c>
      <c r="G19" s="11" t="s">
        <v>31</v>
      </c>
      <c r="H19" s="11">
        <v>4.0</v>
      </c>
      <c r="I19" s="38">
        <v>2.0</v>
      </c>
      <c r="J19" s="11">
        <v>0.0105</v>
      </c>
      <c r="K19" s="32">
        <f t="shared" si="1"/>
        <v>8</v>
      </c>
      <c r="L19" s="48">
        <f t="shared" si="2"/>
        <v>0.042</v>
      </c>
    </row>
    <row r="20">
      <c r="A20" s="50" t="s">
        <v>333</v>
      </c>
      <c r="B20" s="11" t="s">
        <v>31</v>
      </c>
      <c r="C20" s="11" t="s">
        <v>334</v>
      </c>
      <c r="D20" s="11" t="s">
        <v>335</v>
      </c>
      <c r="E20" s="11" t="s">
        <v>386</v>
      </c>
      <c r="F20" s="11" t="s">
        <v>387</v>
      </c>
      <c r="G20" s="11" t="s">
        <v>31</v>
      </c>
      <c r="H20" s="11">
        <v>2.0</v>
      </c>
      <c r="I20" s="38">
        <v>5.0</v>
      </c>
      <c r="J20" s="11">
        <v>0.1632</v>
      </c>
      <c r="K20" s="32">
        <f t="shared" si="1"/>
        <v>10</v>
      </c>
      <c r="L20" s="48">
        <f t="shared" si="2"/>
        <v>0.3264</v>
      </c>
    </row>
    <row r="21">
      <c r="A21" s="50" t="s">
        <v>336</v>
      </c>
      <c r="B21" s="11" t="s">
        <v>31</v>
      </c>
      <c r="C21" s="11" t="s">
        <v>337</v>
      </c>
      <c r="D21" s="11" t="s">
        <v>338</v>
      </c>
      <c r="E21" s="11" t="s">
        <v>285</v>
      </c>
      <c r="F21" s="11" t="s">
        <v>286</v>
      </c>
      <c r="G21" s="11" t="s">
        <v>31</v>
      </c>
      <c r="H21" s="11">
        <v>8.0</v>
      </c>
      <c r="I21" s="38">
        <v>2.0</v>
      </c>
      <c r="J21" s="11">
        <v>0.0167</v>
      </c>
      <c r="K21" s="32">
        <f t="shared" si="1"/>
        <v>16</v>
      </c>
      <c r="L21" s="48">
        <f t="shared" si="2"/>
        <v>0.1336</v>
      </c>
    </row>
    <row r="22">
      <c r="A22" s="50" t="s">
        <v>339</v>
      </c>
      <c r="B22" s="11" t="s">
        <v>31</v>
      </c>
      <c r="C22" s="11" t="s">
        <v>340</v>
      </c>
      <c r="D22" s="11" t="s">
        <v>341</v>
      </c>
      <c r="E22" s="11" t="s">
        <v>386</v>
      </c>
      <c r="F22" s="11" t="s">
        <v>387</v>
      </c>
      <c r="G22" s="11" t="s">
        <v>31</v>
      </c>
      <c r="H22" s="11">
        <v>2.0</v>
      </c>
      <c r="I22" s="38">
        <v>5.0</v>
      </c>
      <c r="J22" s="11">
        <v>0.4621</v>
      </c>
      <c r="K22" s="32">
        <f t="shared" si="1"/>
        <v>10</v>
      </c>
      <c r="L22" s="48">
        <f t="shared" si="2"/>
        <v>0.9242</v>
      </c>
    </row>
    <row r="23">
      <c r="A23" s="50" t="s">
        <v>342</v>
      </c>
      <c r="B23" s="11" t="s">
        <v>31</v>
      </c>
      <c r="C23" s="11" t="s">
        <v>343</v>
      </c>
      <c r="D23" s="11" t="s">
        <v>344</v>
      </c>
      <c r="E23" s="11" t="s">
        <v>385</v>
      </c>
      <c r="F23" s="11" t="s">
        <v>212</v>
      </c>
      <c r="G23" s="11" t="s">
        <v>31</v>
      </c>
      <c r="H23" s="11">
        <v>4.0</v>
      </c>
      <c r="I23" s="38">
        <v>3.0</v>
      </c>
      <c r="J23" s="11">
        <v>0.0249</v>
      </c>
      <c r="K23" s="32">
        <f t="shared" si="1"/>
        <v>12</v>
      </c>
      <c r="L23" s="48">
        <f t="shared" si="2"/>
        <v>0.0996</v>
      </c>
    </row>
    <row r="24">
      <c r="A24" s="50" t="s">
        <v>345</v>
      </c>
      <c r="B24" s="11" t="s">
        <v>346</v>
      </c>
      <c r="C24" s="11" t="s">
        <v>347</v>
      </c>
      <c r="D24" s="11" t="s">
        <v>388</v>
      </c>
      <c r="E24" s="11" t="s">
        <v>94</v>
      </c>
      <c r="F24" s="11" t="s">
        <v>31</v>
      </c>
      <c r="G24" s="52" t="s">
        <v>348</v>
      </c>
      <c r="H24" s="11">
        <v>2.0</v>
      </c>
      <c r="I24" s="38">
        <v>0.7</v>
      </c>
      <c r="J24" s="11">
        <v>0.0048</v>
      </c>
      <c r="K24" s="32">
        <f t="shared" si="1"/>
        <v>1.4</v>
      </c>
      <c r="L24" s="48">
        <f t="shared" si="2"/>
        <v>0.0096</v>
      </c>
    </row>
    <row r="25">
      <c r="A25" s="50" t="s">
        <v>349</v>
      </c>
      <c r="B25" s="11" t="s">
        <v>389</v>
      </c>
      <c r="C25" s="11" t="s">
        <v>350</v>
      </c>
      <c r="D25" s="11" t="s">
        <v>351</v>
      </c>
      <c r="E25" s="11" t="s">
        <v>390</v>
      </c>
      <c r="F25" s="11" t="s">
        <v>31</v>
      </c>
      <c r="G25" s="11" t="s">
        <v>252</v>
      </c>
      <c r="H25" s="11">
        <v>4.0</v>
      </c>
      <c r="I25" s="38">
        <v>1.077</v>
      </c>
      <c r="J25" s="11">
        <v>0.005</v>
      </c>
      <c r="K25" s="32">
        <f t="shared" si="1"/>
        <v>4.308</v>
      </c>
      <c r="L25" s="48">
        <f t="shared" si="2"/>
        <v>0.02</v>
      </c>
    </row>
    <row r="26">
      <c r="A26" s="50" t="s">
        <v>352</v>
      </c>
      <c r="B26" s="11" t="s">
        <v>391</v>
      </c>
      <c r="C26" s="11" t="s">
        <v>353</v>
      </c>
      <c r="D26" s="11" t="s">
        <v>354</v>
      </c>
      <c r="E26" s="11" t="s">
        <v>392</v>
      </c>
      <c r="F26" s="11" t="s">
        <v>31</v>
      </c>
      <c r="G26" s="11" t="s">
        <v>393</v>
      </c>
      <c r="H26" s="11">
        <v>4.0</v>
      </c>
      <c r="I26" s="38">
        <v>0.1</v>
      </c>
      <c r="J26" s="11">
        <v>4.0E-4</v>
      </c>
      <c r="K26" s="32">
        <f t="shared" si="1"/>
        <v>0.4</v>
      </c>
      <c r="L26" s="48">
        <f t="shared" si="2"/>
        <v>0.0016</v>
      </c>
    </row>
    <row r="27">
      <c r="A27" s="50" t="s">
        <v>355</v>
      </c>
      <c r="B27" s="11" t="s">
        <v>394</v>
      </c>
      <c r="C27" s="11" t="s">
        <v>356</v>
      </c>
      <c r="D27" s="11" t="s">
        <v>357</v>
      </c>
      <c r="E27" s="11" t="s">
        <v>94</v>
      </c>
      <c r="F27" s="11" t="s">
        <v>31</v>
      </c>
      <c r="G27" s="11" t="s">
        <v>348</v>
      </c>
      <c r="H27" s="11">
        <v>4.0</v>
      </c>
      <c r="I27" s="38">
        <v>0.7</v>
      </c>
      <c r="J27" s="11">
        <v>3.0E-4</v>
      </c>
      <c r="K27" s="32">
        <f t="shared" si="1"/>
        <v>2.8</v>
      </c>
      <c r="L27" s="48">
        <f t="shared" si="2"/>
        <v>0.0012</v>
      </c>
    </row>
    <row r="28">
      <c r="A28" s="50" t="s">
        <v>358</v>
      </c>
      <c r="B28" s="37" t="s">
        <v>359</v>
      </c>
      <c r="C28" s="11" t="s">
        <v>360</v>
      </c>
      <c r="D28" s="11" t="s">
        <v>361</v>
      </c>
      <c r="E28" s="11" t="s">
        <v>31</v>
      </c>
      <c r="F28" s="11" t="s">
        <v>31</v>
      </c>
      <c r="G28" s="11" t="s">
        <v>362</v>
      </c>
      <c r="H28" s="11">
        <v>1.0</v>
      </c>
      <c r="I28" s="38">
        <v>159.95</v>
      </c>
      <c r="J28" s="11">
        <v>0.1</v>
      </c>
      <c r="K28" s="32">
        <f t="shared" si="1"/>
        <v>159.95</v>
      </c>
      <c r="L28" s="48">
        <f t="shared" si="2"/>
        <v>0.1</v>
      </c>
    </row>
    <row r="29">
      <c r="A29" s="50" t="s">
        <v>363</v>
      </c>
      <c r="B29" s="11" t="s">
        <v>364</v>
      </c>
      <c r="C29" s="11" t="s">
        <v>365</v>
      </c>
      <c r="D29" s="11" t="s">
        <v>366</v>
      </c>
      <c r="E29" s="11" t="s">
        <v>94</v>
      </c>
      <c r="F29" s="11" t="s">
        <v>31</v>
      </c>
      <c r="G29" s="11" t="s">
        <v>348</v>
      </c>
      <c r="H29" s="11">
        <v>8.0</v>
      </c>
      <c r="I29" s="38">
        <v>0.16</v>
      </c>
      <c r="J29" s="11">
        <v>3.28E-4</v>
      </c>
      <c r="K29" s="32">
        <f t="shared" si="1"/>
        <v>1.28</v>
      </c>
      <c r="L29" s="48">
        <f t="shared" si="2"/>
        <v>0.002624</v>
      </c>
    </row>
    <row r="30">
      <c r="A30" s="50" t="s">
        <v>395</v>
      </c>
      <c r="B30" s="11" t="s">
        <v>396</v>
      </c>
      <c r="C30" s="11" t="s">
        <v>31</v>
      </c>
      <c r="D30" s="11" t="s">
        <v>367</v>
      </c>
      <c r="E30" s="11" t="s">
        <v>397</v>
      </c>
      <c r="F30" s="11" t="s">
        <v>31</v>
      </c>
      <c r="G30" s="11" t="s">
        <v>398</v>
      </c>
      <c r="H30" s="11">
        <v>6.0</v>
      </c>
      <c r="I30" s="51">
        <v>0.1628</v>
      </c>
      <c r="J30" s="53">
        <v>0.0191984</v>
      </c>
      <c r="K30" s="54">
        <f t="shared" si="1"/>
        <v>0.9768</v>
      </c>
      <c r="L30" s="48">
        <f t="shared" si="2"/>
        <v>0.1151904</v>
      </c>
    </row>
    <row r="31">
      <c r="A31" s="50" t="s">
        <v>399</v>
      </c>
      <c r="B31" s="11" t="s">
        <v>400</v>
      </c>
      <c r="C31" s="11" t="s">
        <v>31</v>
      </c>
      <c r="D31" s="11" t="s">
        <v>370</v>
      </c>
      <c r="E31" s="11" t="s">
        <v>401</v>
      </c>
      <c r="F31" s="11" t="s">
        <v>31</v>
      </c>
      <c r="G31" s="11" t="s">
        <v>398</v>
      </c>
      <c r="H31" s="11">
        <v>8.0</v>
      </c>
      <c r="I31" s="38">
        <v>0.2228</v>
      </c>
      <c r="J31" s="11">
        <v>0.0503</v>
      </c>
      <c r="K31" s="32">
        <f t="shared" si="1"/>
        <v>1.7824</v>
      </c>
      <c r="L31" s="48">
        <f t="shared" si="2"/>
        <v>0.4024</v>
      </c>
    </row>
    <row r="32">
      <c r="A32" s="50" t="s">
        <v>402</v>
      </c>
      <c r="B32" s="55" t="s">
        <v>403</v>
      </c>
      <c r="C32" s="11" t="s">
        <v>31</v>
      </c>
      <c r="D32" s="11" t="s">
        <v>404</v>
      </c>
      <c r="E32" s="11" t="s">
        <v>401</v>
      </c>
      <c r="F32" s="11" t="s">
        <v>31</v>
      </c>
      <c r="G32" s="11" t="s">
        <v>398</v>
      </c>
      <c r="H32" s="11">
        <v>8.0</v>
      </c>
      <c r="I32" s="38">
        <v>0.22</v>
      </c>
      <c r="J32" s="11">
        <v>0.0503</v>
      </c>
      <c r="K32" s="32">
        <f t="shared" si="1"/>
        <v>1.76</v>
      </c>
      <c r="L32" s="48">
        <f t="shared" si="2"/>
        <v>0.4024</v>
      </c>
    </row>
    <row r="33">
      <c r="A33" s="50" t="s">
        <v>405</v>
      </c>
      <c r="B33" s="11" t="s">
        <v>406</v>
      </c>
      <c r="C33" s="11" t="s">
        <v>31</v>
      </c>
      <c r="D33" s="11" t="s">
        <v>371</v>
      </c>
      <c r="E33" s="11" t="s">
        <v>401</v>
      </c>
      <c r="F33" s="11" t="s">
        <v>31</v>
      </c>
      <c r="G33" s="11" t="s">
        <v>398</v>
      </c>
      <c r="H33" s="11">
        <v>8.0</v>
      </c>
      <c r="I33" s="38">
        <v>0.2258</v>
      </c>
      <c r="J33" s="53">
        <v>0.0440768</v>
      </c>
      <c r="K33" s="32">
        <f t="shared" si="1"/>
        <v>1.8064</v>
      </c>
      <c r="L33" s="48">
        <f t="shared" si="2"/>
        <v>0.3526144</v>
      </c>
    </row>
    <row r="34">
      <c r="A34" s="50" t="s">
        <v>407</v>
      </c>
      <c r="B34" s="11" t="s">
        <v>408</v>
      </c>
      <c r="C34" s="11" t="s">
        <v>31</v>
      </c>
      <c r="D34" s="11" t="s">
        <v>372</v>
      </c>
      <c r="E34" s="11" t="s">
        <v>401</v>
      </c>
      <c r="F34" s="11" t="s">
        <v>31</v>
      </c>
      <c r="G34" s="11" t="s">
        <v>398</v>
      </c>
      <c r="H34" s="11">
        <v>8.0</v>
      </c>
      <c r="I34" s="38">
        <v>0.2238</v>
      </c>
      <c r="J34" s="53">
        <v>0.0401576</v>
      </c>
      <c r="K34" s="32">
        <f t="shared" si="1"/>
        <v>1.7904</v>
      </c>
      <c r="L34" s="48">
        <f t="shared" si="2"/>
        <v>0.3212608</v>
      </c>
    </row>
    <row r="35">
      <c r="A35" s="50" t="s">
        <v>409</v>
      </c>
      <c r="B35" s="11" t="s">
        <v>410</v>
      </c>
      <c r="C35" s="11" t="s">
        <v>31</v>
      </c>
      <c r="D35" s="11" t="s">
        <v>373</v>
      </c>
      <c r="E35" s="11" t="s">
        <v>401</v>
      </c>
      <c r="F35" s="11" t="s">
        <v>31</v>
      </c>
      <c r="G35" s="11" t="s">
        <v>398</v>
      </c>
      <c r="H35" s="11">
        <v>10.0</v>
      </c>
      <c r="I35" s="38">
        <v>0.4928</v>
      </c>
      <c r="J35" s="53">
        <v>0.0279172</v>
      </c>
      <c r="K35" s="32">
        <f t="shared" si="1"/>
        <v>4.928</v>
      </c>
      <c r="L35" s="48">
        <f t="shared" si="2"/>
        <v>0.279172</v>
      </c>
    </row>
    <row r="36">
      <c r="A36" s="50" t="s">
        <v>411</v>
      </c>
      <c r="B36" s="11" t="s">
        <v>412</v>
      </c>
      <c r="C36" s="11" t="s">
        <v>31</v>
      </c>
      <c r="D36" s="11" t="s">
        <v>374</v>
      </c>
      <c r="E36" s="11" t="s">
        <v>401</v>
      </c>
      <c r="F36" s="11" t="s">
        <v>31</v>
      </c>
      <c r="G36" s="11" t="s">
        <v>398</v>
      </c>
      <c r="H36" s="11">
        <v>5.0</v>
      </c>
      <c r="I36" s="51">
        <v>1.998</v>
      </c>
      <c r="J36" s="53">
        <v>0.1930632</v>
      </c>
      <c r="K36" s="54">
        <f t="shared" si="1"/>
        <v>9.99</v>
      </c>
      <c r="L36" s="48">
        <f t="shared" si="2"/>
        <v>0.965316</v>
      </c>
    </row>
    <row r="37">
      <c r="A37" s="50" t="s">
        <v>413</v>
      </c>
      <c r="B37" s="11" t="s">
        <v>414</v>
      </c>
      <c r="C37" s="11" t="s">
        <v>31</v>
      </c>
      <c r="D37" s="11" t="s">
        <v>375</v>
      </c>
      <c r="E37" s="11" t="s">
        <v>415</v>
      </c>
      <c r="F37" s="11" t="s">
        <v>31</v>
      </c>
      <c r="G37" s="11" t="s">
        <v>398</v>
      </c>
      <c r="H37" s="11">
        <v>6.0</v>
      </c>
      <c r="I37" s="38">
        <v>0.0755</v>
      </c>
      <c r="J37" s="53">
        <v>0.006816</v>
      </c>
      <c r="K37" s="32">
        <f t="shared" si="1"/>
        <v>0.453</v>
      </c>
      <c r="L37" s="48">
        <f t="shared" si="2"/>
        <v>0.040896</v>
      </c>
    </row>
    <row r="38">
      <c r="A38" s="44" t="s">
        <v>416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6"/>
    </row>
    <row r="39">
      <c r="A39" s="50" t="s">
        <v>25</v>
      </c>
      <c r="B39" s="11" t="s">
        <v>31</v>
      </c>
      <c r="C39" s="11" t="s">
        <v>28</v>
      </c>
      <c r="D39" s="11" t="s">
        <v>25</v>
      </c>
      <c r="E39" s="11" t="s">
        <v>29</v>
      </c>
      <c r="F39" s="11" t="s">
        <v>30</v>
      </c>
      <c r="G39" s="11" t="s">
        <v>31</v>
      </c>
      <c r="H39" s="11">
        <v>2.0</v>
      </c>
      <c r="I39" s="56">
        <v>45.0</v>
      </c>
      <c r="J39" s="11">
        <v>2.272</v>
      </c>
      <c r="K39" s="32">
        <f t="shared" ref="K39:K48" si="3">I39*H39</f>
        <v>90</v>
      </c>
      <c r="L39" s="48">
        <f>H39*J39</f>
        <v>4.544</v>
      </c>
    </row>
    <row r="40">
      <c r="A40" s="50" t="s">
        <v>32</v>
      </c>
      <c r="B40" s="11" t="s">
        <v>31</v>
      </c>
      <c r="C40" s="11" t="s">
        <v>33</v>
      </c>
      <c r="D40" s="11" t="s">
        <v>34</v>
      </c>
      <c r="E40" s="11" t="s">
        <v>35</v>
      </c>
      <c r="F40" s="11" t="s">
        <v>30</v>
      </c>
      <c r="G40" s="11" t="s">
        <v>31</v>
      </c>
      <c r="H40" s="11">
        <v>2.0</v>
      </c>
      <c r="I40" s="56">
        <v>7.0</v>
      </c>
      <c r="J40" s="11">
        <v>0.74</v>
      </c>
      <c r="K40" s="32">
        <f t="shared" si="3"/>
        <v>14</v>
      </c>
      <c r="L40" s="48">
        <f t="shared" ref="L40:L45" si="4">J40*H40</f>
        <v>1.48</v>
      </c>
    </row>
    <row r="41">
      <c r="A41" s="50" t="s">
        <v>36</v>
      </c>
      <c r="B41" s="11" t="s">
        <v>31</v>
      </c>
      <c r="C41" s="11" t="s">
        <v>37</v>
      </c>
      <c r="D41" s="11" t="s">
        <v>38</v>
      </c>
      <c r="E41" s="11" t="s">
        <v>39</v>
      </c>
      <c r="F41" s="11" t="s">
        <v>40</v>
      </c>
      <c r="G41" s="11" t="s">
        <v>31</v>
      </c>
      <c r="H41" s="11">
        <v>1.0</v>
      </c>
      <c r="I41" s="56">
        <v>21.0</v>
      </c>
      <c r="J41" s="11">
        <v>2.62</v>
      </c>
      <c r="K41" s="32">
        <f t="shared" si="3"/>
        <v>21</v>
      </c>
      <c r="L41" s="48">
        <f t="shared" si="4"/>
        <v>2.62</v>
      </c>
    </row>
    <row r="42">
      <c r="A42" s="50" t="s">
        <v>41</v>
      </c>
      <c r="B42" s="11" t="s">
        <v>31</v>
      </c>
      <c r="C42" s="11" t="s">
        <v>417</v>
      </c>
      <c r="D42" s="11" t="s">
        <v>43</v>
      </c>
      <c r="E42" s="11" t="s">
        <v>39</v>
      </c>
      <c r="F42" s="11" t="s">
        <v>40</v>
      </c>
      <c r="G42" s="11" t="s">
        <v>31</v>
      </c>
      <c r="H42" s="11">
        <v>2.0</v>
      </c>
      <c r="I42" s="56">
        <v>10.0</v>
      </c>
      <c r="J42" s="11">
        <v>0.61</v>
      </c>
      <c r="K42" s="32">
        <f t="shared" si="3"/>
        <v>20</v>
      </c>
      <c r="L42" s="48">
        <f t="shared" si="4"/>
        <v>1.22</v>
      </c>
    </row>
    <row r="43">
      <c r="A43" s="50" t="s">
        <v>44</v>
      </c>
      <c r="B43" s="11" t="s">
        <v>31</v>
      </c>
      <c r="C43" s="11" t="s">
        <v>45</v>
      </c>
      <c r="D43" s="11" t="s">
        <v>46</v>
      </c>
      <c r="E43" s="11" t="s">
        <v>39</v>
      </c>
      <c r="F43" s="11" t="s">
        <v>40</v>
      </c>
      <c r="G43" s="11" t="s">
        <v>31</v>
      </c>
      <c r="H43" s="11">
        <v>1.0</v>
      </c>
      <c r="I43" s="56">
        <v>23.0</v>
      </c>
      <c r="J43" s="11">
        <v>4.55</v>
      </c>
      <c r="K43" s="32">
        <f t="shared" si="3"/>
        <v>23</v>
      </c>
      <c r="L43" s="48">
        <f t="shared" si="4"/>
        <v>4.55</v>
      </c>
    </row>
    <row r="44">
      <c r="A44" s="50" t="s">
        <v>47</v>
      </c>
      <c r="B44" s="11" t="s">
        <v>31</v>
      </c>
      <c r="C44" s="11" t="s">
        <v>48</v>
      </c>
      <c r="D44" s="11" t="s">
        <v>49</v>
      </c>
      <c r="E44" s="11" t="s">
        <v>35</v>
      </c>
      <c r="F44" s="11" t="s">
        <v>50</v>
      </c>
      <c r="G44" s="11" t="s">
        <v>31</v>
      </c>
      <c r="H44" s="11">
        <v>1.0</v>
      </c>
      <c r="I44" s="56">
        <v>250.0</v>
      </c>
      <c r="J44" s="11">
        <v>29.75</v>
      </c>
      <c r="K44" s="32">
        <f t="shared" si="3"/>
        <v>250</v>
      </c>
      <c r="L44" s="48">
        <f t="shared" si="4"/>
        <v>29.75</v>
      </c>
    </row>
    <row r="45">
      <c r="A45" s="50" t="s">
        <v>51</v>
      </c>
      <c r="B45" s="11" t="s">
        <v>31</v>
      </c>
      <c r="C45" s="11" t="s">
        <v>52</v>
      </c>
      <c r="D45" s="11" t="s">
        <v>53</v>
      </c>
      <c r="E45" s="11" t="s">
        <v>35</v>
      </c>
      <c r="F45" s="11" t="s">
        <v>418</v>
      </c>
      <c r="G45" s="11" t="s">
        <v>31</v>
      </c>
      <c r="H45" s="11">
        <v>4.0</v>
      </c>
      <c r="I45" s="51">
        <v>2.0</v>
      </c>
      <c r="J45" s="11">
        <v>0.002</v>
      </c>
      <c r="K45" s="32">
        <f t="shared" si="3"/>
        <v>8</v>
      </c>
      <c r="L45" s="48">
        <f t="shared" si="4"/>
        <v>0.008</v>
      </c>
    </row>
    <row r="46">
      <c r="A46" s="50" t="s">
        <v>61</v>
      </c>
      <c r="B46" s="11" t="s">
        <v>31</v>
      </c>
      <c r="C46" s="11" t="s">
        <v>62</v>
      </c>
      <c r="D46" s="11" t="s">
        <v>63</v>
      </c>
      <c r="E46" s="11" t="s">
        <v>195</v>
      </c>
      <c r="F46" s="11" t="s">
        <v>387</v>
      </c>
      <c r="G46" s="11" t="s">
        <v>31</v>
      </c>
      <c r="H46" s="11">
        <v>2.0</v>
      </c>
      <c r="I46" s="51">
        <v>8.0</v>
      </c>
      <c r="J46" s="11">
        <v>0.036</v>
      </c>
      <c r="K46" s="32">
        <f t="shared" si="3"/>
        <v>16</v>
      </c>
      <c r="L46" s="48">
        <f t="shared" ref="L46:L48" si="5">H46*J46</f>
        <v>0.072</v>
      </c>
    </row>
    <row r="47">
      <c r="A47" s="50" t="s">
        <v>66</v>
      </c>
      <c r="B47" s="11" t="s">
        <v>31</v>
      </c>
      <c r="C47" s="11" t="s">
        <v>67</v>
      </c>
      <c r="D47" s="11" t="s">
        <v>43</v>
      </c>
      <c r="E47" s="11" t="s">
        <v>39</v>
      </c>
      <c r="F47" s="11" t="s">
        <v>40</v>
      </c>
      <c r="G47" s="11" t="s">
        <v>31</v>
      </c>
      <c r="H47" s="11">
        <v>1.0</v>
      </c>
      <c r="I47" s="51">
        <v>8.0</v>
      </c>
      <c r="J47" s="11">
        <v>0.52</v>
      </c>
      <c r="K47" s="32">
        <f t="shared" si="3"/>
        <v>8</v>
      </c>
      <c r="L47" s="48">
        <f t="shared" si="5"/>
        <v>0.52</v>
      </c>
    </row>
    <row r="48">
      <c r="A48" s="50" t="s">
        <v>419</v>
      </c>
      <c r="B48" s="11" t="s">
        <v>420</v>
      </c>
      <c r="C48" s="11" t="s">
        <v>31</v>
      </c>
      <c r="D48" s="11" t="s">
        <v>421</v>
      </c>
      <c r="E48" s="11" t="s">
        <v>401</v>
      </c>
      <c r="F48" s="11" t="s">
        <v>31</v>
      </c>
      <c r="G48" s="11" t="s">
        <v>398</v>
      </c>
      <c r="H48" s="11">
        <v>6.0</v>
      </c>
      <c r="I48" s="38">
        <v>0.3148</v>
      </c>
      <c r="J48" s="57">
        <v>0.07668</v>
      </c>
      <c r="K48" s="32">
        <f t="shared" si="3"/>
        <v>1.8888</v>
      </c>
      <c r="L48" s="48">
        <f t="shared" si="5"/>
        <v>0.46008</v>
      </c>
    </row>
    <row r="49">
      <c r="A49" s="44" t="s">
        <v>422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6"/>
    </row>
    <row r="50">
      <c r="A50" s="50" t="s">
        <v>192</v>
      </c>
      <c r="B50" s="11" t="s">
        <v>31</v>
      </c>
      <c r="C50" s="11" t="s">
        <v>193</v>
      </c>
      <c r="D50" s="11" t="s">
        <v>194</v>
      </c>
      <c r="E50" s="11" t="s">
        <v>195</v>
      </c>
      <c r="F50" s="11" t="s">
        <v>423</v>
      </c>
      <c r="G50" s="11" t="s">
        <v>31</v>
      </c>
      <c r="H50" s="11">
        <v>1.0</v>
      </c>
      <c r="I50" s="56">
        <v>35.0</v>
      </c>
      <c r="J50" s="11">
        <v>1.18</v>
      </c>
      <c r="K50" s="32">
        <f t="shared" ref="K50:K65" si="6">I50*H50</f>
        <v>35</v>
      </c>
      <c r="L50" s="48">
        <f t="shared" ref="L50:L63" si="7">H50*J50</f>
        <v>1.18</v>
      </c>
    </row>
    <row r="51">
      <c r="A51" s="50" t="s">
        <v>196</v>
      </c>
      <c r="B51" s="11" t="s">
        <v>31</v>
      </c>
      <c r="C51" s="11" t="s">
        <v>197</v>
      </c>
      <c r="D51" s="11" t="s">
        <v>198</v>
      </c>
      <c r="E51" s="11" t="s">
        <v>195</v>
      </c>
      <c r="F51" s="11" t="s">
        <v>423</v>
      </c>
      <c r="G51" s="11" t="s">
        <v>31</v>
      </c>
      <c r="H51" s="11">
        <v>1.0</v>
      </c>
      <c r="I51" s="56">
        <v>35.0</v>
      </c>
      <c r="J51" s="11">
        <v>1.159</v>
      </c>
      <c r="K51" s="32">
        <f t="shared" si="6"/>
        <v>35</v>
      </c>
      <c r="L51" s="48">
        <f t="shared" si="7"/>
        <v>1.159</v>
      </c>
    </row>
    <row r="52">
      <c r="A52" s="50" t="s">
        <v>199</v>
      </c>
      <c r="B52" s="11" t="s">
        <v>31</v>
      </c>
      <c r="C52" s="11" t="s">
        <v>200</v>
      </c>
      <c r="D52" s="11" t="s">
        <v>201</v>
      </c>
      <c r="E52" s="11" t="s">
        <v>202</v>
      </c>
      <c r="F52" s="11" t="s">
        <v>203</v>
      </c>
      <c r="G52" s="11" t="s">
        <v>31</v>
      </c>
      <c r="H52" s="11">
        <v>4.0</v>
      </c>
      <c r="I52" s="56">
        <v>5.0</v>
      </c>
      <c r="J52" s="11">
        <v>0.1334</v>
      </c>
      <c r="K52" s="32">
        <f t="shared" si="6"/>
        <v>20</v>
      </c>
      <c r="L52" s="48">
        <f t="shared" si="7"/>
        <v>0.5336</v>
      </c>
    </row>
    <row r="53">
      <c r="A53" s="50" t="s">
        <v>204</v>
      </c>
      <c r="B53" s="11" t="s">
        <v>31</v>
      </c>
      <c r="C53" s="11" t="s">
        <v>205</v>
      </c>
      <c r="D53" s="11" t="s">
        <v>206</v>
      </c>
      <c r="E53" s="11" t="s">
        <v>202</v>
      </c>
      <c r="F53" s="11" t="s">
        <v>203</v>
      </c>
      <c r="G53" s="11" t="s">
        <v>31</v>
      </c>
      <c r="H53" s="11">
        <v>4.0</v>
      </c>
      <c r="I53" s="56">
        <v>8.0</v>
      </c>
      <c r="J53" s="11">
        <v>0.3635</v>
      </c>
      <c r="K53" s="32">
        <f t="shared" si="6"/>
        <v>32</v>
      </c>
      <c r="L53" s="48">
        <f t="shared" si="7"/>
        <v>1.454</v>
      </c>
    </row>
    <row r="54">
      <c r="A54" s="50" t="s">
        <v>207</v>
      </c>
      <c r="B54" s="11" t="s">
        <v>31</v>
      </c>
      <c r="C54" s="11" t="s">
        <v>208</v>
      </c>
      <c r="D54" s="11" t="s">
        <v>206</v>
      </c>
      <c r="E54" s="11" t="s">
        <v>202</v>
      </c>
      <c r="F54" s="11" t="s">
        <v>203</v>
      </c>
      <c r="G54" s="11" t="s">
        <v>31</v>
      </c>
      <c r="H54" s="11">
        <v>4.0</v>
      </c>
      <c r="I54" s="56">
        <v>7.0</v>
      </c>
      <c r="J54" s="11">
        <v>0.2486</v>
      </c>
      <c r="K54" s="32">
        <f t="shared" si="6"/>
        <v>28</v>
      </c>
      <c r="L54" s="48">
        <f t="shared" si="7"/>
        <v>0.9944</v>
      </c>
    </row>
    <row r="55">
      <c r="A55" s="50" t="s">
        <v>213</v>
      </c>
      <c r="B55" s="11" t="s">
        <v>31</v>
      </c>
      <c r="C55" s="26" t="s">
        <v>424</v>
      </c>
      <c r="D55" s="11" t="s">
        <v>211</v>
      </c>
      <c r="E55" s="11" t="s">
        <v>202</v>
      </c>
      <c r="F55" s="11" t="s">
        <v>212</v>
      </c>
      <c r="G55" s="11" t="s">
        <v>31</v>
      </c>
      <c r="H55" s="11">
        <v>2.0</v>
      </c>
      <c r="I55" s="56">
        <v>7.0</v>
      </c>
      <c r="J55" s="11">
        <v>0.6054</v>
      </c>
      <c r="K55" s="32">
        <f t="shared" si="6"/>
        <v>14</v>
      </c>
      <c r="L55" s="48">
        <f t="shared" si="7"/>
        <v>1.2108</v>
      </c>
    </row>
    <row r="56">
      <c r="A56" s="50" t="s">
        <v>209</v>
      </c>
      <c r="B56" s="11" t="s">
        <v>31</v>
      </c>
      <c r="C56" s="26" t="s">
        <v>425</v>
      </c>
      <c r="D56" s="11" t="s">
        <v>211</v>
      </c>
      <c r="E56" s="11" t="s">
        <v>202</v>
      </c>
      <c r="F56" s="11" t="s">
        <v>212</v>
      </c>
      <c r="G56" s="11" t="s">
        <v>31</v>
      </c>
      <c r="H56" s="11">
        <v>2.0</v>
      </c>
      <c r="I56" s="56">
        <v>7.0</v>
      </c>
      <c r="J56" s="11">
        <v>0.6054</v>
      </c>
      <c r="K56" s="32">
        <f t="shared" si="6"/>
        <v>14</v>
      </c>
      <c r="L56" s="48">
        <f t="shared" si="7"/>
        <v>1.2108</v>
      </c>
    </row>
    <row r="57">
      <c r="A57" s="50" t="s">
        <v>215</v>
      </c>
      <c r="B57" s="11" t="s">
        <v>31</v>
      </c>
      <c r="C57" s="11" t="s">
        <v>216</v>
      </c>
      <c r="D57" s="11" t="s">
        <v>217</v>
      </c>
      <c r="E57" s="11" t="s">
        <v>202</v>
      </c>
      <c r="F57" s="11" t="s">
        <v>203</v>
      </c>
      <c r="G57" s="11" t="s">
        <v>31</v>
      </c>
      <c r="H57" s="11">
        <v>4.0</v>
      </c>
      <c r="I57" s="56">
        <v>5.0</v>
      </c>
      <c r="J57" s="11">
        <v>0.3953</v>
      </c>
      <c r="K57" s="32">
        <f t="shared" si="6"/>
        <v>20</v>
      </c>
      <c r="L57" s="48">
        <f t="shared" si="7"/>
        <v>1.5812</v>
      </c>
    </row>
    <row r="58">
      <c r="A58" s="50" t="s">
        <v>218</v>
      </c>
      <c r="B58" s="11" t="s">
        <v>31</v>
      </c>
      <c r="C58" s="11" t="s">
        <v>219</v>
      </c>
      <c r="D58" s="11" t="s">
        <v>220</v>
      </c>
      <c r="E58" s="11" t="s">
        <v>380</v>
      </c>
      <c r="F58" s="11" t="s">
        <v>212</v>
      </c>
      <c r="G58" s="11" t="s">
        <v>31</v>
      </c>
      <c r="H58" s="11">
        <v>4.0</v>
      </c>
      <c r="I58" s="56">
        <v>17.0</v>
      </c>
      <c r="J58" s="11">
        <v>0.0567</v>
      </c>
      <c r="K58" s="32">
        <f t="shared" si="6"/>
        <v>68</v>
      </c>
      <c r="L58" s="48">
        <f t="shared" si="7"/>
        <v>0.2268</v>
      </c>
    </row>
    <row r="59">
      <c r="A59" s="50" t="s">
        <v>222</v>
      </c>
      <c r="B59" s="11" t="s">
        <v>31</v>
      </c>
      <c r="C59" s="11" t="s">
        <v>223</v>
      </c>
      <c r="D59" s="11" t="s">
        <v>224</v>
      </c>
      <c r="E59" s="11" t="s">
        <v>380</v>
      </c>
      <c r="F59" s="11" t="s">
        <v>212</v>
      </c>
      <c r="G59" s="11" t="s">
        <v>31</v>
      </c>
      <c r="H59" s="11">
        <v>4.0</v>
      </c>
      <c r="I59" s="56">
        <v>0.0</v>
      </c>
      <c r="J59" s="11">
        <v>0.1386</v>
      </c>
      <c r="K59" s="32">
        <f t="shared" si="6"/>
        <v>0</v>
      </c>
      <c r="L59" s="48">
        <f t="shared" si="7"/>
        <v>0.5544</v>
      </c>
    </row>
    <row r="60">
      <c r="A60" s="50" t="s">
        <v>225</v>
      </c>
      <c r="B60" s="11" t="s">
        <v>31</v>
      </c>
      <c r="C60" s="11" t="s">
        <v>226</v>
      </c>
      <c r="D60" s="11" t="s">
        <v>227</v>
      </c>
      <c r="E60" s="11" t="s">
        <v>228</v>
      </c>
      <c r="F60" s="11" t="s">
        <v>212</v>
      </c>
      <c r="G60" s="11" t="s">
        <v>31</v>
      </c>
      <c r="H60" s="11">
        <v>4.0</v>
      </c>
      <c r="I60" s="56">
        <v>17.0</v>
      </c>
      <c r="J60" s="11">
        <v>0.0529</v>
      </c>
      <c r="K60" s="32">
        <f t="shared" si="6"/>
        <v>68</v>
      </c>
      <c r="L60" s="48">
        <f t="shared" si="7"/>
        <v>0.2116</v>
      </c>
    </row>
    <row r="61">
      <c r="A61" s="50" t="s">
        <v>229</v>
      </c>
      <c r="B61" s="11" t="s">
        <v>31</v>
      </c>
      <c r="C61" s="11" t="s">
        <v>230</v>
      </c>
      <c r="D61" s="11" t="s">
        <v>231</v>
      </c>
      <c r="E61" s="11" t="s">
        <v>228</v>
      </c>
      <c r="F61" s="11" t="s">
        <v>212</v>
      </c>
      <c r="G61" s="11" t="s">
        <v>31</v>
      </c>
      <c r="H61" s="11">
        <v>4.0</v>
      </c>
      <c r="I61" s="56">
        <v>0.0</v>
      </c>
      <c r="J61" s="11">
        <v>0.1082</v>
      </c>
      <c r="K61" s="32">
        <f t="shared" si="6"/>
        <v>0</v>
      </c>
      <c r="L61" s="48">
        <f t="shared" si="7"/>
        <v>0.4328</v>
      </c>
    </row>
    <row r="62">
      <c r="A62" s="50" t="s">
        <v>232</v>
      </c>
      <c r="B62" s="11" t="s">
        <v>426</v>
      </c>
      <c r="C62" s="11" t="s">
        <v>233</v>
      </c>
      <c r="D62" s="11" t="s">
        <v>427</v>
      </c>
      <c r="E62" s="11" t="s">
        <v>392</v>
      </c>
      <c r="F62" s="11" t="s">
        <v>31</v>
      </c>
      <c r="G62" s="11" t="s">
        <v>428</v>
      </c>
      <c r="H62" s="11">
        <v>1.0</v>
      </c>
      <c r="I62" s="38">
        <v>7.99</v>
      </c>
      <c r="J62" s="16">
        <v>0.48</v>
      </c>
      <c r="K62" s="32">
        <f t="shared" si="6"/>
        <v>7.99</v>
      </c>
      <c r="L62" s="48">
        <f t="shared" si="7"/>
        <v>0.48</v>
      </c>
    </row>
    <row r="63">
      <c r="A63" s="50" t="s">
        <v>234</v>
      </c>
      <c r="B63" s="11" t="s">
        <v>429</v>
      </c>
      <c r="C63" s="11" t="s">
        <v>235</v>
      </c>
      <c r="D63" s="11" t="s">
        <v>427</v>
      </c>
      <c r="E63" s="11" t="s">
        <v>392</v>
      </c>
      <c r="F63" s="11" t="s">
        <v>31</v>
      </c>
      <c r="G63" s="11" t="s">
        <v>428</v>
      </c>
      <c r="H63" s="11">
        <v>1.0</v>
      </c>
      <c r="I63" s="38">
        <v>9.99</v>
      </c>
      <c r="J63" s="11">
        <v>0.76</v>
      </c>
      <c r="K63" s="32">
        <f t="shared" si="6"/>
        <v>9.99</v>
      </c>
      <c r="L63" s="48">
        <f t="shared" si="7"/>
        <v>0.76</v>
      </c>
    </row>
    <row r="64">
      <c r="A64" s="50" t="s">
        <v>236</v>
      </c>
      <c r="B64" s="11" t="s">
        <v>237</v>
      </c>
      <c r="C64" s="11" t="s">
        <v>238</v>
      </c>
      <c r="D64" t="s">
        <v>239</v>
      </c>
      <c r="E64" s="11" t="s">
        <v>240</v>
      </c>
      <c r="F64" s="11" t="s">
        <v>31</v>
      </c>
      <c r="G64" s="11" t="s">
        <v>241</v>
      </c>
      <c r="H64" s="11">
        <v>8.0</v>
      </c>
      <c r="I64" s="38">
        <v>3.0</v>
      </c>
      <c r="J64" s="58">
        <v>0.2</v>
      </c>
      <c r="K64" s="38">
        <f t="shared" si="6"/>
        <v>24</v>
      </c>
      <c r="L64" s="48">
        <f t="shared" ref="L64:L65" si="8">J64*H64</f>
        <v>1.6</v>
      </c>
    </row>
    <row r="65">
      <c r="A65" s="50" t="s">
        <v>242</v>
      </c>
      <c r="B65" s="28" t="s">
        <v>243</v>
      </c>
      <c r="C65" s="11" t="s">
        <v>244</v>
      </c>
      <c r="D65" t="s">
        <v>245</v>
      </c>
      <c r="E65" s="29" t="s">
        <v>246</v>
      </c>
      <c r="F65" s="11" t="s">
        <v>31</v>
      </c>
      <c r="G65" s="11" t="s">
        <v>241</v>
      </c>
      <c r="H65" s="11">
        <v>8.0</v>
      </c>
      <c r="I65" s="38">
        <v>4.0</v>
      </c>
      <c r="J65" s="11">
        <v>0.0154</v>
      </c>
      <c r="K65" s="38">
        <f t="shared" si="6"/>
        <v>32</v>
      </c>
      <c r="L65" s="48">
        <f t="shared" si="8"/>
        <v>0.1232</v>
      </c>
    </row>
    <row r="66">
      <c r="A66" s="50" t="s">
        <v>247</v>
      </c>
      <c r="B66" s="11" t="s">
        <v>248</v>
      </c>
      <c r="C66" s="11" t="s">
        <v>249</v>
      </c>
      <c r="D66" s="11" t="s">
        <v>430</v>
      </c>
      <c r="E66" s="11" t="s">
        <v>390</v>
      </c>
      <c r="F66" s="11" t="s">
        <v>31</v>
      </c>
      <c r="G66" s="11" t="s">
        <v>252</v>
      </c>
      <c r="H66" s="11">
        <v>8.0</v>
      </c>
      <c r="I66" s="38">
        <v>9.45</v>
      </c>
      <c r="J66" s="11">
        <v>0.0238</v>
      </c>
      <c r="K66" s="38">
        <v>75.6</v>
      </c>
      <c r="L66" s="48">
        <f t="shared" ref="L66:L72" si="9">H66*J66</f>
        <v>0.1904</v>
      </c>
    </row>
    <row r="67">
      <c r="A67" s="50" t="s">
        <v>253</v>
      </c>
      <c r="B67" s="20" t="s">
        <v>181</v>
      </c>
      <c r="C67" s="20" t="s">
        <v>431</v>
      </c>
      <c r="D67" s="20" t="s">
        <v>432</v>
      </c>
      <c r="E67" s="20" t="s">
        <v>94</v>
      </c>
      <c r="F67" s="20" t="s">
        <v>31</v>
      </c>
      <c r="G67" s="20" t="s">
        <v>433</v>
      </c>
      <c r="H67" s="11">
        <v>8.0</v>
      </c>
      <c r="I67" s="51">
        <v>0.15</v>
      </c>
      <c r="J67" s="11">
        <v>0.01</v>
      </c>
      <c r="K67" s="32">
        <f t="shared" ref="K67:K72" si="10">I67*H67</f>
        <v>1.2</v>
      </c>
      <c r="L67" s="48">
        <f t="shared" si="9"/>
        <v>0.08</v>
      </c>
    </row>
    <row r="68">
      <c r="A68" s="50" t="s">
        <v>254</v>
      </c>
      <c r="B68" s="11" t="s">
        <v>434</v>
      </c>
      <c r="C68" s="11" t="s">
        <v>435</v>
      </c>
      <c r="D68" s="11" t="s">
        <v>436</v>
      </c>
      <c r="E68" s="11" t="s">
        <v>437</v>
      </c>
      <c r="F68" s="11" t="s">
        <v>31</v>
      </c>
      <c r="G68" s="11" t="s">
        <v>438</v>
      </c>
      <c r="H68" s="11">
        <v>1.0</v>
      </c>
      <c r="I68" s="38">
        <v>8.853125</v>
      </c>
      <c r="J68" s="11">
        <v>2.375</v>
      </c>
      <c r="K68" s="32">
        <f t="shared" si="10"/>
        <v>8.853125</v>
      </c>
      <c r="L68" s="48">
        <f t="shared" si="9"/>
        <v>2.375</v>
      </c>
    </row>
    <row r="69">
      <c r="A69" s="50" t="s">
        <v>255</v>
      </c>
      <c r="B69" s="11" t="s">
        <v>439</v>
      </c>
      <c r="C69" s="11" t="s">
        <v>31</v>
      </c>
      <c r="D69" s="11" t="s">
        <v>440</v>
      </c>
      <c r="E69" s="11" t="s">
        <v>31</v>
      </c>
      <c r="F69" s="11" t="s">
        <v>31</v>
      </c>
      <c r="G69" s="11" t="s">
        <v>441</v>
      </c>
      <c r="H69" s="11">
        <v>4.0</v>
      </c>
      <c r="I69" s="38">
        <v>65.99</v>
      </c>
      <c r="J69" s="11">
        <v>1.0</v>
      </c>
      <c r="K69" s="32">
        <f t="shared" si="10"/>
        <v>263.96</v>
      </c>
      <c r="L69" s="48">
        <f t="shared" si="9"/>
        <v>4</v>
      </c>
    </row>
    <row r="70">
      <c r="A70" s="50" t="s">
        <v>257</v>
      </c>
      <c r="B70" s="11" t="s">
        <v>442</v>
      </c>
      <c r="C70" s="11" t="s">
        <v>31</v>
      </c>
      <c r="D70" s="11" t="s">
        <v>261</v>
      </c>
      <c r="E70" s="11" t="s">
        <v>443</v>
      </c>
      <c r="F70" s="11" t="s">
        <v>31</v>
      </c>
      <c r="G70" s="11" t="s">
        <v>398</v>
      </c>
      <c r="H70" s="11">
        <v>1.0</v>
      </c>
      <c r="I70" s="38">
        <v>0.944</v>
      </c>
      <c r="J70" s="57">
        <v>0.09088</v>
      </c>
      <c r="K70" s="32">
        <f t="shared" si="10"/>
        <v>0.944</v>
      </c>
      <c r="L70" s="48">
        <f t="shared" si="9"/>
        <v>0.09088</v>
      </c>
    </row>
    <row r="71">
      <c r="A71" s="50" t="s">
        <v>265</v>
      </c>
      <c r="B71" s="11" t="s">
        <v>444</v>
      </c>
      <c r="C71" s="11" t="s">
        <v>31</v>
      </c>
      <c r="D71" s="11" t="s">
        <v>445</v>
      </c>
      <c r="E71" s="11" t="s">
        <v>446</v>
      </c>
      <c r="F71" s="11" t="s">
        <v>31</v>
      </c>
      <c r="G71" s="11" t="s">
        <v>398</v>
      </c>
      <c r="H71" s="11">
        <v>1.0</v>
      </c>
      <c r="I71" s="38">
        <v>8.68</v>
      </c>
      <c r="J71" s="11">
        <v>0.01</v>
      </c>
      <c r="K71" s="32">
        <f t="shared" si="10"/>
        <v>8.68</v>
      </c>
      <c r="L71" s="48">
        <f t="shared" si="9"/>
        <v>0.01</v>
      </c>
    </row>
    <row r="72">
      <c r="A72" s="50" t="s">
        <v>191</v>
      </c>
      <c r="B72" s="11" t="s">
        <v>447</v>
      </c>
      <c r="D72" s="11" t="s">
        <v>267</v>
      </c>
      <c r="E72" s="11" t="s">
        <v>443</v>
      </c>
      <c r="F72" s="11" t="s">
        <v>31</v>
      </c>
      <c r="G72" s="11" t="s">
        <v>398</v>
      </c>
      <c r="H72" s="11">
        <v>1.0</v>
      </c>
      <c r="I72" s="38">
        <v>0.3924</v>
      </c>
      <c r="J72" s="57">
        <v>0.04544</v>
      </c>
      <c r="K72" s="32">
        <f t="shared" si="10"/>
        <v>0.3924</v>
      </c>
      <c r="L72" s="48">
        <f t="shared" si="9"/>
        <v>0.04544</v>
      </c>
    </row>
    <row r="73">
      <c r="A73" s="44" t="s">
        <v>448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6"/>
    </row>
    <row r="74">
      <c r="A74" s="59" t="s">
        <v>74</v>
      </c>
      <c r="B74" s="20" t="s">
        <v>31</v>
      </c>
      <c r="C74" s="11" t="s">
        <v>31</v>
      </c>
      <c r="D74" s="11" t="s">
        <v>76</v>
      </c>
      <c r="E74" s="11" t="s">
        <v>31</v>
      </c>
      <c r="F74" s="11" t="s">
        <v>31</v>
      </c>
      <c r="G74" s="11" t="s">
        <v>31</v>
      </c>
      <c r="H74" s="11" t="s">
        <v>31</v>
      </c>
      <c r="I74" s="11" t="s">
        <v>31</v>
      </c>
      <c r="J74" s="11" t="s">
        <v>31</v>
      </c>
      <c r="K74" s="11" t="s">
        <v>31</v>
      </c>
      <c r="L74" s="60" t="s">
        <v>31</v>
      </c>
    </row>
    <row r="75">
      <c r="A75" s="50" t="s">
        <v>78</v>
      </c>
      <c r="B75" s="20" t="s">
        <v>31</v>
      </c>
      <c r="C75" s="11" t="s">
        <v>31</v>
      </c>
      <c r="D75" s="11" t="s">
        <v>79</v>
      </c>
      <c r="E75" s="11" t="s">
        <v>31</v>
      </c>
      <c r="F75" s="11" t="s">
        <v>31</v>
      </c>
      <c r="G75" s="11" t="s">
        <v>31</v>
      </c>
      <c r="H75" s="11" t="s">
        <v>31</v>
      </c>
      <c r="I75" s="11" t="s">
        <v>31</v>
      </c>
      <c r="J75" s="11" t="s">
        <v>31</v>
      </c>
      <c r="K75" s="11" t="s">
        <v>31</v>
      </c>
      <c r="L75" s="60" t="s">
        <v>31</v>
      </c>
    </row>
    <row r="76">
      <c r="A76" s="50" t="s">
        <v>80</v>
      </c>
      <c r="B76" s="23" t="s">
        <v>84</v>
      </c>
      <c r="C76" s="11" t="s">
        <v>88</v>
      </c>
      <c r="D76" s="61" t="s">
        <v>89</v>
      </c>
      <c r="E76" s="61" t="s">
        <v>31</v>
      </c>
      <c r="F76" s="11" t="s">
        <v>31</v>
      </c>
      <c r="G76" s="11" t="s">
        <v>92</v>
      </c>
      <c r="H76" s="11">
        <v>1.0</v>
      </c>
      <c r="I76" s="38">
        <v>395.0</v>
      </c>
      <c r="J76" s="11">
        <v>9.46</v>
      </c>
      <c r="K76" s="32">
        <f t="shared" ref="K76:K101" si="11">H76*I76</f>
        <v>395</v>
      </c>
      <c r="L76" s="48">
        <f t="shared" ref="L76:L101" si="12">H76*J76</f>
        <v>9.46</v>
      </c>
    </row>
    <row r="77">
      <c r="A77" s="50" t="s">
        <v>97</v>
      </c>
      <c r="B77" s="62" t="s">
        <v>98</v>
      </c>
      <c r="C77" s="11" t="s">
        <v>99</v>
      </c>
      <c r="D77" s="11" t="s">
        <v>100</v>
      </c>
      <c r="E77" s="11" t="s">
        <v>31</v>
      </c>
      <c r="F77" s="11" t="s">
        <v>31</v>
      </c>
      <c r="G77" s="11" t="s">
        <v>101</v>
      </c>
      <c r="H77" s="11">
        <v>1.0</v>
      </c>
      <c r="I77" s="38">
        <v>8.37</v>
      </c>
      <c r="J77" s="11">
        <v>0.25</v>
      </c>
      <c r="K77" s="32">
        <f t="shared" si="11"/>
        <v>8.37</v>
      </c>
      <c r="L77" s="48">
        <f t="shared" si="12"/>
        <v>0.25</v>
      </c>
    </row>
    <row r="78">
      <c r="A78" s="50" t="s">
        <v>102</v>
      </c>
      <c r="B78" s="62" t="s">
        <v>98</v>
      </c>
      <c r="C78" s="11" t="s">
        <v>103</v>
      </c>
      <c r="D78" s="11" t="s">
        <v>104</v>
      </c>
      <c r="E78" s="11" t="s">
        <v>31</v>
      </c>
      <c r="F78" s="11" t="s">
        <v>31</v>
      </c>
      <c r="G78" s="11" t="s">
        <v>101</v>
      </c>
      <c r="H78" s="11">
        <v>1.0</v>
      </c>
      <c r="I78" s="38">
        <v>8.37</v>
      </c>
      <c r="J78" s="11">
        <v>0.25</v>
      </c>
      <c r="K78" s="32">
        <f t="shared" si="11"/>
        <v>8.37</v>
      </c>
      <c r="L78" s="48">
        <f t="shared" si="12"/>
        <v>0.25</v>
      </c>
    </row>
    <row r="79">
      <c r="A79" s="50" t="s">
        <v>105</v>
      </c>
      <c r="B79" s="20" t="s">
        <v>106</v>
      </c>
      <c r="C79" s="11" t="s">
        <v>107</v>
      </c>
      <c r="D79" s="11" t="s">
        <v>108</v>
      </c>
      <c r="E79" s="11" t="s">
        <v>31</v>
      </c>
      <c r="F79" s="11" t="s">
        <v>31</v>
      </c>
      <c r="G79" s="11" t="s">
        <v>109</v>
      </c>
      <c r="H79" s="11">
        <v>1.0</v>
      </c>
      <c r="I79" s="38">
        <v>35.63</v>
      </c>
      <c r="J79" s="11">
        <v>0.2</v>
      </c>
      <c r="K79" s="32">
        <f t="shared" si="11"/>
        <v>35.63</v>
      </c>
      <c r="L79" s="48">
        <f t="shared" si="12"/>
        <v>0.2</v>
      </c>
    </row>
    <row r="80">
      <c r="A80" s="50" t="s">
        <v>110</v>
      </c>
      <c r="B80" s="20">
        <v>9013.0</v>
      </c>
      <c r="C80" s="11" t="s">
        <v>111</v>
      </c>
      <c r="D80" s="11" t="s">
        <v>449</v>
      </c>
      <c r="E80" s="11" t="s">
        <v>31</v>
      </c>
      <c r="F80" s="11" t="s">
        <v>31</v>
      </c>
      <c r="G80" s="11" t="s">
        <v>450</v>
      </c>
      <c r="H80" s="11">
        <v>1.0</v>
      </c>
      <c r="I80" s="38">
        <v>185.0</v>
      </c>
      <c r="J80" s="11">
        <v>2.19</v>
      </c>
      <c r="K80" s="32">
        <f t="shared" si="11"/>
        <v>185</v>
      </c>
      <c r="L80" s="48">
        <f t="shared" si="12"/>
        <v>2.19</v>
      </c>
    </row>
    <row r="81">
      <c r="A81" s="50" t="s">
        <v>112</v>
      </c>
      <c r="B81" s="22" t="s">
        <v>113</v>
      </c>
      <c r="C81" s="11" t="s">
        <v>114</v>
      </c>
      <c r="D81" s="11" t="s">
        <v>115</v>
      </c>
      <c r="E81" s="11" t="s">
        <v>31</v>
      </c>
      <c r="F81" s="11" t="s">
        <v>31</v>
      </c>
      <c r="G81" s="11" t="s">
        <v>116</v>
      </c>
      <c r="H81" s="11">
        <v>1.0</v>
      </c>
      <c r="I81" s="38">
        <v>15.95</v>
      </c>
      <c r="J81" s="11">
        <v>0.05</v>
      </c>
      <c r="K81" s="32">
        <f t="shared" si="11"/>
        <v>15.95</v>
      </c>
      <c r="L81" s="48">
        <f t="shared" si="12"/>
        <v>0.05</v>
      </c>
    </row>
    <row r="82">
      <c r="A82" s="50" t="s">
        <v>117</v>
      </c>
      <c r="B82" s="23" t="s">
        <v>118</v>
      </c>
      <c r="C82" s="11" t="s">
        <v>119</v>
      </c>
      <c r="D82" s="11" t="s">
        <v>120</v>
      </c>
      <c r="E82" s="11" t="s">
        <v>31</v>
      </c>
      <c r="F82" s="11" t="s">
        <v>31</v>
      </c>
      <c r="G82" t="s">
        <v>92</v>
      </c>
      <c r="H82" s="11">
        <v>1.0</v>
      </c>
      <c r="I82" s="38">
        <v>40.5</v>
      </c>
      <c r="J82" s="11">
        <v>0.1</v>
      </c>
      <c r="K82" s="32">
        <f t="shared" si="11"/>
        <v>40.5</v>
      </c>
      <c r="L82" s="48">
        <f t="shared" si="12"/>
        <v>0.1</v>
      </c>
    </row>
    <row r="83">
      <c r="A83" s="50" t="s">
        <v>121</v>
      </c>
      <c r="B83" s="23" t="s">
        <v>122</v>
      </c>
      <c r="C83" s="11" t="s">
        <v>123</v>
      </c>
      <c r="D83" s="11" t="s">
        <v>124</v>
      </c>
      <c r="E83" s="11" t="s">
        <v>31</v>
      </c>
      <c r="F83" s="11" t="s">
        <v>31</v>
      </c>
      <c r="G83" t="s">
        <v>92</v>
      </c>
      <c r="H83" s="11">
        <v>2.0</v>
      </c>
      <c r="I83" s="38">
        <v>15.0</v>
      </c>
      <c r="J83" s="11">
        <v>0.01</v>
      </c>
      <c r="K83" s="32">
        <f t="shared" si="11"/>
        <v>30</v>
      </c>
      <c r="L83" s="48">
        <f t="shared" si="12"/>
        <v>0.02</v>
      </c>
    </row>
    <row r="84">
      <c r="A84" s="50" t="s">
        <v>125</v>
      </c>
      <c r="B84" s="20">
        <v>-13.0</v>
      </c>
      <c r="C84" s="11" t="s">
        <v>126</v>
      </c>
      <c r="D84" s="11" t="s">
        <v>127</v>
      </c>
      <c r="E84" s="11" t="s">
        <v>94</v>
      </c>
      <c r="F84" s="11" t="s">
        <v>31</v>
      </c>
      <c r="G84" s="11" t="s">
        <v>348</v>
      </c>
      <c r="H84" s="11">
        <v>1.0</v>
      </c>
      <c r="I84" s="38">
        <v>0.2</v>
      </c>
      <c r="J84" s="11">
        <v>0.01</v>
      </c>
      <c r="K84" s="32">
        <f t="shared" si="11"/>
        <v>0.2</v>
      </c>
      <c r="L84" s="48">
        <f t="shared" si="12"/>
        <v>0.01</v>
      </c>
    </row>
    <row r="85">
      <c r="A85" s="63" t="s">
        <v>129</v>
      </c>
      <c r="B85" s="20" t="s">
        <v>130</v>
      </c>
      <c r="C85" s="11" t="s">
        <v>131</v>
      </c>
      <c r="D85" s="11" t="s">
        <v>132</v>
      </c>
      <c r="E85" s="11" t="s">
        <v>451</v>
      </c>
      <c r="F85" s="11" t="s">
        <v>31</v>
      </c>
      <c r="G85" s="11" t="s">
        <v>133</v>
      </c>
      <c r="H85" s="11">
        <v>1.0</v>
      </c>
      <c r="I85" s="38">
        <v>6.95</v>
      </c>
      <c r="J85" s="11">
        <v>0.08</v>
      </c>
      <c r="K85" s="32">
        <f t="shared" si="11"/>
        <v>6.95</v>
      </c>
      <c r="L85" s="48">
        <f t="shared" si="12"/>
        <v>0.08</v>
      </c>
    </row>
    <row r="86">
      <c r="A86" s="63" t="s">
        <v>134</v>
      </c>
      <c r="B86" s="20" t="s">
        <v>135</v>
      </c>
      <c r="C86" s="11" t="s">
        <v>136</v>
      </c>
      <c r="D86" s="11" t="s">
        <v>137</v>
      </c>
      <c r="E86" s="11" t="s">
        <v>452</v>
      </c>
      <c r="F86" s="11" t="s">
        <v>31</v>
      </c>
      <c r="G86" s="11" t="s">
        <v>116</v>
      </c>
      <c r="H86" s="11">
        <v>1.0</v>
      </c>
      <c r="I86" s="38">
        <v>2.12</v>
      </c>
      <c r="J86" s="11">
        <v>0.2</v>
      </c>
      <c r="K86" s="32">
        <f t="shared" si="11"/>
        <v>2.12</v>
      </c>
      <c r="L86" s="48">
        <f t="shared" si="12"/>
        <v>0.2</v>
      </c>
    </row>
    <row r="87">
      <c r="A87" s="50" t="s">
        <v>138</v>
      </c>
      <c r="B87" s="20" t="s">
        <v>139</v>
      </c>
      <c r="C87" s="11" t="s">
        <v>140</v>
      </c>
      <c r="D87" s="11" t="s">
        <v>141</v>
      </c>
      <c r="E87" s="11" t="s">
        <v>31</v>
      </c>
      <c r="F87" s="11" t="s">
        <v>31</v>
      </c>
      <c r="G87" s="11" t="s">
        <v>142</v>
      </c>
      <c r="H87" s="11">
        <v>2.0</v>
      </c>
      <c r="I87" s="38">
        <v>14.99</v>
      </c>
      <c r="J87" s="24">
        <v>0.13</v>
      </c>
      <c r="K87" s="32">
        <f t="shared" si="11"/>
        <v>29.98</v>
      </c>
      <c r="L87" s="48">
        <f t="shared" si="12"/>
        <v>0.26</v>
      </c>
    </row>
    <row r="88">
      <c r="A88" s="50" t="s">
        <v>143</v>
      </c>
      <c r="B88" s="23" t="s">
        <v>144</v>
      </c>
      <c r="C88" s="11" t="s">
        <v>140</v>
      </c>
      <c r="D88" s="11" t="s">
        <v>145</v>
      </c>
      <c r="E88" s="11" t="s">
        <v>401</v>
      </c>
      <c r="F88" s="11" t="s">
        <v>31</v>
      </c>
      <c r="G88" s="11" t="s">
        <v>92</v>
      </c>
      <c r="H88" s="11">
        <v>1.0</v>
      </c>
      <c r="I88" s="38">
        <v>7.95</v>
      </c>
      <c r="J88" s="11">
        <v>0.16</v>
      </c>
      <c r="K88" s="32">
        <f t="shared" si="11"/>
        <v>7.95</v>
      </c>
      <c r="L88" s="48">
        <f t="shared" si="12"/>
        <v>0.16</v>
      </c>
    </row>
    <row r="89">
      <c r="A89" s="64" t="s">
        <v>146</v>
      </c>
      <c r="B89" s="20" t="s">
        <v>453</v>
      </c>
      <c r="C89" s="11" t="s">
        <v>147</v>
      </c>
      <c r="D89" s="11" t="s">
        <v>148</v>
      </c>
      <c r="E89" s="11" t="s">
        <v>149</v>
      </c>
      <c r="F89" s="11" t="s">
        <v>31</v>
      </c>
      <c r="G89" s="11" t="s">
        <v>150</v>
      </c>
      <c r="H89" s="11">
        <v>2.0</v>
      </c>
      <c r="I89" s="38">
        <f t="shared" ref="I89:I90" si="13">38.55/2</f>
        <v>19.275</v>
      </c>
      <c r="J89" s="11">
        <v>0.24</v>
      </c>
      <c r="K89" s="32">
        <f t="shared" si="11"/>
        <v>38.55</v>
      </c>
      <c r="L89" s="48">
        <f t="shared" si="12"/>
        <v>0.48</v>
      </c>
    </row>
    <row r="90">
      <c r="A90" s="64" t="s">
        <v>151</v>
      </c>
      <c r="B90" s="20" t="s">
        <v>453</v>
      </c>
      <c r="C90" s="11" t="s">
        <v>152</v>
      </c>
      <c r="D90" s="11" t="s">
        <v>148</v>
      </c>
      <c r="E90" s="11" t="s">
        <v>149</v>
      </c>
      <c r="F90" s="11" t="s">
        <v>31</v>
      </c>
      <c r="G90" s="11" t="s">
        <v>150</v>
      </c>
      <c r="H90" s="11">
        <v>2.0</v>
      </c>
      <c r="I90" s="38">
        <f t="shared" si="13"/>
        <v>19.275</v>
      </c>
      <c r="J90" s="11">
        <v>0.23</v>
      </c>
      <c r="K90" s="32">
        <f t="shared" si="11"/>
        <v>38.55</v>
      </c>
      <c r="L90" s="48">
        <f t="shared" si="12"/>
        <v>0.46</v>
      </c>
    </row>
    <row r="91">
      <c r="A91" s="64" t="s">
        <v>153</v>
      </c>
      <c r="B91" s="20" t="s">
        <v>453</v>
      </c>
      <c r="C91" s="11" t="s">
        <v>154</v>
      </c>
      <c r="D91" s="11" t="s">
        <v>148</v>
      </c>
      <c r="E91" s="11" t="s">
        <v>149</v>
      </c>
      <c r="F91" s="11" t="s">
        <v>31</v>
      </c>
      <c r="G91" s="11" t="s">
        <v>150</v>
      </c>
      <c r="H91" s="11">
        <v>3.0</v>
      </c>
      <c r="I91" s="38">
        <f t="shared" ref="I91:I92" si="14">28.95/2</f>
        <v>14.475</v>
      </c>
      <c r="J91" s="11">
        <v>0.14</v>
      </c>
      <c r="K91" s="32">
        <f t="shared" si="11"/>
        <v>43.425</v>
      </c>
      <c r="L91" s="48">
        <f t="shared" si="12"/>
        <v>0.42</v>
      </c>
    </row>
    <row r="92">
      <c r="A92" s="64" t="s">
        <v>155</v>
      </c>
      <c r="B92" s="20" t="s">
        <v>453</v>
      </c>
      <c r="C92" s="11" t="s">
        <v>156</v>
      </c>
      <c r="D92" s="11" t="s">
        <v>148</v>
      </c>
      <c r="E92" s="11" t="s">
        <v>149</v>
      </c>
      <c r="F92" s="11" t="s">
        <v>31</v>
      </c>
      <c r="G92" s="11" t="s">
        <v>150</v>
      </c>
      <c r="H92" s="11">
        <v>3.0</v>
      </c>
      <c r="I92" s="38">
        <f t="shared" si="14"/>
        <v>14.475</v>
      </c>
      <c r="J92" s="11">
        <v>0.13</v>
      </c>
      <c r="K92" s="32">
        <f t="shared" si="11"/>
        <v>43.425</v>
      </c>
      <c r="L92" s="48">
        <f t="shared" si="12"/>
        <v>0.39</v>
      </c>
    </row>
    <row r="93">
      <c r="A93" s="64" t="s">
        <v>157</v>
      </c>
      <c r="B93" s="20" t="s">
        <v>453</v>
      </c>
      <c r="C93" s="11" t="s">
        <v>158</v>
      </c>
      <c r="D93" s="11" t="s">
        <v>148</v>
      </c>
      <c r="E93" s="11" t="s">
        <v>149</v>
      </c>
      <c r="F93" s="11" t="s">
        <v>31</v>
      </c>
      <c r="G93" s="11" t="s">
        <v>150</v>
      </c>
      <c r="H93" s="11">
        <v>4.0</v>
      </c>
      <c r="I93" s="38">
        <f t="shared" ref="I93:I94" si="15">35.25/2</f>
        <v>17.625</v>
      </c>
      <c r="J93" s="11">
        <v>0.03</v>
      </c>
      <c r="K93" s="32">
        <f t="shared" si="11"/>
        <v>70.5</v>
      </c>
      <c r="L93" s="48">
        <f t="shared" si="12"/>
        <v>0.12</v>
      </c>
    </row>
    <row r="94">
      <c r="A94" s="64" t="s">
        <v>159</v>
      </c>
      <c r="B94" s="20" t="s">
        <v>453</v>
      </c>
      <c r="C94" s="11" t="s">
        <v>160</v>
      </c>
      <c r="D94" s="11" t="s">
        <v>148</v>
      </c>
      <c r="E94" s="11" t="s">
        <v>149</v>
      </c>
      <c r="F94" s="11" t="s">
        <v>31</v>
      </c>
      <c r="G94" s="11" t="s">
        <v>150</v>
      </c>
      <c r="H94" s="11">
        <v>4.0</v>
      </c>
      <c r="I94" s="38">
        <f t="shared" si="15"/>
        <v>17.625</v>
      </c>
      <c r="J94" s="11">
        <v>0.03</v>
      </c>
      <c r="K94" s="32">
        <f t="shared" si="11"/>
        <v>70.5</v>
      </c>
      <c r="L94" s="48">
        <f t="shared" si="12"/>
        <v>0.12</v>
      </c>
    </row>
    <row r="95">
      <c r="A95" s="64" t="s">
        <v>161</v>
      </c>
      <c r="B95" s="20" t="s">
        <v>453</v>
      </c>
      <c r="C95" s="11" t="s">
        <v>162</v>
      </c>
      <c r="D95" s="11" t="s">
        <v>148</v>
      </c>
      <c r="E95" s="11" t="s">
        <v>149</v>
      </c>
      <c r="F95" s="11" t="s">
        <v>31</v>
      </c>
      <c r="G95" s="11" t="s">
        <v>150</v>
      </c>
      <c r="H95" s="11">
        <v>1.0</v>
      </c>
      <c r="I95" s="38">
        <f t="shared" ref="I95:I96" si="16">22.25/2</f>
        <v>11.125</v>
      </c>
      <c r="J95" s="11">
        <v>0.02</v>
      </c>
      <c r="K95" s="32">
        <f t="shared" si="11"/>
        <v>11.125</v>
      </c>
      <c r="L95" s="48">
        <f t="shared" si="12"/>
        <v>0.02</v>
      </c>
    </row>
    <row r="96">
      <c r="A96" s="64" t="s">
        <v>163</v>
      </c>
      <c r="B96" s="20" t="s">
        <v>453</v>
      </c>
      <c r="C96" s="11" t="s">
        <v>164</v>
      </c>
      <c r="D96" s="11" t="s">
        <v>148</v>
      </c>
      <c r="E96" s="11" t="s">
        <v>149</v>
      </c>
      <c r="F96" s="11" t="s">
        <v>31</v>
      </c>
      <c r="G96" s="11" t="s">
        <v>150</v>
      </c>
      <c r="H96" s="11">
        <v>1.0</v>
      </c>
      <c r="I96" s="38">
        <f t="shared" si="16"/>
        <v>11.125</v>
      </c>
      <c r="J96" s="11">
        <v>0.02</v>
      </c>
      <c r="K96" s="32">
        <f t="shared" si="11"/>
        <v>11.125</v>
      </c>
      <c r="L96" s="48">
        <f t="shared" si="12"/>
        <v>0.02</v>
      </c>
    </row>
    <row r="97">
      <c r="A97" s="64" t="s">
        <v>165</v>
      </c>
      <c r="B97" s="20" t="s">
        <v>166</v>
      </c>
      <c r="C97" s="11" t="s">
        <v>167</v>
      </c>
      <c r="D97" s="11" t="s">
        <v>168</v>
      </c>
      <c r="E97" s="11" t="s">
        <v>31</v>
      </c>
      <c r="F97" s="11" t="s">
        <v>31</v>
      </c>
      <c r="G97" s="11" t="s">
        <v>169</v>
      </c>
      <c r="H97" s="11">
        <v>2.0</v>
      </c>
      <c r="I97" s="38">
        <v>7.95</v>
      </c>
      <c r="J97" s="11">
        <v>0.02</v>
      </c>
      <c r="K97" s="32">
        <f t="shared" si="11"/>
        <v>15.9</v>
      </c>
      <c r="L97" s="48">
        <f t="shared" si="12"/>
        <v>0.04</v>
      </c>
    </row>
    <row r="98">
      <c r="A98" s="50" t="s">
        <v>170</v>
      </c>
      <c r="B98" s="20" t="s">
        <v>454</v>
      </c>
      <c r="C98" s="11" t="s">
        <v>171</v>
      </c>
      <c r="D98" s="11" t="s">
        <v>172</v>
      </c>
      <c r="E98" s="11" t="s">
        <v>455</v>
      </c>
      <c r="F98" s="11" t="s">
        <v>31</v>
      </c>
      <c r="G98" s="11" t="s">
        <v>169</v>
      </c>
      <c r="H98" s="11">
        <v>2.0</v>
      </c>
      <c r="I98" s="38">
        <v>0.0</v>
      </c>
      <c r="J98" s="11">
        <v>0.0</v>
      </c>
      <c r="K98" s="32">
        <f t="shared" si="11"/>
        <v>0</v>
      </c>
      <c r="L98" s="48">
        <f t="shared" si="12"/>
        <v>0</v>
      </c>
    </row>
    <row r="99">
      <c r="A99" s="50" t="s">
        <v>173</v>
      </c>
      <c r="B99" s="20" t="s">
        <v>454</v>
      </c>
      <c r="C99" s="11" t="s">
        <v>174</v>
      </c>
      <c r="D99" s="11" t="s">
        <v>175</v>
      </c>
      <c r="E99" s="11" t="s">
        <v>456</v>
      </c>
      <c r="F99" s="11" t="s">
        <v>31</v>
      </c>
      <c r="G99" s="11" t="s">
        <v>169</v>
      </c>
      <c r="H99" s="11">
        <v>36.0</v>
      </c>
      <c r="I99" s="38">
        <v>0.0</v>
      </c>
      <c r="J99" s="11">
        <v>0.0</v>
      </c>
      <c r="K99" s="32">
        <f t="shared" si="11"/>
        <v>0</v>
      </c>
      <c r="L99" s="48">
        <f t="shared" si="12"/>
        <v>0</v>
      </c>
    </row>
    <row r="100">
      <c r="A100" s="50" t="s">
        <v>176</v>
      </c>
      <c r="B100" s="23" t="s">
        <v>177</v>
      </c>
      <c r="C100" s="11" t="s">
        <v>178</v>
      </c>
      <c r="D100" s="11" t="s">
        <v>179</v>
      </c>
      <c r="E100" s="11" t="s">
        <v>31</v>
      </c>
      <c r="F100" s="11" t="s">
        <v>31</v>
      </c>
      <c r="G100" s="11" t="s">
        <v>92</v>
      </c>
      <c r="H100" s="11">
        <v>2.0</v>
      </c>
      <c r="I100" s="38">
        <v>27.5</v>
      </c>
      <c r="J100" s="11">
        <v>0.1</v>
      </c>
      <c r="K100" s="32">
        <f t="shared" si="11"/>
        <v>55</v>
      </c>
      <c r="L100" s="48">
        <f t="shared" si="12"/>
        <v>0.2</v>
      </c>
    </row>
    <row r="101">
      <c r="A101" s="50" t="s">
        <v>180</v>
      </c>
      <c r="B101" s="20" t="s">
        <v>181</v>
      </c>
      <c r="C101" s="11" t="s">
        <v>182</v>
      </c>
      <c r="D101" s="11" t="s">
        <v>183</v>
      </c>
      <c r="E101" s="11" t="s">
        <v>94</v>
      </c>
      <c r="F101" s="11" t="s">
        <v>31</v>
      </c>
      <c r="G101" s="11" t="s">
        <v>348</v>
      </c>
      <c r="H101" s="11">
        <v>1.0</v>
      </c>
      <c r="I101" s="38">
        <v>0.2</v>
      </c>
      <c r="J101" s="11">
        <v>0.01</v>
      </c>
      <c r="K101" s="32">
        <f t="shared" si="11"/>
        <v>0.2</v>
      </c>
      <c r="L101" s="48">
        <f t="shared" si="12"/>
        <v>0.01</v>
      </c>
    </row>
    <row r="102">
      <c r="A102" s="44" t="s">
        <v>457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6"/>
    </row>
    <row r="103">
      <c r="A103" s="65" t="s">
        <v>458</v>
      </c>
      <c r="B103" s="10" t="s">
        <v>21</v>
      </c>
      <c r="C103" s="9" t="s">
        <v>459</v>
      </c>
      <c r="D103" s="18" t="s">
        <v>23</v>
      </c>
      <c r="E103" s="9" t="s">
        <v>31</v>
      </c>
      <c r="F103" s="9" t="s">
        <v>24</v>
      </c>
      <c r="G103" s="9" t="s">
        <v>26</v>
      </c>
      <c r="H103" s="9">
        <v>2.0</v>
      </c>
      <c r="I103" s="34">
        <v>65.0</v>
      </c>
      <c r="J103" s="9">
        <v>0.149914</v>
      </c>
      <c r="K103" s="35">
        <f t="shared" ref="K103:K105" si="17">I103*H103</f>
        <v>130</v>
      </c>
      <c r="L103" s="66">
        <f>J103*2</f>
        <v>0.299828</v>
      </c>
    </row>
    <row r="104">
      <c r="A104" s="50" t="s">
        <v>56</v>
      </c>
      <c r="B104" s="20">
        <v>9613.0</v>
      </c>
      <c r="C104" s="11" t="s">
        <v>460</v>
      </c>
      <c r="D104" s="11" t="s">
        <v>58</v>
      </c>
      <c r="E104" s="11" t="s">
        <v>31</v>
      </c>
      <c r="F104" s="11" t="s">
        <v>59</v>
      </c>
      <c r="G104" s="11" t="s">
        <v>26</v>
      </c>
      <c r="H104" s="11">
        <v>2.0</v>
      </c>
      <c r="I104" s="38">
        <v>7.23</v>
      </c>
      <c r="J104" s="11">
        <v>0.11</v>
      </c>
      <c r="K104" s="32">
        <f t="shared" si="17"/>
        <v>14.46</v>
      </c>
      <c r="L104" s="48">
        <f t="shared" ref="L104:L105" si="18">J104*H104</f>
        <v>0.22</v>
      </c>
    </row>
    <row r="105">
      <c r="A105" s="50" t="s">
        <v>71</v>
      </c>
      <c r="B105" s="11" t="s">
        <v>72</v>
      </c>
      <c r="C105" s="11" t="s">
        <v>461</v>
      </c>
      <c r="D105" s="11" t="s">
        <v>71</v>
      </c>
      <c r="E105" s="11" t="s">
        <v>31</v>
      </c>
      <c r="F105" s="11" t="s">
        <v>59</v>
      </c>
      <c r="G105" s="11" t="s">
        <v>26</v>
      </c>
      <c r="H105" s="11">
        <v>1.0</v>
      </c>
      <c r="I105" s="38">
        <v>67.0</v>
      </c>
      <c r="J105" s="11">
        <v>0.8</v>
      </c>
      <c r="K105" s="32">
        <f t="shared" si="17"/>
        <v>67</v>
      </c>
      <c r="L105" s="48">
        <f t="shared" si="18"/>
        <v>0.8</v>
      </c>
    </row>
    <row r="106">
      <c r="A106" s="50" t="s">
        <v>82</v>
      </c>
      <c r="B106" s="11" t="s">
        <v>462</v>
      </c>
      <c r="C106" s="55" t="s">
        <v>463</v>
      </c>
      <c r="D106" s="11" t="s">
        <v>85</v>
      </c>
      <c r="E106" s="11" t="s">
        <v>31</v>
      </c>
      <c r="F106" s="11" t="s">
        <v>59</v>
      </c>
      <c r="G106" s="11" t="s">
        <v>86</v>
      </c>
      <c r="H106" s="11">
        <v>1.0</v>
      </c>
      <c r="I106" s="38">
        <v>287.5</v>
      </c>
      <c r="J106" s="11">
        <v>8.8</v>
      </c>
      <c r="K106" s="38">
        <v>287.5</v>
      </c>
      <c r="L106" s="66">
        <v>8.8</v>
      </c>
    </row>
    <row r="107">
      <c r="A107" s="50" t="s">
        <v>464</v>
      </c>
      <c r="B107" s="15">
        <v>1222595.0</v>
      </c>
      <c r="C107" s="11" t="s">
        <v>465</v>
      </c>
      <c r="D107" s="11" t="s">
        <v>93</v>
      </c>
      <c r="E107" s="11" t="s">
        <v>94</v>
      </c>
      <c r="F107" s="11" t="s">
        <v>59</v>
      </c>
      <c r="G107" s="11" t="s">
        <v>348</v>
      </c>
      <c r="H107" s="11">
        <v>16.0</v>
      </c>
      <c r="I107" s="38">
        <v>3.4</v>
      </c>
      <c r="J107" s="11">
        <v>0.05</v>
      </c>
      <c r="K107" s="32">
        <f>I107*H107</f>
        <v>54.4</v>
      </c>
      <c r="L107" s="48">
        <f>J107*H107</f>
        <v>0.8</v>
      </c>
    </row>
    <row r="108">
      <c r="A108" s="44" t="s">
        <v>466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6"/>
    </row>
    <row r="109">
      <c r="A109" s="50" t="s">
        <v>256</v>
      </c>
      <c r="B109" s="11" t="s">
        <v>31</v>
      </c>
      <c r="C109" s="11" t="s">
        <v>258</v>
      </c>
      <c r="D109" s="11" t="s">
        <v>467</v>
      </c>
      <c r="E109" s="11" t="s">
        <v>259</v>
      </c>
      <c r="F109" s="11" t="s">
        <v>260</v>
      </c>
      <c r="G109" s="11" t="s">
        <v>31</v>
      </c>
      <c r="H109" s="11">
        <v>1.0</v>
      </c>
      <c r="I109" s="56">
        <v>11.0</v>
      </c>
      <c r="J109" s="24">
        <v>2.7618</v>
      </c>
      <c r="K109" s="32">
        <f t="shared" ref="K109:K116" si="19">I109*H109</f>
        <v>11</v>
      </c>
      <c r="L109" s="48">
        <f t="shared" ref="L109:L115" si="20">H109*J109</f>
        <v>2.7618</v>
      </c>
    </row>
    <row r="110">
      <c r="A110" s="50" t="s">
        <v>262</v>
      </c>
      <c r="B110" s="11" t="s">
        <v>31</v>
      </c>
      <c r="C110" s="11" t="s">
        <v>263</v>
      </c>
      <c r="D110" s="11" t="s">
        <v>468</v>
      </c>
      <c r="E110" s="11" t="s">
        <v>259</v>
      </c>
      <c r="F110" s="11" t="s">
        <v>260</v>
      </c>
      <c r="G110" s="11" t="s">
        <v>31</v>
      </c>
      <c r="H110" s="11">
        <v>1.0</v>
      </c>
      <c r="I110" s="56">
        <v>12.0</v>
      </c>
      <c r="J110" s="11">
        <v>2.9604</v>
      </c>
      <c r="K110" s="32">
        <f t="shared" si="19"/>
        <v>12</v>
      </c>
      <c r="L110" s="48">
        <f t="shared" si="20"/>
        <v>2.9604</v>
      </c>
    </row>
    <row r="111">
      <c r="A111" s="50" t="s">
        <v>264</v>
      </c>
      <c r="B111" s="11" t="s">
        <v>31</v>
      </c>
      <c r="C111" s="11" t="s">
        <v>266</v>
      </c>
      <c r="D111" s="11" t="s">
        <v>469</v>
      </c>
      <c r="E111" s="11" t="s">
        <v>259</v>
      </c>
      <c r="F111" s="11" t="s">
        <v>260</v>
      </c>
      <c r="G111" s="11" t="s">
        <v>31</v>
      </c>
      <c r="H111" s="11">
        <v>1.0</v>
      </c>
      <c r="I111" s="56">
        <v>14.0</v>
      </c>
      <c r="J111" s="11">
        <v>4.0822</v>
      </c>
      <c r="K111" s="32">
        <f t="shared" si="19"/>
        <v>14</v>
      </c>
      <c r="L111" s="48">
        <f t="shared" si="20"/>
        <v>4.0822</v>
      </c>
    </row>
    <row r="112">
      <c r="A112" s="50" t="s">
        <v>268</v>
      </c>
      <c r="B112" s="11" t="s">
        <v>270</v>
      </c>
      <c r="C112" s="11" t="s">
        <v>269</v>
      </c>
      <c r="D112" s="11" t="s">
        <v>470</v>
      </c>
      <c r="E112" s="11" t="s">
        <v>471</v>
      </c>
      <c r="F112" s="11" t="s">
        <v>31</v>
      </c>
      <c r="G112" s="11" t="s">
        <v>348</v>
      </c>
      <c r="H112" s="11">
        <v>4.0</v>
      </c>
      <c r="I112" s="38">
        <v>0.2</v>
      </c>
      <c r="J112" s="11">
        <v>6.0E-4</v>
      </c>
      <c r="K112" s="32">
        <f t="shared" si="19"/>
        <v>0.8</v>
      </c>
      <c r="L112" s="48">
        <f t="shared" si="20"/>
        <v>0.0024</v>
      </c>
    </row>
    <row r="113">
      <c r="A113" s="50" t="s">
        <v>271</v>
      </c>
      <c r="B113" s="11" t="s">
        <v>270</v>
      </c>
      <c r="C113" s="11" t="s">
        <v>272</v>
      </c>
      <c r="D113" s="11" t="s">
        <v>472</v>
      </c>
      <c r="E113" s="11" t="s">
        <v>471</v>
      </c>
      <c r="F113" s="11" t="s">
        <v>31</v>
      </c>
      <c r="G113" s="11" t="s">
        <v>348</v>
      </c>
      <c r="H113" s="11">
        <v>4.0</v>
      </c>
      <c r="I113" s="38">
        <v>0.2</v>
      </c>
      <c r="J113" s="11">
        <v>6.0E-4</v>
      </c>
      <c r="K113" s="32">
        <f t="shared" si="19"/>
        <v>0.8</v>
      </c>
      <c r="L113" s="48">
        <f t="shared" si="20"/>
        <v>0.0024</v>
      </c>
    </row>
    <row r="114">
      <c r="A114" s="50" t="s">
        <v>273</v>
      </c>
      <c r="B114" s="11">
        <v>2.940002E7</v>
      </c>
      <c r="C114" s="11" t="s">
        <v>473</v>
      </c>
      <c r="D114" s="11" t="s">
        <v>474</v>
      </c>
      <c r="E114" s="11" t="s">
        <v>31</v>
      </c>
      <c r="F114" s="11" t="s">
        <v>31</v>
      </c>
      <c r="G114" s="11" t="s">
        <v>475</v>
      </c>
      <c r="H114" s="11">
        <v>1.0</v>
      </c>
      <c r="I114" s="51">
        <v>59.95</v>
      </c>
      <c r="J114" s="11">
        <v>2.0</v>
      </c>
      <c r="K114" s="32">
        <f t="shared" si="19"/>
        <v>59.95</v>
      </c>
      <c r="L114" s="48">
        <f t="shared" si="20"/>
        <v>2</v>
      </c>
    </row>
    <row r="115">
      <c r="A115" s="50" t="s">
        <v>274</v>
      </c>
      <c r="B115" s="62">
        <v>444106.0</v>
      </c>
      <c r="C115" s="11" t="s">
        <v>476</v>
      </c>
      <c r="D115" s="11" t="s">
        <v>477</v>
      </c>
      <c r="E115" s="11" t="s">
        <v>31</v>
      </c>
      <c r="F115" s="11" t="s">
        <v>31</v>
      </c>
      <c r="G115" s="11" t="s">
        <v>478</v>
      </c>
      <c r="H115" s="11">
        <v>1.0</v>
      </c>
      <c r="I115" s="51">
        <v>206.99</v>
      </c>
      <c r="J115" s="11">
        <v>4.6</v>
      </c>
      <c r="K115" s="32">
        <f t="shared" si="19"/>
        <v>206.99</v>
      </c>
      <c r="L115" s="48">
        <f t="shared" si="20"/>
        <v>4.6</v>
      </c>
    </row>
    <row r="116">
      <c r="A116" s="50" t="s">
        <v>276</v>
      </c>
      <c r="B116" s="11">
        <v>15109.0</v>
      </c>
      <c r="C116" s="11" t="s">
        <v>479</v>
      </c>
      <c r="D116" t="s">
        <v>278</v>
      </c>
      <c r="E116" s="11" t="s">
        <v>31</v>
      </c>
      <c r="F116" s="11" t="s">
        <v>31</v>
      </c>
      <c r="G116" s="11" t="s">
        <v>26</v>
      </c>
      <c r="H116" s="11">
        <v>2.0</v>
      </c>
      <c r="I116" s="56">
        <v>60.0</v>
      </c>
      <c r="J116" s="11">
        <v>0.28</v>
      </c>
      <c r="K116" s="67">
        <f t="shared" si="19"/>
        <v>120</v>
      </c>
      <c r="L116" s="48">
        <f>J116*H116</f>
        <v>0.56</v>
      </c>
    </row>
    <row r="117">
      <c r="A117" s="68" t="s">
        <v>480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69">
        <f>sum(K3:K37,K39:K48,K50:K72,K74:K101,K103:K107,K109:K116)</f>
        <v>4352.343325</v>
      </c>
      <c r="L117" s="70">
        <f>sum(L3:L37,L39:L48,L76:L101,L103:L107,L109:L116)</f>
        <v>214.2242816</v>
      </c>
    </row>
  </sheetData>
  <mergeCells count="7">
    <mergeCell ref="A2:L2"/>
    <mergeCell ref="A38:L38"/>
    <mergeCell ref="A49:L49"/>
    <mergeCell ref="A73:L73"/>
    <mergeCell ref="A102:L102"/>
    <mergeCell ref="A108:L108"/>
    <mergeCell ref="A117:J117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