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Sheet1!$A$1:$X$141</definedName>
    <definedName name="_xlnm.Print_Titles" localSheetId="0">Sheet1!#REF!</definedName>
  </definedNames>
  <calcPr calcId="125725"/>
</workbook>
</file>

<file path=xl/calcChain.xml><?xml version="1.0" encoding="utf-8"?>
<calcChain xmlns="http://schemas.openxmlformats.org/spreadsheetml/2006/main">
  <c r="L37" i="2"/>
  <c r="T37" s="1"/>
  <c r="L162"/>
  <c r="T162" s="1"/>
  <c r="L161"/>
  <c r="T161" s="1"/>
  <c r="AO160"/>
  <c r="AL160"/>
  <c r="L160"/>
  <c r="T160" s="1"/>
  <c r="AO159"/>
  <c r="AL159"/>
  <c r="L159"/>
  <c r="T159" s="1"/>
  <c r="AO158"/>
  <c r="AL158"/>
  <c r="L158"/>
  <c r="T158" s="1"/>
  <c r="AO157"/>
  <c r="AL157"/>
  <c r="L157"/>
  <c r="T157" s="1"/>
  <c r="AO156"/>
  <c r="AL156"/>
  <c r="L156"/>
  <c r="T156" s="1"/>
  <c r="AO155"/>
  <c r="AL155"/>
  <c r="L155"/>
  <c r="T155" s="1"/>
  <c r="AO154"/>
  <c r="AL154"/>
  <c r="L154"/>
  <c r="T154" s="1"/>
  <c r="AO153"/>
  <c r="AL153"/>
  <c r="L153"/>
  <c r="T153" s="1"/>
  <c r="AO152"/>
  <c r="AL152"/>
  <c r="L152"/>
  <c r="T152" s="1"/>
  <c r="AO151"/>
  <c r="AL151"/>
  <c r="L151"/>
  <c r="T151" s="1"/>
  <c r="AO150"/>
  <c r="AL150"/>
  <c r="L150"/>
  <c r="T150" s="1"/>
  <c r="AO149"/>
  <c r="AL149"/>
  <c r="L149"/>
  <c r="T149" s="1"/>
  <c r="AO148"/>
  <c r="AL148"/>
  <c r="L148"/>
  <c r="T148" s="1"/>
  <c r="AO147"/>
  <c r="AL147"/>
  <c r="L147"/>
  <c r="T147" s="1"/>
  <c r="AO146"/>
  <c r="AL146"/>
  <c r="L146"/>
  <c r="T146" s="1"/>
  <c r="AO145"/>
  <c r="AL145"/>
  <c r="L145"/>
  <c r="T145" s="1"/>
  <c r="AO144"/>
  <c r="AL144"/>
  <c r="L144"/>
  <c r="T144" s="1"/>
  <c r="AO143"/>
  <c r="AL143"/>
  <c r="L143"/>
  <c r="T143" s="1"/>
  <c r="AO142"/>
  <c r="AL142"/>
  <c r="L142"/>
  <c r="T142" s="1"/>
  <c r="AO141"/>
  <c r="AL141"/>
  <c r="L141"/>
  <c r="T141" s="1"/>
  <c r="AO140"/>
  <c r="AL140"/>
  <c r="L140"/>
  <c r="T140" s="1"/>
  <c r="AO139"/>
  <c r="AL139"/>
  <c r="L139"/>
  <c r="T139" s="1"/>
  <c r="AO138"/>
  <c r="AL138"/>
  <c r="L138"/>
  <c r="T138" s="1"/>
  <c r="AO137"/>
  <c r="AL137"/>
  <c r="L137"/>
  <c r="T137" s="1"/>
  <c r="AO136"/>
  <c r="AL136"/>
  <c r="L136"/>
  <c r="T136" s="1"/>
  <c r="AO135"/>
  <c r="AL135"/>
  <c r="L135"/>
  <c r="T135" s="1"/>
  <c r="AO134"/>
  <c r="AL134"/>
  <c r="L134"/>
  <c r="T134" s="1"/>
  <c r="AO133"/>
  <c r="AL133"/>
  <c r="L133"/>
  <c r="T133" s="1"/>
  <c r="AO132"/>
  <c r="AL132"/>
  <c r="L132"/>
  <c r="T132" s="1"/>
  <c r="AO131"/>
  <c r="AL131"/>
  <c r="L131"/>
  <c r="T131" s="1"/>
  <c r="AO130"/>
  <c r="AL130"/>
  <c r="L130"/>
  <c r="T130" s="1"/>
  <c r="AO129"/>
  <c r="AL129"/>
  <c r="L129"/>
  <c r="T129" s="1"/>
  <c r="AO128"/>
  <c r="AL128"/>
  <c r="L128"/>
  <c r="T128" s="1"/>
  <c r="AO127"/>
  <c r="AL127"/>
  <c r="L127"/>
  <c r="T127" s="1"/>
  <c r="AO126"/>
  <c r="AL126"/>
  <c r="L126"/>
  <c r="T126" s="1"/>
  <c r="AO125"/>
  <c r="AL125"/>
  <c r="L125"/>
  <c r="T125" s="1"/>
  <c r="AO124"/>
  <c r="AL124"/>
  <c r="L124"/>
  <c r="T124" s="1"/>
  <c r="AO123"/>
  <c r="AL123"/>
  <c r="L123"/>
  <c r="T123" s="1"/>
  <c r="AO122"/>
  <c r="AL122"/>
  <c r="L122"/>
  <c r="T122" s="1"/>
  <c r="AO121"/>
  <c r="AL121"/>
  <c r="L121"/>
  <c r="T121" s="1"/>
  <c r="AO120"/>
  <c r="AL120"/>
  <c r="L120"/>
  <c r="T120" s="1"/>
  <c r="AO119"/>
  <c r="AL119"/>
  <c r="L119"/>
  <c r="T119" s="1"/>
  <c r="AO118"/>
  <c r="AL118"/>
  <c r="L118"/>
  <c r="T118" s="1"/>
  <c r="AO117"/>
  <c r="AL117"/>
  <c r="L117"/>
  <c r="T117" s="1"/>
  <c r="AO116"/>
  <c r="AL116"/>
  <c r="L116"/>
  <c r="T116" s="1"/>
  <c r="AO115"/>
  <c r="AL115"/>
  <c r="L115"/>
  <c r="T115" s="1"/>
  <c r="AO114"/>
  <c r="AL114"/>
  <c r="L114"/>
  <c r="T114" s="1"/>
  <c r="AO113"/>
  <c r="AL113"/>
  <c r="L113"/>
  <c r="T113" s="1"/>
  <c r="AO112"/>
  <c r="AL112"/>
  <c r="L112"/>
  <c r="T112" s="1"/>
  <c r="AO111"/>
  <c r="AL111"/>
  <c r="L111"/>
  <c r="T111" s="1"/>
  <c r="AO110"/>
  <c r="AL110"/>
  <c r="L110"/>
  <c r="T110" s="1"/>
  <c r="AO109"/>
  <c r="AL109"/>
  <c r="L109"/>
  <c r="T109" s="1"/>
  <c r="AO108"/>
  <c r="AL108"/>
  <c r="L108"/>
  <c r="T108" s="1"/>
  <c r="AO107"/>
  <c r="AL107"/>
  <c r="L107"/>
  <c r="T107" s="1"/>
  <c r="AO106"/>
  <c r="AL106"/>
  <c r="L106"/>
  <c r="T106" s="1"/>
  <c r="AO105"/>
  <c r="AL105"/>
  <c r="L105"/>
  <c r="T105" s="1"/>
  <c r="AO104"/>
  <c r="AL104"/>
  <c r="L104"/>
  <c r="T104" s="1"/>
  <c r="AO103"/>
  <c r="AL103"/>
  <c r="L103"/>
  <c r="T103" s="1"/>
  <c r="AO102"/>
  <c r="AL102"/>
  <c r="L102"/>
  <c r="T102" s="1"/>
  <c r="AO101"/>
  <c r="AL101"/>
  <c r="L101"/>
  <c r="T101" s="1"/>
  <c r="AO100"/>
  <c r="AL100"/>
  <c r="L100"/>
  <c r="T100" s="1"/>
  <c r="AO99"/>
  <c r="AL99"/>
  <c r="L99"/>
  <c r="T99" s="1"/>
  <c r="AO98"/>
  <c r="AL98"/>
  <c r="L98"/>
  <c r="T98" s="1"/>
  <c r="AO97"/>
  <c r="AL97"/>
  <c r="L97"/>
  <c r="T97" s="1"/>
  <c r="AO96"/>
  <c r="AL96"/>
  <c r="L96"/>
  <c r="T96" s="1"/>
  <c r="AO95"/>
  <c r="AL95"/>
  <c r="L95"/>
  <c r="T95" s="1"/>
  <c r="AO94"/>
  <c r="AL94"/>
  <c r="L94"/>
  <c r="T94" s="1"/>
  <c r="AO93"/>
  <c r="AL93"/>
  <c r="L93"/>
  <c r="T93" s="1"/>
  <c r="AO92"/>
  <c r="AL92"/>
  <c r="L92"/>
  <c r="T92" s="1"/>
  <c r="AO91"/>
  <c r="AL91"/>
  <c r="L91"/>
  <c r="T91" s="1"/>
  <c r="AO90"/>
  <c r="AL90"/>
  <c r="L90"/>
  <c r="T90" s="1"/>
  <c r="AO89"/>
  <c r="AL89"/>
  <c r="L89"/>
  <c r="T89" s="1"/>
  <c r="AO88"/>
  <c r="AL88"/>
  <c r="L88"/>
  <c r="T88" s="1"/>
  <c r="AO87"/>
  <c r="AL87"/>
  <c r="L87"/>
  <c r="T87" s="1"/>
  <c r="AO86"/>
  <c r="AL86"/>
  <c r="L86"/>
  <c r="T86" s="1"/>
  <c r="AO85"/>
  <c r="AL85"/>
  <c r="L85"/>
  <c r="T85" s="1"/>
  <c r="AO84"/>
  <c r="AL84"/>
  <c r="L84"/>
  <c r="T84" s="1"/>
  <c r="AO83"/>
  <c r="AL83"/>
  <c r="L83"/>
  <c r="T83" s="1"/>
  <c r="AO82"/>
  <c r="AL82"/>
  <c r="L82"/>
  <c r="T82" s="1"/>
  <c r="AO81"/>
  <c r="AL81"/>
  <c r="L81"/>
  <c r="T81" s="1"/>
  <c r="AO80"/>
  <c r="AL80"/>
  <c r="L80"/>
  <c r="T80" s="1"/>
  <c r="AO79"/>
  <c r="AL79"/>
  <c r="L79"/>
  <c r="T79" s="1"/>
  <c r="AO78"/>
  <c r="AL78"/>
  <c r="L78"/>
  <c r="T78" s="1"/>
  <c r="AO77"/>
  <c r="AL77"/>
  <c r="L77"/>
  <c r="T77" s="1"/>
  <c r="AO76"/>
  <c r="AL76"/>
  <c r="L76"/>
  <c r="T76" s="1"/>
  <c r="AO75"/>
  <c r="AL75"/>
  <c r="L75"/>
  <c r="T75" s="1"/>
  <c r="AO74"/>
  <c r="AL74"/>
  <c r="L74"/>
  <c r="T74" s="1"/>
  <c r="AO73"/>
  <c r="AL73"/>
  <c r="L73"/>
  <c r="T73" s="1"/>
  <c r="AO72"/>
  <c r="AL72"/>
  <c r="L72"/>
  <c r="T72" s="1"/>
  <c r="AO71"/>
  <c r="AL71"/>
  <c r="L71"/>
  <c r="T71" s="1"/>
  <c r="AO70"/>
  <c r="AL70"/>
  <c r="L70"/>
  <c r="T70" s="1"/>
  <c r="AO69"/>
  <c r="AL69"/>
  <c r="L69"/>
  <c r="T69" s="1"/>
  <c r="AO68"/>
  <c r="AL68"/>
  <c r="L68"/>
  <c r="T68" s="1"/>
  <c r="AO67"/>
  <c r="AL67"/>
  <c r="L67"/>
  <c r="T67" s="1"/>
  <c r="AO66"/>
  <c r="AL66"/>
  <c r="L66"/>
  <c r="T66" s="1"/>
  <c r="AO65"/>
  <c r="AL65"/>
  <c r="L65"/>
  <c r="T65" s="1"/>
  <c r="AO64"/>
  <c r="AL64"/>
  <c r="L64"/>
  <c r="T64" s="1"/>
  <c r="AO63"/>
  <c r="AL63"/>
  <c r="L63"/>
  <c r="T63" s="1"/>
  <c r="AO62"/>
  <c r="AL62"/>
  <c r="L62"/>
  <c r="T62" s="1"/>
  <c r="AO61"/>
  <c r="AL61"/>
  <c r="L61"/>
  <c r="T61" s="1"/>
  <c r="AO60"/>
  <c r="AL60"/>
  <c r="L60"/>
  <c r="T60" s="1"/>
  <c r="AO59"/>
  <c r="AL59"/>
  <c r="L59"/>
  <c r="T59" s="1"/>
  <c r="AO58"/>
  <c r="AL58"/>
  <c r="L58"/>
  <c r="T58" s="1"/>
  <c r="AO57"/>
  <c r="AL57"/>
  <c r="L57"/>
  <c r="T57" s="1"/>
  <c r="AO56"/>
  <c r="AL56"/>
  <c r="L56"/>
  <c r="T56" s="1"/>
  <c r="AO55"/>
  <c r="AL55"/>
  <c r="L55"/>
  <c r="T55" s="1"/>
  <c r="AO54"/>
  <c r="AL54"/>
  <c r="L54"/>
  <c r="T54" s="1"/>
  <c r="AO53"/>
  <c r="AL53"/>
  <c r="L53"/>
  <c r="T53" s="1"/>
  <c r="AO52"/>
  <c r="AL52"/>
  <c r="L52"/>
  <c r="T52" s="1"/>
  <c r="AO51"/>
  <c r="AL51"/>
  <c r="L51"/>
  <c r="T51" s="1"/>
  <c r="AO50"/>
  <c r="AL50"/>
  <c r="L50"/>
  <c r="T50" s="1"/>
  <c r="AO49"/>
  <c r="AL49"/>
  <c r="L49"/>
  <c r="T49" s="1"/>
  <c r="AO48"/>
  <c r="AL48"/>
  <c r="L48"/>
  <c r="T48" s="1"/>
  <c r="AO47"/>
  <c r="AL47"/>
  <c r="L47"/>
  <c r="T47" s="1"/>
  <c r="AO46"/>
  <c r="AL46"/>
  <c r="L46"/>
  <c r="T46" s="1"/>
  <c r="AO45"/>
  <c r="AL45"/>
  <c r="L45"/>
  <c r="T45" s="1"/>
  <c r="AO44"/>
  <c r="AL44"/>
  <c r="L44"/>
  <c r="T44" s="1"/>
  <c r="AO43"/>
  <c r="AL43"/>
  <c r="L43"/>
  <c r="T43" s="1"/>
  <c r="AO42"/>
  <c r="AL42"/>
  <c r="L42"/>
  <c r="T42" s="1"/>
  <c r="AO41"/>
  <c r="AL41"/>
  <c r="L41"/>
  <c r="T41" s="1"/>
  <c r="AO40"/>
  <c r="AL40"/>
  <c r="L40"/>
  <c r="T40" s="1"/>
  <c r="AO39"/>
  <c r="AL39"/>
  <c r="L39"/>
  <c r="T39" s="1"/>
  <c r="AO38"/>
  <c r="AL38"/>
  <c r="L38"/>
  <c r="T38" s="1"/>
  <c r="AO37"/>
  <c r="AL37"/>
  <c r="AO36"/>
  <c r="AL36"/>
  <c r="L36"/>
  <c r="T36" s="1"/>
  <c r="AO35"/>
  <c r="AL35"/>
  <c r="L35"/>
  <c r="T35" s="1"/>
  <c r="AO34"/>
  <c r="AL34"/>
  <c r="L34"/>
  <c r="T34" s="1"/>
  <c r="AO33"/>
  <c r="AL33"/>
  <c r="L33"/>
  <c r="T33" s="1"/>
  <c r="AO32"/>
  <c r="AL32"/>
  <c r="L32"/>
  <c r="T32" s="1"/>
  <c r="AO31"/>
  <c r="AL31"/>
  <c r="L31"/>
  <c r="T31" s="1"/>
  <c r="AO30"/>
  <c r="AL30"/>
  <c r="L30"/>
  <c r="T30" s="1"/>
  <c r="AO29"/>
  <c r="AL29"/>
  <c r="L29"/>
  <c r="T29" s="1"/>
  <c r="AO28"/>
  <c r="AL28"/>
  <c r="L28"/>
  <c r="T28" s="1"/>
  <c r="AO27"/>
  <c r="AL27"/>
  <c r="L27"/>
  <c r="T27" s="1"/>
  <c r="AO26"/>
  <c r="AL26"/>
  <c r="L26"/>
  <c r="T26" s="1"/>
  <c r="AO25"/>
  <c r="AL25"/>
  <c r="L25"/>
  <c r="T25" s="1"/>
  <c r="AO24"/>
  <c r="AL24"/>
  <c r="L24"/>
  <c r="T24" s="1"/>
  <c r="AO23"/>
  <c r="AL23"/>
  <c r="L23"/>
  <c r="T23" s="1"/>
  <c r="AO22"/>
  <c r="AL22"/>
  <c r="L22"/>
  <c r="T22" s="1"/>
  <c r="AO21"/>
  <c r="AL21"/>
  <c r="L21"/>
  <c r="T21" s="1"/>
  <c r="AO20"/>
  <c r="AL20"/>
  <c r="L20"/>
  <c r="T20" s="1"/>
  <c r="AO19"/>
  <c r="AL19"/>
  <c r="L19"/>
  <c r="T19" s="1"/>
  <c r="AO18"/>
  <c r="AL18"/>
  <c r="L18"/>
  <c r="T18" s="1"/>
  <c r="AO17"/>
  <c r="AL17"/>
  <c r="L17"/>
  <c r="T17" s="1"/>
  <c r="AO16"/>
  <c r="AL16"/>
  <c r="L16"/>
  <c r="T16" s="1"/>
  <c r="AO15"/>
  <c r="AL15"/>
  <c r="L15"/>
  <c r="T15" s="1"/>
  <c r="AO14"/>
  <c r="AL14"/>
  <c r="L14"/>
  <c r="T14" s="1"/>
  <c r="AO13"/>
  <c r="AL13"/>
  <c r="L13"/>
  <c r="T13" s="1"/>
  <c r="AO12"/>
  <c r="AL12"/>
  <c r="L12"/>
  <c r="T12" s="1"/>
  <c r="AO11"/>
  <c r="AL11"/>
  <c r="L11"/>
  <c r="T11" s="1"/>
  <c r="AO10"/>
  <c r="AL10"/>
  <c r="L10"/>
  <c r="T10" s="1"/>
  <c r="AO9"/>
  <c r="AL9"/>
  <c r="L9"/>
  <c r="T9" s="1"/>
  <c r="AO8"/>
  <c r="AL8"/>
  <c r="L8"/>
  <c r="T8" s="1"/>
  <c r="AO7"/>
  <c r="AL7"/>
  <c r="L7"/>
  <c r="T7" s="1"/>
  <c r="AO6"/>
  <c r="AL6"/>
  <c r="L6"/>
  <c r="T6" s="1"/>
  <c r="AO5"/>
  <c r="AL5"/>
  <c r="L5"/>
  <c r="T5" s="1"/>
  <c r="AO4"/>
  <c r="AL4"/>
  <c r="L4"/>
  <c r="T4" s="1"/>
  <c r="AO3"/>
  <c r="AL3"/>
  <c r="L3"/>
  <c r="T3" s="1"/>
  <c r="AO2"/>
  <c r="AL2"/>
  <c r="L2"/>
  <c r="T2" s="1"/>
</calcChain>
</file>

<file path=xl/comments1.xml><?xml version="1.0" encoding="utf-8"?>
<comments xmlns="http://schemas.openxmlformats.org/spreadsheetml/2006/main">
  <authors>
    <author>Eastman Kodak Company</author>
  </authors>
  <commentList>
    <comment ref="BE147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</commentList>
</comments>
</file>

<file path=xl/sharedStrings.xml><?xml version="1.0" encoding="utf-8"?>
<sst xmlns="http://schemas.openxmlformats.org/spreadsheetml/2006/main" count="1230" uniqueCount="499">
  <si>
    <t>ISC</t>
  </si>
  <si>
    <t>IMPORTE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</si>
  <si>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</si>
  <si>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</si>
  <si>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</si>
  <si>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</si>
  <si>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</si>
  <si>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</si>
  <si>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</si>
  <si>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</si>
  <si>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</si>
  <si>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</si>
  <si>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</si>
  <si>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</si>
  <si>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</si>
  <si>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</si>
  <si>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</si>
  <si>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</si>
  <si>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</si>
  <si>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</si>
  <si>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</si>
  <si>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</si>
  <si>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</si>
  <si>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</si>
  <si>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</si>
  <si>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</si>
  <si>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</si>
  <si>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</si>
  <si>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</si>
  <si>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</si>
  <si>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</si>
  <si>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</si>
  <si>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</si>
  <si>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</si>
  <si>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</si>
  <si>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</si>
  <si>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</si>
  <si>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</si>
  <si>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</si>
  <si>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</si>
  <si>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</si>
  <si>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</si>
  <si>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</si>
  <si>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</si>
  <si>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</si>
  <si>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</si>
  <si>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</si>
  <si>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</si>
  <si>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</si>
  <si>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</si>
  <si>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</si>
  <si>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</si>
  <si>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</si>
  <si>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</si>
  <si>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</si>
  <si>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</si>
  <si>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</si>
  <si>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</si>
  <si>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</si>
  <si>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</si>
  <si>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</si>
  <si>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</si>
  <si>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</si>
  <si>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</si>
  <si>
    <t>ESTADO</t>
  </si>
  <si>
    <t>06-001</t>
  </si>
  <si>
    <t>20.06.2013</t>
  </si>
  <si>
    <t>01</t>
  </si>
  <si>
    <t>001</t>
  </si>
  <si>
    <t>019457</t>
  </si>
  <si>
    <t>06</t>
  </si>
  <si>
    <t>AGENCIA DE TRANSPORTES CHUNG SRLTDA.</t>
  </si>
  <si>
    <t>01.07.2013</t>
  </si>
  <si>
    <t>06-002</t>
  </si>
  <si>
    <t>019458</t>
  </si>
  <si>
    <t>06-003</t>
  </si>
  <si>
    <t>26.06.2013</t>
  </si>
  <si>
    <t>E001</t>
  </si>
  <si>
    <t>1</t>
  </si>
  <si>
    <t>BUHYTRON BARRERA GERARDO ARMANDO</t>
  </si>
  <si>
    <t>06-004</t>
  </si>
  <si>
    <t>08.06.2013</t>
  </si>
  <si>
    <t>003</t>
  </si>
  <si>
    <t>0093405</t>
  </si>
  <si>
    <t>BCD TRAVEL SA</t>
  </si>
  <si>
    <t>06-005</t>
  </si>
  <si>
    <t>14.06.2013</t>
  </si>
  <si>
    <t>0093661</t>
  </si>
  <si>
    <t>06-006</t>
  </si>
  <si>
    <t>17.06.2013</t>
  </si>
  <si>
    <t>0093732</t>
  </si>
  <si>
    <t>06-007</t>
  </si>
  <si>
    <t>19.06.2013</t>
  </si>
  <si>
    <t>0093846</t>
  </si>
  <si>
    <t>06-008</t>
  </si>
  <si>
    <t>0093879</t>
  </si>
  <si>
    <t>06-009</t>
  </si>
  <si>
    <t>0093936</t>
  </si>
  <si>
    <t>06-010</t>
  </si>
  <si>
    <t>0093938</t>
  </si>
  <si>
    <t>06-011</t>
  </si>
  <si>
    <t>0093939</t>
  </si>
  <si>
    <t>06-012</t>
  </si>
  <si>
    <t>21.06.2013</t>
  </si>
  <si>
    <t>0093974</t>
  </si>
  <si>
    <t>06-013</t>
  </si>
  <si>
    <t>0094010</t>
  </si>
  <si>
    <t>06-014</t>
  </si>
  <si>
    <t>07.06.2013</t>
  </si>
  <si>
    <t>05</t>
  </si>
  <si>
    <t>957</t>
  </si>
  <si>
    <t>4730285531</t>
  </si>
  <si>
    <t>TAM LINEAS AEREAS S.A.</t>
  </si>
  <si>
    <t>06-015</t>
  </si>
  <si>
    <t>107</t>
  </si>
  <si>
    <t>4787097802</t>
  </si>
  <si>
    <t>LC BUSRE SAC.</t>
  </si>
  <si>
    <t>06-016</t>
  </si>
  <si>
    <t>13.06.2013</t>
  </si>
  <si>
    <t>544</t>
  </si>
  <si>
    <t>4129753811</t>
  </si>
  <si>
    <t>LAN PERU SA.</t>
  </si>
  <si>
    <t>06-017</t>
  </si>
  <si>
    <t>4129763065</t>
  </si>
  <si>
    <t>06-018</t>
  </si>
  <si>
    <t>4129770900</t>
  </si>
  <si>
    <t>06-019</t>
  </si>
  <si>
    <t>4129778923</t>
  </si>
  <si>
    <t>06-020</t>
  </si>
  <si>
    <t>4129778978</t>
  </si>
  <si>
    <t>06-021</t>
  </si>
  <si>
    <t>4129782599</t>
  </si>
  <si>
    <t>06-022</t>
  </si>
  <si>
    <t>530</t>
  </si>
  <si>
    <t>4129776861</t>
  </si>
  <si>
    <t>TRANS AMERICAN AIR LINES SA.</t>
  </si>
  <si>
    <t>06-023</t>
  </si>
  <si>
    <t>31.05.2013</t>
  </si>
  <si>
    <t>0033508</t>
  </si>
  <si>
    <t>CORPORACION MG SAC</t>
  </si>
  <si>
    <t>11.06.2013</t>
  </si>
  <si>
    <t>06-024</t>
  </si>
  <si>
    <t>24.06.2013</t>
  </si>
  <si>
    <t>005123</t>
  </si>
  <si>
    <t>DELMAR UGARTE ABOGADOS SCRL.</t>
  </si>
  <si>
    <t>06-025</t>
  </si>
  <si>
    <t>03.06.2013</t>
  </si>
  <si>
    <t>006247</t>
  </si>
  <si>
    <t>INMOBILIARIA ADFINSA S.A</t>
  </si>
  <si>
    <t>06-026</t>
  </si>
  <si>
    <t>006248</t>
  </si>
  <si>
    <t>06-027</t>
  </si>
  <si>
    <t>0074906</t>
  </si>
  <si>
    <t>IRON MOUNTAIN PERU S.A.</t>
  </si>
  <si>
    <t>06-028</t>
  </si>
  <si>
    <t>12.06.2013</t>
  </si>
  <si>
    <t>000677</t>
  </si>
  <si>
    <t>NOVASYS DEL PERU SAC</t>
  </si>
  <si>
    <t>06-029</t>
  </si>
  <si>
    <t>1011341</t>
  </si>
  <si>
    <t>EL PACIFICO VIDA CIA.DE SEGUROS Y REASEGUROS SA.</t>
  </si>
  <si>
    <t>06-030</t>
  </si>
  <si>
    <t>031</t>
  </si>
  <si>
    <t>002416410</t>
  </si>
  <si>
    <t>EL PACIFICO PERUANO SUIZA CIA.DE SEGUROS Y REASEG.</t>
  </si>
  <si>
    <t>06-031</t>
  </si>
  <si>
    <t>015</t>
  </si>
  <si>
    <t>0289690</t>
  </si>
  <si>
    <t>PACIFICO SALUD EPS S.A.</t>
  </si>
  <si>
    <t>06-032</t>
  </si>
  <si>
    <t>0289691</t>
  </si>
  <si>
    <t>06-033</t>
  </si>
  <si>
    <t>04.06.2013</t>
  </si>
  <si>
    <t>008</t>
  </si>
  <si>
    <t>0013422</t>
  </si>
  <si>
    <t>PRICEWATERHOUSECOOPERS S.C.</t>
  </si>
  <si>
    <t>06-034</t>
  </si>
  <si>
    <t>0013423</t>
  </si>
  <si>
    <t>06-035</t>
  </si>
  <si>
    <t>10.06.2013</t>
  </si>
  <si>
    <t>0013707</t>
  </si>
  <si>
    <t>25.06.2013</t>
  </si>
  <si>
    <t>06-036</t>
  </si>
  <si>
    <t>08</t>
  </si>
  <si>
    <t>0001032</t>
  </si>
  <si>
    <t>06-037</t>
  </si>
  <si>
    <t>003604</t>
  </si>
  <si>
    <t>PROMOCIONES TEMPORALES S.A.</t>
  </si>
  <si>
    <t>06-038</t>
  </si>
  <si>
    <t>003605</t>
  </si>
  <si>
    <t>06-039</t>
  </si>
  <si>
    <t>0075216</t>
  </si>
  <si>
    <t>TAXI SEGURO SA.</t>
  </si>
  <si>
    <t>06-040</t>
  </si>
  <si>
    <t>0060692</t>
  </si>
  <si>
    <t>YOBEL SCM LOGISTICS SA</t>
  </si>
  <si>
    <t>06-041</t>
  </si>
  <si>
    <t>0060693</t>
  </si>
  <si>
    <t>06-042</t>
  </si>
  <si>
    <t>06.06.2013</t>
  </si>
  <si>
    <t>14</t>
  </si>
  <si>
    <t>250</t>
  </si>
  <si>
    <t>0006092</t>
  </si>
  <si>
    <t>AMERICATEL PERU S.A.</t>
  </si>
  <si>
    <t>06-043</t>
  </si>
  <si>
    <t>28.05.2013</t>
  </si>
  <si>
    <t>T001</t>
  </si>
  <si>
    <t>0120643500</t>
  </si>
  <si>
    <t>AMERICA MOVIL PERU SAC</t>
  </si>
  <si>
    <t>06-044</t>
  </si>
  <si>
    <t>01.06.2013</t>
  </si>
  <si>
    <t>28.06.2013</t>
  </si>
  <si>
    <t>0050</t>
  </si>
  <si>
    <t>06342758</t>
  </si>
  <si>
    <t>06-045</t>
  </si>
  <si>
    <t>06342759</t>
  </si>
  <si>
    <t>06-046</t>
  </si>
  <si>
    <t>22.06.2013</t>
  </si>
  <si>
    <t>004</t>
  </si>
  <si>
    <t>853336289</t>
  </si>
  <si>
    <t>TELEFONICA DEL PERU SAA</t>
  </si>
  <si>
    <t>06-047</t>
  </si>
  <si>
    <t>853336290</t>
  </si>
  <si>
    <t>06-048</t>
  </si>
  <si>
    <t>853336291</t>
  </si>
  <si>
    <t>06-049</t>
  </si>
  <si>
    <t>05.06.2013</t>
  </si>
  <si>
    <t>C00</t>
  </si>
  <si>
    <t>63971855</t>
  </si>
  <si>
    <t>TELEFONICA MOVILES S.A.</t>
  </si>
  <si>
    <t>06-050</t>
  </si>
  <si>
    <t>63986636</t>
  </si>
  <si>
    <t>06-051</t>
  </si>
  <si>
    <t>63986637</t>
  </si>
  <si>
    <t>06-052</t>
  </si>
  <si>
    <t>63986638</t>
  </si>
  <si>
    <t>06-053</t>
  </si>
  <si>
    <t>64031714</t>
  </si>
  <si>
    <t>06-054</t>
  </si>
  <si>
    <t>64092337</t>
  </si>
  <si>
    <t>06-055</t>
  </si>
  <si>
    <t>389</t>
  </si>
  <si>
    <t>0010642</t>
  </si>
  <si>
    <t>06-056</t>
  </si>
  <si>
    <t>596</t>
  </si>
  <si>
    <t>0071743</t>
  </si>
  <si>
    <t>06-057</t>
  </si>
  <si>
    <t>27.05.2013</t>
  </si>
  <si>
    <t>009</t>
  </si>
  <si>
    <t>0152668</t>
  </si>
  <si>
    <t>DHL GLOBAL FORWARDING PERU SA.</t>
  </si>
  <si>
    <t>06-058</t>
  </si>
  <si>
    <t>30.05.2013</t>
  </si>
  <si>
    <t>0153110</t>
  </si>
  <si>
    <t>06-059</t>
  </si>
  <si>
    <t>0153111</t>
  </si>
  <si>
    <t>06-060</t>
  </si>
  <si>
    <t>0153120</t>
  </si>
  <si>
    <t>06-061</t>
  </si>
  <si>
    <t>0153213</t>
  </si>
  <si>
    <t>06-062</t>
  </si>
  <si>
    <t>0153222</t>
  </si>
  <si>
    <t>06-063</t>
  </si>
  <si>
    <t>0153223</t>
  </si>
  <si>
    <t>06-064</t>
  </si>
  <si>
    <t>0153224</t>
  </si>
  <si>
    <t>06-065</t>
  </si>
  <si>
    <t>0153226</t>
  </si>
  <si>
    <t>06-066</t>
  </si>
  <si>
    <t>0153253</t>
  </si>
  <si>
    <t>06-067</t>
  </si>
  <si>
    <t>0153897</t>
  </si>
  <si>
    <t>06-068</t>
  </si>
  <si>
    <t>0153898</t>
  </si>
  <si>
    <t>06-069</t>
  </si>
  <si>
    <t>0153899</t>
  </si>
  <si>
    <t>06-070</t>
  </si>
  <si>
    <t>300</t>
  </si>
  <si>
    <t>0411307</t>
  </si>
  <si>
    <t>DHL EXPRESS PERU SAC</t>
  </si>
  <si>
    <t>06-071</t>
  </si>
  <si>
    <t>0050050</t>
  </si>
  <si>
    <t>ALDEM SAC.</t>
  </si>
  <si>
    <t>06-072</t>
  </si>
  <si>
    <t>0050157</t>
  </si>
  <si>
    <t>06-073</t>
  </si>
  <si>
    <t>0050158</t>
  </si>
  <si>
    <t>06-074</t>
  </si>
  <si>
    <t>0044609</t>
  </si>
  <si>
    <t>AQP EXPRESS CARGO SAC.</t>
  </si>
  <si>
    <t>06-075</t>
  </si>
  <si>
    <t>032</t>
  </si>
  <si>
    <t>0011593</t>
  </si>
  <si>
    <t>APM TERMINALS INLAND SERVICES SA</t>
  </si>
  <si>
    <t>06-076</t>
  </si>
  <si>
    <t>033</t>
  </si>
  <si>
    <t>0012734</t>
  </si>
  <si>
    <t>06-077</t>
  </si>
  <si>
    <t>002</t>
  </si>
  <si>
    <t>0033533</t>
  </si>
  <si>
    <t>APM TERMINALS CALLAO SA.</t>
  </si>
  <si>
    <t>06-078</t>
  </si>
  <si>
    <t>0033638</t>
  </si>
  <si>
    <t>06-079</t>
  </si>
  <si>
    <t>015100</t>
  </si>
  <si>
    <t>CONTROL CARGO SAC.</t>
  </si>
  <si>
    <t>06-080</t>
  </si>
  <si>
    <t>18.06.2013</t>
  </si>
  <si>
    <t>015170</t>
  </si>
  <si>
    <t>06-081</t>
  </si>
  <si>
    <t>015171</t>
  </si>
  <si>
    <t>06-082</t>
  </si>
  <si>
    <t>015172</t>
  </si>
  <si>
    <t>06-083</t>
  </si>
  <si>
    <t>015173</t>
  </si>
  <si>
    <t>06-084</t>
  </si>
  <si>
    <t>0076357</t>
  </si>
  <si>
    <t>COSMOS AGENCIA MARITIMA SAC</t>
  </si>
  <si>
    <t>06-085</t>
  </si>
  <si>
    <t>016</t>
  </si>
  <si>
    <t>0081905</t>
  </si>
  <si>
    <t>06-086</t>
  </si>
  <si>
    <t>027</t>
  </si>
  <si>
    <t>0050399</t>
  </si>
  <si>
    <t>06-087</t>
  </si>
  <si>
    <t>0051235</t>
  </si>
  <si>
    <t>06-088</t>
  </si>
  <si>
    <t>15.06.2013</t>
  </si>
  <si>
    <t>028</t>
  </si>
  <si>
    <t>0062004</t>
  </si>
  <si>
    <t>06-089</t>
  </si>
  <si>
    <t>27.06.2013</t>
  </si>
  <si>
    <t>0063581</t>
  </si>
  <si>
    <t>DP WORLD CALLAO SRL.</t>
  </si>
  <si>
    <t>06-090</t>
  </si>
  <si>
    <t>0063585</t>
  </si>
  <si>
    <t>06-091</t>
  </si>
  <si>
    <t>70668</t>
  </si>
  <si>
    <t>HAMBURG SUD PERU</t>
  </si>
  <si>
    <t>06-092</t>
  </si>
  <si>
    <t>70820</t>
  </si>
  <si>
    <t>06-093</t>
  </si>
  <si>
    <t>0045341</t>
  </si>
  <si>
    <t>SHOHIN SA.</t>
  </si>
  <si>
    <t>06-094</t>
  </si>
  <si>
    <t>0045610</t>
  </si>
  <si>
    <t>06-095</t>
  </si>
  <si>
    <t>0036259</t>
  </si>
  <si>
    <t>TALMA SERVICIOS AEROPORTUARIOS S.A.</t>
  </si>
  <si>
    <t>06-096</t>
  </si>
  <si>
    <t>0036260</t>
  </si>
  <si>
    <t>06-097</t>
  </si>
  <si>
    <t>0036357</t>
  </si>
  <si>
    <t>06-098</t>
  </si>
  <si>
    <t>0036360</t>
  </si>
  <si>
    <t>06-099</t>
  </si>
  <si>
    <t>0036390</t>
  </si>
  <si>
    <t>06-100</t>
  </si>
  <si>
    <t>0036599</t>
  </si>
  <si>
    <t>06-101</t>
  </si>
  <si>
    <t>018</t>
  </si>
  <si>
    <t>0041428</t>
  </si>
  <si>
    <t>06-102</t>
  </si>
  <si>
    <t>0041562</t>
  </si>
  <si>
    <t>06-103</t>
  </si>
  <si>
    <t>019</t>
  </si>
  <si>
    <t>0039057</t>
  </si>
  <si>
    <t>06-104</t>
  </si>
  <si>
    <t>023</t>
  </si>
  <si>
    <t>0244117</t>
  </si>
  <si>
    <t>06-105</t>
  </si>
  <si>
    <t>0244143</t>
  </si>
  <si>
    <t>06-106</t>
  </si>
  <si>
    <t>0244219</t>
  </si>
  <si>
    <t>06-107</t>
  </si>
  <si>
    <t>0244221</t>
  </si>
  <si>
    <t>06-108</t>
  </si>
  <si>
    <t>024</t>
  </si>
  <si>
    <t>0254179</t>
  </si>
  <si>
    <t>06-109</t>
  </si>
  <si>
    <t>007</t>
  </si>
  <si>
    <t>0054733</t>
  </si>
  <si>
    <t>UPS SCS (PERU) SRL.</t>
  </si>
  <si>
    <t>06-110</t>
  </si>
  <si>
    <t>0054748</t>
  </si>
  <si>
    <t>06-111</t>
  </si>
  <si>
    <t>0054814</t>
  </si>
  <si>
    <t>06-112</t>
  </si>
  <si>
    <t>0250828</t>
  </si>
  <si>
    <t>BEAGLE AGENTES DE ADUANA SA</t>
  </si>
  <si>
    <t>06-113</t>
  </si>
  <si>
    <t>0251065</t>
  </si>
  <si>
    <t>06-114</t>
  </si>
  <si>
    <t>0251066</t>
  </si>
  <si>
    <t>06-115</t>
  </si>
  <si>
    <t>0251068</t>
  </si>
  <si>
    <t>06-116</t>
  </si>
  <si>
    <t>0251069</t>
  </si>
  <si>
    <t>06-117</t>
  </si>
  <si>
    <t>0251070</t>
  </si>
  <si>
    <t>06-118</t>
  </si>
  <si>
    <t>0251489</t>
  </si>
  <si>
    <t>06-119</t>
  </si>
  <si>
    <t>0251490</t>
  </si>
  <si>
    <t>06-120</t>
  </si>
  <si>
    <t>0251491</t>
  </si>
  <si>
    <t>06-121</t>
  </si>
  <si>
    <t>0251492</t>
  </si>
  <si>
    <t>06-122</t>
  </si>
  <si>
    <t>0251921</t>
  </si>
  <si>
    <t>06-123</t>
  </si>
  <si>
    <t>0251922</t>
  </si>
  <si>
    <t>06-124</t>
  </si>
  <si>
    <t>0252113</t>
  </si>
  <si>
    <t>06-125</t>
  </si>
  <si>
    <t>0252220</t>
  </si>
  <si>
    <t>06-126</t>
  </si>
  <si>
    <t>0252469</t>
  </si>
  <si>
    <t>06-127</t>
  </si>
  <si>
    <t>0252705</t>
  </si>
  <si>
    <t>06-128</t>
  </si>
  <si>
    <t>0252706</t>
  </si>
  <si>
    <t>06-129</t>
  </si>
  <si>
    <t>0252774</t>
  </si>
  <si>
    <t>06-130</t>
  </si>
  <si>
    <t>0252924</t>
  </si>
  <si>
    <t>06-131</t>
  </si>
  <si>
    <t>0253446</t>
  </si>
  <si>
    <t>06-132</t>
  </si>
  <si>
    <t>0253631</t>
  </si>
  <si>
    <t>06-133</t>
  </si>
  <si>
    <t>0253632</t>
  </si>
  <si>
    <t>06-134</t>
  </si>
  <si>
    <t>0253633</t>
  </si>
  <si>
    <t>06-135</t>
  </si>
  <si>
    <t>24.05.2013</t>
  </si>
  <si>
    <t>52</t>
  </si>
  <si>
    <t>235</t>
  </si>
  <si>
    <t>1622446101</t>
  </si>
  <si>
    <t>SUPERINTENDENCIA NAC.DE ADMINISTRACION TRIBUTARIA</t>
  </si>
  <si>
    <t>06-136</t>
  </si>
  <si>
    <t>152246993</t>
  </si>
  <si>
    <t>06-137</t>
  </si>
  <si>
    <t>50</t>
  </si>
  <si>
    <t>088077011</t>
  </si>
  <si>
    <t>06-138</t>
  </si>
  <si>
    <t>087139011</t>
  </si>
  <si>
    <t>06-139</t>
  </si>
  <si>
    <t>087139992</t>
  </si>
  <si>
    <t>06-140</t>
  </si>
  <si>
    <t>087816013</t>
  </si>
  <si>
    <t>06-141</t>
  </si>
  <si>
    <t>087565010</t>
  </si>
  <si>
    <t>06-142</t>
  </si>
  <si>
    <t>087593014</t>
  </si>
  <si>
    <t>06-143</t>
  </si>
  <si>
    <t>088395011</t>
  </si>
  <si>
    <t>06-144</t>
  </si>
  <si>
    <t>089205011</t>
  </si>
  <si>
    <t>06-145</t>
  </si>
  <si>
    <t>094333014</t>
  </si>
  <si>
    <t>06-146</t>
  </si>
  <si>
    <t>094332018</t>
  </si>
  <si>
    <t>06-147</t>
  </si>
  <si>
    <t>087135016</t>
  </si>
  <si>
    <t>06-148</t>
  </si>
  <si>
    <t>118</t>
  </si>
  <si>
    <t>270837012</t>
  </si>
  <si>
    <t>06-149</t>
  </si>
  <si>
    <t>088313015</t>
  </si>
  <si>
    <t>06-150</t>
  </si>
  <si>
    <t>088313996</t>
  </si>
  <si>
    <t>06-151</t>
  </si>
  <si>
    <t>088346010</t>
  </si>
  <si>
    <t>06-152</t>
  </si>
  <si>
    <t>250973018</t>
  </si>
  <si>
    <t>06-153</t>
  </si>
  <si>
    <t>089207014</t>
  </si>
  <si>
    <t>06-154</t>
  </si>
  <si>
    <t>092477019</t>
  </si>
  <si>
    <t>06-155</t>
  </si>
  <si>
    <t>092477991</t>
  </si>
  <si>
    <t>06-156</t>
  </si>
  <si>
    <t>091506015</t>
  </si>
  <si>
    <t>06-157</t>
  </si>
  <si>
    <t>092351015</t>
  </si>
  <si>
    <t>06-158</t>
  </si>
  <si>
    <t>093006011</t>
  </si>
  <si>
    <t>06-159</t>
  </si>
  <si>
    <t>093848010</t>
  </si>
  <si>
    <t>06-160</t>
  </si>
  <si>
    <t>91</t>
  </si>
  <si>
    <t>22835807</t>
  </si>
  <si>
    <t>-</t>
  </si>
  <si>
    <t>Nuance Communications Ireland Limited</t>
  </si>
  <si>
    <t>33655</t>
  </si>
  <si>
    <t>06-161</t>
  </si>
  <si>
    <t>BERNARDO HIDALGO</t>
  </si>
  <si>
    <t>0001-0000862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</si>
</sst>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00_ ;_ * \-#,##0.000_ ;_ * &quot;-&quot;??_ ;_ @_ "/>
    <numFmt numFmtId="165" formatCode="0.0000"/>
    <numFmt numFmtId="166" formatCode="00.00.0000"/>
  </numFmts>
  <fonts count="6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  <font>
      <b/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1" applyNumberFormat="1" applyFont="1" applyFill="1"/>
    <xf numFmtId="43" fontId="1" fillId="0" borderId="0" xfId="1" applyFont="1" applyFill="1"/>
    <xf numFmtId="49" fontId="1" fillId="0" borderId="0" xfId="0" applyNumberFormat="1" applyFont="1" applyFill="1" applyProtection="1">
      <protection locked="0"/>
    </xf>
    <xf numFmtId="164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  <xf numFmtId="166" fontId="1" fillId="0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 applyProtection="1">
      <alignment horizontal="center"/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/>
    <xf numFmtId="0" fontId="4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4" fontId="1" fillId="2" borderId="0" xfId="0" applyNumberFormat="1" applyFont="1" applyFill="1" applyProtection="1">
      <protection locked="0"/>
    </xf>
    <xf numFmtId="1" fontId="1" fillId="2" borderId="0" xfId="0" applyNumberFormat="1" applyFont="1" applyFill="1" applyAlignment="1" applyProtection="1">
      <alignment horizontal="center"/>
      <protection locked="0"/>
    </xf>
    <xf numFmtId="164" fontId="1" fillId="2" borderId="0" xfId="1" applyNumberFormat="1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4" fontId="1" fillId="2" borderId="0" xfId="0" applyNumberFormat="1" applyFont="1" applyFill="1"/>
    <xf numFmtId="165" fontId="1" fillId="2" borderId="0" xfId="0" applyNumberFormat="1" applyFont="1" applyFill="1" applyAlignment="1">
      <alignment horizontal="right"/>
    </xf>
    <xf numFmtId="0" fontId="1" fillId="2" borderId="0" xfId="0" applyNumberFormat="1" applyFont="1" applyFill="1" applyAlignment="1"/>
    <xf numFmtId="43" fontId="1" fillId="2" borderId="0" xfId="1" applyFont="1" applyFill="1"/>
    <xf numFmtId="0" fontId="5" fillId="2" borderId="0" xfId="0" applyFont="1" applyFill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64709"/>
  <sheetViews>
    <sheetView tabSelected="1" topLeftCell="L1" zoomScale="80" zoomScaleNormal="80" workbookViewId="0">
      <pane ySplit="1" topLeftCell="A19" activePane="bottomLeft" state="frozen"/>
      <selection pane="bottomLeft" activeCell="Y38" sqref="Y38"/>
    </sheetView>
  </sheetViews>
  <sheetFormatPr baseColWidth="10" defaultColWidth="11.42578125" defaultRowHeight="13.5"/>
  <cols>
    <col min="1" max="1" width="12.5703125" style="2" bestFit="1" customWidth="1"/>
    <col min="2" max="2" width="10.5703125" style="2" bestFit="1" customWidth="1"/>
    <col min="3" max="3" width="15.28515625" style="2" bestFit="1" customWidth="1"/>
    <col min="4" max="4" width="17.7109375" style="2" bestFit="1" customWidth="1"/>
    <col min="5" max="5" width="21.42578125" style="2" bestFit="1" customWidth="1"/>
    <col min="6" max="6" width="25" style="2" bestFit="1" customWidth="1"/>
    <col min="7" max="7" width="20.7109375" style="2" bestFit="1" customWidth="1"/>
    <col min="8" max="8" width="15.85546875" style="2" bestFit="1" customWidth="1"/>
    <col min="9" max="9" width="13" style="20" bestFit="1" customWidth="1"/>
    <col min="10" max="10" width="60" style="2" bestFit="1" customWidth="1"/>
    <col min="11" max="11" width="22.42578125" style="2" bestFit="1" customWidth="1"/>
    <col min="12" max="12" width="12.140625" style="2" bestFit="1" customWidth="1"/>
    <col min="13" max="13" width="19.7109375" style="2" bestFit="1" customWidth="1"/>
    <col min="14" max="14" width="9.7109375" style="2" bestFit="1" customWidth="1"/>
    <col min="15" max="15" width="25.42578125" style="2" bestFit="1" customWidth="1"/>
    <col min="16" max="16" width="15.28515625" style="2" bestFit="1" customWidth="1"/>
    <col min="17" max="17" width="21" style="2" bestFit="1" customWidth="1"/>
    <col min="18" max="18" width="4.42578125" style="2" bestFit="1" customWidth="1"/>
    <col min="19" max="19" width="7.28515625" style="2" bestFit="1" customWidth="1"/>
    <col min="20" max="20" width="11.42578125" style="2" bestFit="1" customWidth="1"/>
    <col min="21" max="21" width="13.7109375" style="2" bestFit="1" customWidth="1"/>
    <col min="22" max="22" width="15" style="2" bestFit="1" customWidth="1"/>
    <col min="23" max="23" width="14.5703125" style="4" bestFit="1" customWidth="1"/>
    <col min="24" max="24" width="10.85546875" style="2" bestFit="1" customWidth="1"/>
    <col min="25" max="25" width="10.85546875" style="4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>
      <c r="A1" s="1" t="s">
        <v>13</v>
      </c>
      <c r="B1" s="1" t="s">
        <v>14</v>
      </c>
      <c r="C1" s="1" t="s">
        <v>15</v>
      </c>
      <c r="D1" s="1" t="s">
        <v>16</v>
      </c>
      <c r="E1" s="7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31</v>
      </c>
      <c r="U1" s="1" t="s">
        <v>32</v>
      </c>
      <c r="V1" s="1" t="s">
        <v>33</v>
      </c>
      <c r="W1" s="7" t="s">
        <v>34</v>
      </c>
      <c r="X1" s="8" t="s">
        <v>35</v>
      </c>
      <c r="Y1" s="7" t="s">
        <v>36</v>
      </c>
      <c r="Z1" s="1" t="s">
        <v>37</v>
      </c>
      <c r="AA1" s="1" t="s">
        <v>38</v>
      </c>
      <c r="AB1" s="1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12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6" t="s">
        <v>64</v>
      </c>
      <c r="BC1" s="6"/>
    </row>
    <row r="2" spans="1:55">
      <c r="A2" s="9" t="s">
        <v>65</v>
      </c>
      <c r="B2" s="21" t="s">
        <v>66</v>
      </c>
      <c r="C2" s="9"/>
      <c r="D2" s="10" t="s">
        <v>67</v>
      </c>
      <c r="E2" s="10" t="s">
        <v>68</v>
      </c>
      <c r="F2" s="10"/>
      <c r="G2" s="10" t="s">
        <v>69</v>
      </c>
      <c r="H2" s="10" t="s">
        <v>70</v>
      </c>
      <c r="I2" s="19">
        <v>20101614523</v>
      </c>
      <c r="J2" s="1" t="s">
        <v>71</v>
      </c>
      <c r="K2" s="15">
        <v>776</v>
      </c>
      <c r="L2" s="15">
        <f t="shared" ref="L2:L65" si="0">+K2*18%</f>
        <v>139.68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5" si="1">SUM(K2:S2)</f>
        <v>915.68000000000006</v>
      </c>
      <c r="U2" s="1"/>
      <c r="V2" s="18">
        <v>181370101286904</v>
      </c>
      <c r="W2" s="10" t="s">
        <v>72</v>
      </c>
      <c r="X2" s="8">
        <v>0</v>
      </c>
      <c r="Y2" s="7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5" si="2">+X2</f>
        <v>0</v>
      </c>
      <c r="AM2" s="14"/>
      <c r="AN2" s="12">
        <v>0</v>
      </c>
      <c r="AO2" s="12">
        <f t="shared" ref="AO2:AO65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6"/>
      <c r="BC2" s="6"/>
    </row>
    <row r="3" spans="1:55">
      <c r="A3" s="9" t="s">
        <v>73</v>
      </c>
      <c r="B3" s="21" t="s">
        <v>66</v>
      </c>
      <c r="C3" s="9"/>
      <c r="D3" s="10" t="s">
        <v>67</v>
      </c>
      <c r="E3" s="10" t="s">
        <v>68</v>
      </c>
      <c r="F3" s="10"/>
      <c r="G3" s="10" t="s">
        <v>74</v>
      </c>
      <c r="H3" s="10" t="s">
        <v>70</v>
      </c>
      <c r="I3" s="19">
        <v>20101614523</v>
      </c>
      <c r="J3" s="1" t="s">
        <v>71</v>
      </c>
      <c r="K3" s="15">
        <v>261.36</v>
      </c>
      <c r="L3" s="15">
        <f t="shared" si="0"/>
        <v>47.044800000000002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308.40480000000002</v>
      </c>
      <c r="U3" s="1"/>
      <c r="V3" s="18"/>
      <c r="W3" s="10"/>
      <c r="X3" s="8">
        <v>0</v>
      </c>
      <c r="Y3" s="7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>
        <v>0</v>
      </c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6"/>
      <c r="BC3" s="6"/>
    </row>
    <row r="4" spans="1:55">
      <c r="A4" s="9" t="s">
        <v>75</v>
      </c>
      <c r="B4" s="21" t="s">
        <v>76</v>
      </c>
      <c r="C4" s="9"/>
      <c r="D4" s="10" t="s">
        <v>67</v>
      </c>
      <c r="E4" s="10" t="s">
        <v>77</v>
      </c>
      <c r="F4" s="10"/>
      <c r="G4" s="10" t="s">
        <v>78</v>
      </c>
      <c r="H4" s="10" t="s">
        <v>70</v>
      </c>
      <c r="I4" s="20">
        <v>10077091772</v>
      </c>
      <c r="J4" s="2" t="s">
        <v>79</v>
      </c>
      <c r="K4" s="15">
        <v>6070</v>
      </c>
      <c r="L4" s="15">
        <f t="shared" si="0"/>
        <v>1092.5999999999999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7162.6</v>
      </c>
      <c r="U4" s="1"/>
      <c r="V4" s="18">
        <v>181370101291530</v>
      </c>
      <c r="W4" s="10" t="s">
        <v>72</v>
      </c>
      <c r="X4" s="8">
        <v>0</v>
      </c>
      <c r="Y4" s="7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>
        <v>0</v>
      </c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6"/>
      <c r="BC4" s="6"/>
    </row>
    <row r="5" spans="1:55">
      <c r="A5" s="9" t="s">
        <v>80</v>
      </c>
      <c r="B5" s="21" t="s">
        <v>81</v>
      </c>
      <c r="C5" s="9"/>
      <c r="D5" s="10" t="s">
        <v>67</v>
      </c>
      <c r="E5" s="10" t="s">
        <v>82</v>
      </c>
      <c r="F5" s="10"/>
      <c r="G5" s="10" t="s">
        <v>83</v>
      </c>
      <c r="H5" s="10" t="s">
        <v>70</v>
      </c>
      <c r="I5" s="20">
        <v>20391986496</v>
      </c>
      <c r="J5" s="2" t="s">
        <v>84</v>
      </c>
      <c r="K5" s="15">
        <v>60</v>
      </c>
      <c r="L5" s="15">
        <f t="shared" si="0"/>
        <v>10.799999999999999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70.8</v>
      </c>
      <c r="U5" s="1"/>
      <c r="V5" s="18"/>
      <c r="W5" s="10"/>
      <c r="X5" s="8">
        <v>2.7269999999999999</v>
      </c>
      <c r="Y5" s="7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2.7269999999999999</v>
      </c>
      <c r="AM5" s="14"/>
      <c r="AN5" s="12">
        <v>22</v>
      </c>
      <c r="AO5" s="12">
        <f t="shared" si="3"/>
        <v>3.96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6"/>
      <c r="BC5" s="6"/>
    </row>
    <row r="6" spans="1:55">
      <c r="A6" s="9" t="s">
        <v>85</v>
      </c>
      <c r="B6" s="21" t="s">
        <v>86</v>
      </c>
      <c r="C6" s="9"/>
      <c r="D6" s="10" t="s">
        <v>67</v>
      </c>
      <c r="E6" s="10" t="s">
        <v>82</v>
      </c>
      <c r="F6" s="10"/>
      <c r="G6" s="10" t="s">
        <v>87</v>
      </c>
      <c r="H6" s="10" t="s">
        <v>70</v>
      </c>
      <c r="I6" s="20">
        <v>20391986496</v>
      </c>
      <c r="J6" s="2" t="s">
        <v>84</v>
      </c>
      <c r="K6" s="15">
        <v>32.71</v>
      </c>
      <c r="L6" s="15">
        <f t="shared" si="0"/>
        <v>5.8878000000000004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38.597799999999999</v>
      </c>
      <c r="U6" s="1"/>
      <c r="V6" s="18"/>
      <c r="W6" s="10"/>
      <c r="X6" s="8">
        <v>2.726</v>
      </c>
      <c r="Y6" s="7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2.726</v>
      </c>
      <c r="AM6" s="14"/>
      <c r="AN6" s="12">
        <v>12</v>
      </c>
      <c r="AO6" s="12">
        <f t="shared" si="3"/>
        <v>2.16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6"/>
      <c r="BC6" s="6"/>
    </row>
    <row r="7" spans="1:55">
      <c r="A7" s="9" t="s">
        <v>88</v>
      </c>
      <c r="B7" s="21" t="s">
        <v>89</v>
      </c>
      <c r="C7" s="9"/>
      <c r="D7" s="10" t="s">
        <v>67</v>
      </c>
      <c r="E7" s="10" t="s">
        <v>82</v>
      </c>
      <c r="G7" s="10" t="s">
        <v>90</v>
      </c>
      <c r="H7" s="10" t="s">
        <v>70</v>
      </c>
      <c r="I7" s="20">
        <v>20391986496</v>
      </c>
      <c r="J7" s="2" t="s">
        <v>84</v>
      </c>
      <c r="K7" s="15">
        <v>32.68</v>
      </c>
      <c r="L7" s="15">
        <f t="shared" si="0"/>
        <v>5.8823999999999996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38.562399999999997</v>
      </c>
      <c r="U7" s="1"/>
      <c r="V7" s="18"/>
      <c r="W7" s="10"/>
      <c r="X7" s="8">
        <v>2.7229999999999999</v>
      </c>
      <c r="Y7" s="7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2.7229999999999999</v>
      </c>
      <c r="AM7" s="14"/>
      <c r="AN7" s="12">
        <v>12</v>
      </c>
      <c r="AO7" s="12">
        <f t="shared" si="3"/>
        <v>2.16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6"/>
      <c r="BC7" s="6"/>
    </row>
    <row r="8" spans="1:55">
      <c r="A8" s="9" t="s">
        <v>91</v>
      </c>
      <c r="B8" s="21" t="s">
        <v>92</v>
      </c>
      <c r="C8" s="9"/>
      <c r="D8" s="10" t="s">
        <v>67</v>
      </c>
      <c r="E8" s="10" t="s">
        <v>82</v>
      </c>
      <c r="G8" s="10" t="s">
        <v>93</v>
      </c>
      <c r="H8" s="10" t="s">
        <v>70</v>
      </c>
      <c r="I8" s="20">
        <v>20391986496</v>
      </c>
      <c r="J8" s="2" t="s">
        <v>84</v>
      </c>
      <c r="K8" s="15">
        <v>32.94</v>
      </c>
      <c r="L8" s="15">
        <f t="shared" si="0"/>
        <v>5.9291999999999998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38.869199999999999</v>
      </c>
      <c r="U8" s="1"/>
      <c r="V8" s="18"/>
      <c r="W8" s="10"/>
      <c r="X8" s="8">
        <v>2.7450000000000001</v>
      </c>
      <c r="Y8" s="7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2.7450000000000001</v>
      </c>
      <c r="AM8" s="14"/>
      <c r="AN8" s="12">
        <v>12</v>
      </c>
      <c r="AO8" s="12">
        <f t="shared" si="3"/>
        <v>2.16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6"/>
      <c r="BC8" s="6"/>
    </row>
    <row r="9" spans="1:55">
      <c r="A9" s="9" t="s">
        <v>94</v>
      </c>
      <c r="B9" s="21" t="s">
        <v>92</v>
      </c>
      <c r="C9" s="9"/>
      <c r="D9" s="10" t="s">
        <v>67</v>
      </c>
      <c r="E9" s="10" t="s">
        <v>82</v>
      </c>
      <c r="G9" s="10" t="s">
        <v>95</v>
      </c>
      <c r="H9" s="10" t="s">
        <v>70</v>
      </c>
      <c r="I9" s="20">
        <v>20391986496</v>
      </c>
      <c r="J9" s="2" t="s">
        <v>84</v>
      </c>
      <c r="K9" s="15">
        <v>32.94</v>
      </c>
      <c r="L9" s="15">
        <f t="shared" si="0"/>
        <v>5.9291999999999998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38.869199999999999</v>
      </c>
      <c r="U9" s="1"/>
      <c r="V9" s="18"/>
      <c r="W9" s="10"/>
      <c r="X9" s="8">
        <v>2.7450000000000001</v>
      </c>
      <c r="Y9" s="7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2.7450000000000001</v>
      </c>
      <c r="AM9" s="14"/>
      <c r="AN9" s="12">
        <v>12</v>
      </c>
      <c r="AO9" s="12">
        <f t="shared" si="3"/>
        <v>2.16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6"/>
      <c r="BC9" s="6"/>
    </row>
    <row r="10" spans="1:55">
      <c r="A10" s="9" t="s">
        <v>96</v>
      </c>
      <c r="B10" s="21" t="s">
        <v>66</v>
      </c>
      <c r="C10" s="9"/>
      <c r="D10" s="10" t="s">
        <v>67</v>
      </c>
      <c r="E10" s="10" t="s">
        <v>82</v>
      </c>
      <c r="F10" s="10"/>
      <c r="G10" s="10" t="s">
        <v>97</v>
      </c>
      <c r="H10" s="10" t="s">
        <v>70</v>
      </c>
      <c r="I10" s="20">
        <v>20391986496</v>
      </c>
      <c r="J10" s="2" t="s">
        <v>84</v>
      </c>
      <c r="K10" s="15">
        <v>32.9</v>
      </c>
      <c r="L10" s="15">
        <f t="shared" si="0"/>
        <v>5.9219999999999997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38.821999999999996</v>
      </c>
      <c r="U10" s="1"/>
      <c r="V10" s="18"/>
      <c r="W10" s="10"/>
      <c r="X10" s="8">
        <v>2.742</v>
      </c>
      <c r="Y10" s="10"/>
      <c r="Z10" s="10"/>
      <c r="AA10" s="10"/>
      <c r="AB10" s="10"/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2.742</v>
      </c>
      <c r="AM10" s="14"/>
      <c r="AN10" s="12">
        <v>12</v>
      </c>
      <c r="AO10" s="12">
        <f t="shared" si="3"/>
        <v>2.16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6"/>
      <c r="BC10" s="6"/>
    </row>
    <row r="11" spans="1:55">
      <c r="A11" s="9" t="s">
        <v>98</v>
      </c>
      <c r="B11" s="21" t="s">
        <v>66</v>
      </c>
      <c r="C11" s="9"/>
      <c r="D11" s="10" t="s">
        <v>67</v>
      </c>
      <c r="E11" s="10" t="s">
        <v>82</v>
      </c>
      <c r="G11" s="10" t="s">
        <v>99</v>
      </c>
      <c r="H11" s="10" t="s">
        <v>70</v>
      </c>
      <c r="I11" s="20">
        <v>20391986496</v>
      </c>
      <c r="J11" s="2" t="s">
        <v>84</v>
      </c>
      <c r="K11" s="15">
        <v>32.9</v>
      </c>
      <c r="L11" s="15">
        <f t="shared" si="0"/>
        <v>5.9219999999999997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38.821999999999996</v>
      </c>
      <c r="U11" s="1"/>
      <c r="V11" s="18"/>
      <c r="W11" s="10"/>
      <c r="X11" s="8">
        <v>2.742</v>
      </c>
      <c r="Y11" s="7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2.742</v>
      </c>
      <c r="AM11" s="14"/>
      <c r="AN11" s="12">
        <v>12</v>
      </c>
      <c r="AO11" s="12">
        <f t="shared" si="3"/>
        <v>2.16</v>
      </c>
      <c r="AP11" s="1"/>
      <c r="AQ11" s="1"/>
      <c r="AR11" s="1"/>
      <c r="AS11" s="1"/>
      <c r="AT11" s="1"/>
      <c r="AU11" s="6">
        <v>2751.86</v>
      </c>
      <c r="AV11" s="6">
        <v>0</v>
      </c>
      <c r="AW11" s="6">
        <v>0</v>
      </c>
      <c r="AX11" s="6">
        <v>495.33480000000003</v>
      </c>
      <c r="AY11" s="6"/>
      <c r="AZ11" s="6">
        <v>0</v>
      </c>
      <c r="BA11" s="6">
        <v>3247.1948000000002</v>
      </c>
      <c r="BB11" s="6"/>
      <c r="BC11" s="6"/>
    </row>
    <row r="12" spans="1:55">
      <c r="A12" s="9" t="s">
        <v>100</v>
      </c>
      <c r="B12" s="21" t="s">
        <v>66</v>
      </c>
      <c r="C12" s="9"/>
      <c r="D12" s="10" t="s">
        <v>67</v>
      </c>
      <c r="E12" s="10" t="s">
        <v>82</v>
      </c>
      <c r="G12" s="10" t="s">
        <v>101</v>
      </c>
      <c r="H12" s="10" t="s">
        <v>70</v>
      </c>
      <c r="I12" s="20">
        <v>20391986496</v>
      </c>
      <c r="J12" s="2" t="s">
        <v>84</v>
      </c>
      <c r="K12" s="15">
        <v>32.9</v>
      </c>
      <c r="L12" s="15">
        <f t="shared" si="0"/>
        <v>5.9219999999999997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38.821999999999996</v>
      </c>
      <c r="U12" s="1"/>
      <c r="V12" s="18"/>
      <c r="W12" s="10"/>
      <c r="X12" s="8">
        <v>2.742</v>
      </c>
      <c r="Y12" s="7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2.742</v>
      </c>
      <c r="AM12" s="14"/>
      <c r="AN12" s="12">
        <v>12</v>
      </c>
      <c r="AO12" s="12">
        <f t="shared" si="3"/>
        <v>2.16</v>
      </c>
      <c r="AP12" s="1"/>
      <c r="AQ12" s="1"/>
      <c r="AR12" s="1"/>
      <c r="AS12" s="1"/>
      <c r="AT12" s="1"/>
      <c r="AU12" s="6">
        <v>6311.46</v>
      </c>
      <c r="AV12" s="6">
        <v>0</v>
      </c>
      <c r="AW12" s="6">
        <v>0</v>
      </c>
      <c r="AX12" s="6">
        <v>1136.0627999999999</v>
      </c>
      <c r="AY12" s="6"/>
      <c r="AZ12" s="6">
        <v>0</v>
      </c>
      <c r="BA12" s="6">
        <v>7447.5227999999997</v>
      </c>
      <c r="BB12" s="6"/>
      <c r="BC12" s="6"/>
    </row>
    <row r="13" spans="1:55">
      <c r="A13" s="9" t="s">
        <v>102</v>
      </c>
      <c r="B13" s="21" t="s">
        <v>103</v>
      </c>
      <c r="C13" s="9"/>
      <c r="D13" s="10" t="s">
        <v>67</v>
      </c>
      <c r="E13" s="10" t="s">
        <v>82</v>
      </c>
      <c r="G13" s="10" t="s">
        <v>104</v>
      </c>
      <c r="H13" s="10" t="s">
        <v>70</v>
      </c>
      <c r="I13" s="20">
        <v>20391986496</v>
      </c>
      <c r="J13" s="2" t="s">
        <v>84</v>
      </c>
      <c r="K13" s="15">
        <v>33.299999999999997</v>
      </c>
      <c r="L13" s="15">
        <f t="shared" si="0"/>
        <v>5.9939999999999989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39.293999999999997</v>
      </c>
      <c r="U13" s="1"/>
      <c r="V13" s="18"/>
      <c r="W13" s="10"/>
      <c r="X13" s="8">
        <v>2.7749999999999999</v>
      </c>
      <c r="Y13" s="7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2.7749999999999999</v>
      </c>
      <c r="AM13" s="14"/>
      <c r="AN13" s="12">
        <v>12</v>
      </c>
      <c r="AO13" s="12">
        <f t="shared" si="3"/>
        <v>2.16</v>
      </c>
      <c r="AP13" s="1"/>
      <c r="AQ13" s="1"/>
      <c r="AR13" s="1"/>
      <c r="AS13" s="1"/>
      <c r="AT13" s="1"/>
      <c r="AU13" s="6">
        <v>1033.02</v>
      </c>
      <c r="AV13" s="6">
        <v>0</v>
      </c>
      <c r="AW13" s="6">
        <v>0</v>
      </c>
      <c r="AX13" s="6">
        <v>185.9436</v>
      </c>
      <c r="AY13" s="6"/>
      <c r="AZ13" s="6">
        <v>0</v>
      </c>
      <c r="BA13" s="6">
        <v>1218.9636</v>
      </c>
      <c r="BB13" s="6"/>
      <c r="BC13" s="6"/>
    </row>
    <row r="14" spans="1:55">
      <c r="A14" s="9" t="s">
        <v>105</v>
      </c>
      <c r="B14" s="21" t="s">
        <v>103</v>
      </c>
      <c r="C14" s="9"/>
      <c r="D14" s="10" t="s">
        <v>67</v>
      </c>
      <c r="E14" s="10" t="s">
        <v>82</v>
      </c>
      <c r="G14" s="10" t="s">
        <v>106</v>
      </c>
      <c r="H14" s="10" t="s">
        <v>70</v>
      </c>
      <c r="I14" s="20">
        <v>20391986496</v>
      </c>
      <c r="J14" s="2" t="s">
        <v>84</v>
      </c>
      <c r="K14" s="15">
        <v>33.299999999999997</v>
      </c>
      <c r="L14" s="15">
        <f t="shared" si="0"/>
        <v>5.9939999999999989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39.293999999999997</v>
      </c>
      <c r="U14" s="1"/>
      <c r="V14" s="18"/>
      <c r="W14" s="10"/>
      <c r="X14" s="8">
        <v>2.7749999999999999</v>
      </c>
      <c r="Y14" s="7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2.7749999999999999</v>
      </c>
      <c r="AM14" s="14"/>
      <c r="AN14" s="12">
        <v>12</v>
      </c>
      <c r="AO14" s="12">
        <f t="shared" si="3"/>
        <v>2.16</v>
      </c>
      <c r="AP14" s="1"/>
      <c r="AQ14" s="1"/>
      <c r="AR14" s="1"/>
      <c r="AS14" s="1"/>
      <c r="AT14" s="1"/>
      <c r="AU14" s="6">
        <v>2512</v>
      </c>
      <c r="AV14" s="6">
        <v>0</v>
      </c>
      <c r="AW14" s="6">
        <v>0</v>
      </c>
      <c r="AX14" s="6">
        <v>452.16</v>
      </c>
      <c r="AY14" s="6"/>
      <c r="AZ14" s="6">
        <v>0</v>
      </c>
      <c r="BA14" s="6">
        <v>2964.16</v>
      </c>
      <c r="BB14" s="6"/>
      <c r="BC14" s="6"/>
    </row>
    <row r="15" spans="1:55">
      <c r="A15" s="9" t="s">
        <v>107</v>
      </c>
      <c r="B15" s="21" t="s">
        <v>108</v>
      </c>
      <c r="C15" s="9"/>
      <c r="D15" s="10" t="s">
        <v>109</v>
      </c>
      <c r="E15" s="10" t="s">
        <v>110</v>
      </c>
      <c r="G15" s="10" t="s">
        <v>111</v>
      </c>
      <c r="H15" s="10" t="s">
        <v>70</v>
      </c>
      <c r="I15" s="20">
        <v>20518480554</v>
      </c>
      <c r="J15" s="2" t="s">
        <v>112</v>
      </c>
      <c r="K15" s="15">
        <v>4095</v>
      </c>
      <c r="L15" s="15">
        <f t="shared" si="0"/>
        <v>737.1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224.41</v>
      </c>
      <c r="T15" s="15">
        <f t="shared" si="1"/>
        <v>5056.51</v>
      </c>
      <c r="U15" s="1"/>
      <c r="V15" s="18"/>
      <c r="W15" s="10"/>
      <c r="X15" s="8">
        <v>2.73</v>
      </c>
      <c r="Y15" s="10"/>
      <c r="Z15" s="10"/>
      <c r="AA15" s="10"/>
      <c r="AB15" s="10"/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2.73</v>
      </c>
      <c r="AM15" s="14"/>
      <c r="AN15" s="12">
        <v>1500</v>
      </c>
      <c r="AO15" s="12">
        <f t="shared" si="3"/>
        <v>270</v>
      </c>
      <c r="AP15" s="1"/>
      <c r="AQ15" s="1"/>
      <c r="AR15" s="1"/>
      <c r="AS15" s="1"/>
      <c r="AT15" s="1"/>
      <c r="AU15" s="6">
        <v>211.51</v>
      </c>
      <c r="AV15" s="6">
        <v>0</v>
      </c>
      <c r="AW15" s="6">
        <v>0</v>
      </c>
      <c r="AX15" s="6">
        <v>38.071799999999996</v>
      </c>
      <c r="AY15" s="6"/>
      <c r="AZ15" s="6">
        <v>0</v>
      </c>
      <c r="BA15" s="6">
        <v>249.58179999999999</v>
      </c>
      <c r="BB15" s="6"/>
      <c r="BC15" s="6"/>
    </row>
    <row r="16" spans="1:55">
      <c r="A16" s="9" t="s">
        <v>113</v>
      </c>
      <c r="B16" s="21" t="s">
        <v>92</v>
      </c>
      <c r="C16" s="9"/>
      <c r="D16" s="10" t="s">
        <v>109</v>
      </c>
      <c r="E16" s="10" t="s">
        <v>114</v>
      </c>
      <c r="G16" s="10" t="s">
        <v>115</v>
      </c>
      <c r="H16" s="10" t="s">
        <v>70</v>
      </c>
      <c r="I16" s="20">
        <v>20131300353</v>
      </c>
      <c r="J16" s="2" t="s">
        <v>116</v>
      </c>
      <c r="K16" s="15">
        <v>658.8</v>
      </c>
      <c r="L16" s="15">
        <f t="shared" si="0"/>
        <v>118.58399999999999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25.8</v>
      </c>
      <c r="T16" s="15">
        <f t="shared" si="1"/>
        <v>803.18399999999986</v>
      </c>
      <c r="U16" s="1"/>
      <c r="V16" s="18"/>
      <c r="W16" s="10"/>
      <c r="X16" s="8">
        <v>2.7450000000000001</v>
      </c>
      <c r="Y16" s="7"/>
      <c r="Z16" s="1"/>
      <c r="AA16" s="1"/>
      <c r="AB16" s="1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2.7450000000000001</v>
      </c>
      <c r="AM16" s="14"/>
      <c r="AN16" s="12">
        <v>240</v>
      </c>
      <c r="AO16" s="12">
        <f t="shared" si="3"/>
        <v>43.199999999999996</v>
      </c>
      <c r="AP16" s="1"/>
      <c r="AQ16" s="1"/>
      <c r="AR16" s="1"/>
      <c r="AS16" s="1"/>
      <c r="AT16" s="1"/>
      <c r="AU16" s="6">
        <v>7021.86</v>
      </c>
      <c r="AV16" s="6">
        <v>0</v>
      </c>
      <c r="AW16" s="6">
        <v>0</v>
      </c>
      <c r="AX16" s="6">
        <v>1263.9348</v>
      </c>
      <c r="AY16" s="6"/>
      <c r="AZ16" s="6">
        <v>0</v>
      </c>
      <c r="BA16" s="6">
        <v>8285.7947999999997</v>
      </c>
      <c r="BB16" s="6"/>
      <c r="BC16" s="6"/>
    </row>
    <row r="17" spans="1:55">
      <c r="A17" s="9" t="s">
        <v>117</v>
      </c>
      <c r="B17" s="21" t="s">
        <v>118</v>
      </c>
      <c r="C17" s="9"/>
      <c r="D17" s="10" t="s">
        <v>109</v>
      </c>
      <c r="E17" s="10" t="s">
        <v>119</v>
      </c>
      <c r="G17" s="10" t="s">
        <v>120</v>
      </c>
      <c r="H17" s="10" t="s">
        <v>70</v>
      </c>
      <c r="I17" s="19">
        <v>20341841357</v>
      </c>
      <c r="J17" s="1" t="s">
        <v>121</v>
      </c>
      <c r="K17" s="15">
        <v>939.82</v>
      </c>
      <c r="L17" s="15">
        <f t="shared" si="0"/>
        <v>169.16759999999999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37.29</v>
      </c>
      <c r="T17" s="15">
        <f t="shared" si="1"/>
        <v>1146.2775999999999</v>
      </c>
      <c r="U17" s="1"/>
      <c r="V17" s="18"/>
      <c r="W17" s="10"/>
      <c r="X17" s="8">
        <v>2.7480000000000002</v>
      </c>
      <c r="Y17" s="7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2.7480000000000002</v>
      </c>
      <c r="AM17" s="14"/>
      <c r="AN17" s="12">
        <v>342</v>
      </c>
      <c r="AO17" s="12">
        <f t="shared" si="3"/>
        <v>61.559999999999995</v>
      </c>
      <c r="AP17" s="1"/>
      <c r="AQ17" s="1"/>
      <c r="AR17" s="1"/>
      <c r="AS17" s="1"/>
      <c r="AT17" s="1"/>
      <c r="AU17" s="6">
        <v>2252.2600000000002</v>
      </c>
      <c r="AV17" s="6">
        <v>0</v>
      </c>
      <c r="AW17" s="6">
        <v>0</v>
      </c>
      <c r="AX17" s="6">
        <v>405.40680000000003</v>
      </c>
      <c r="AY17" s="6"/>
      <c r="AZ17" s="6">
        <v>0</v>
      </c>
      <c r="BA17" s="6">
        <v>2657.6668000000004</v>
      </c>
      <c r="BB17" s="6"/>
      <c r="BC17" s="6"/>
    </row>
    <row r="18" spans="1:55">
      <c r="A18" s="9" t="s">
        <v>122</v>
      </c>
      <c r="B18" s="21" t="s">
        <v>86</v>
      </c>
      <c r="C18" s="9"/>
      <c r="D18" s="10" t="s">
        <v>109</v>
      </c>
      <c r="E18" s="10" t="s">
        <v>119</v>
      </c>
      <c r="G18" s="10" t="s">
        <v>123</v>
      </c>
      <c r="H18" s="10" t="s">
        <v>70</v>
      </c>
      <c r="I18" s="19">
        <v>20341841357</v>
      </c>
      <c r="J18" s="1" t="s">
        <v>121</v>
      </c>
      <c r="K18" s="15">
        <v>828.7</v>
      </c>
      <c r="L18" s="15">
        <f t="shared" si="0"/>
        <v>149.166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37</v>
      </c>
      <c r="T18" s="15">
        <f t="shared" si="1"/>
        <v>1014.866</v>
      </c>
      <c r="U18" s="1"/>
      <c r="V18" s="18"/>
      <c r="W18" s="10"/>
      <c r="X18" s="8">
        <v>2.726</v>
      </c>
      <c r="Y18" s="7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2.726</v>
      </c>
      <c r="AM18" s="14"/>
      <c r="AN18" s="12">
        <v>304</v>
      </c>
      <c r="AO18" s="12">
        <f t="shared" si="3"/>
        <v>54.72</v>
      </c>
      <c r="AP18" s="1"/>
      <c r="AQ18" s="1"/>
      <c r="AR18" s="1"/>
      <c r="AS18" s="1"/>
      <c r="AT18" s="1"/>
      <c r="AU18" s="6">
        <v>77.959999999999994</v>
      </c>
      <c r="AV18" s="6">
        <v>0</v>
      </c>
      <c r="AW18" s="6">
        <v>0</v>
      </c>
      <c r="AX18" s="6">
        <v>14.032799999999998</v>
      </c>
      <c r="AY18" s="6"/>
      <c r="AZ18" s="6">
        <v>0</v>
      </c>
      <c r="BA18" s="6">
        <v>91.992799999999988</v>
      </c>
      <c r="BB18" s="6"/>
      <c r="BC18" s="6"/>
    </row>
    <row r="19" spans="1:55">
      <c r="A19" s="9" t="s">
        <v>124</v>
      </c>
      <c r="B19" s="21" t="s">
        <v>89</v>
      </c>
      <c r="C19" s="9"/>
      <c r="D19" s="10" t="s">
        <v>109</v>
      </c>
      <c r="E19" s="10" t="s">
        <v>119</v>
      </c>
      <c r="G19" s="10" t="s">
        <v>125</v>
      </c>
      <c r="H19" s="10" t="s">
        <v>70</v>
      </c>
      <c r="I19" s="19">
        <v>20341841357</v>
      </c>
      <c r="J19" s="1" t="s">
        <v>121</v>
      </c>
      <c r="K19" s="15">
        <v>103.47</v>
      </c>
      <c r="L19" s="15">
        <f t="shared" si="0"/>
        <v>18.624599999999997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122.0946</v>
      </c>
      <c r="U19" s="1"/>
      <c r="V19" s="18"/>
      <c r="W19" s="10"/>
      <c r="X19" s="8">
        <v>2.7229999999999999</v>
      </c>
      <c r="Y19" s="7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2.7229999999999999</v>
      </c>
      <c r="AM19" s="14"/>
      <c r="AN19" s="12">
        <v>38</v>
      </c>
      <c r="AO19" s="12">
        <f t="shared" si="3"/>
        <v>6.84</v>
      </c>
      <c r="AP19" s="1"/>
      <c r="AQ19" s="1"/>
      <c r="AR19" s="1"/>
      <c r="AS19" s="1"/>
      <c r="AT19" s="1"/>
      <c r="AU19" s="6">
        <v>856.28</v>
      </c>
      <c r="AV19" s="6">
        <v>0</v>
      </c>
      <c r="AW19" s="6">
        <v>0</v>
      </c>
      <c r="AX19" s="6">
        <v>154.13039999999998</v>
      </c>
      <c r="AY19" s="6"/>
      <c r="AZ19" s="6">
        <v>0</v>
      </c>
      <c r="BA19" s="6">
        <v>1010.4104</v>
      </c>
      <c r="BB19" s="6"/>
      <c r="BC19" s="6"/>
    </row>
    <row r="20" spans="1:55">
      <c r="A20" s="9" t="s">
        <v>126</v>
      </c>
      <c r="B20" s="21" t="s">
        <v>92</v>
      </c>
      <c r="C20" s="9"/>
      <c r="D20" s="10" t="s">
        <v>109</v>
      </c>
      <c r="E20" s="10" t="s">
        <v>119</v>
      </c>
      <c r="G20" s="10" t="s">
        <v>127</v>
      </c>
      <c r="H20" s="10" t="s">
        <v>70</v>
      </c>
      <c r="I20" s="19">
        <v>20341841357</v>
      </c>
      <c r="J20" s="1" t="s">
        <v>121</v>
      </c>
      <c r="K20" s="15">
        <v>974.48</v>
      </c>
      <c r="L20" s="15">
        <f t="shared" si="0"/>
        <v>175.40639999999999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37.25</v>
      </c>
      <c r="T20" s="15">
        <f t="shared" si="1"/>
        <v>1187.1364000000001</v>
      </c>
      <c r="U20" s="1"/>
      <c r="V20" s="18"/>
      <c r="W20" s="10"/>
      <c r="X20" s="8">
        <v>2.7450000000000001</v>
      </c>
      <c r="Y20" s="7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2.7450000000000001</v>
      </c>
      <c r="AM20" s="14"/>
      <c r="AN20" s="12">
        <v>355</v>
      </c>
      <c r="AO20" s="12">
        <f t="shared" si="3"/>
        <v>63.9</v>
      </c>
      <c r="AP20" s="1"/>
      <c r="AQ20" s="1"/>
      <c r="AR20" s="1"/>
      <c r="AS20" s="1"/>
      <c r="AT20" s="1"/>
      <c r="AU20" s="6">
        <v>336.45</v>
      </c>
      <c r="AV20" s="6">
        <v>0</v>
      </c>
      <c r="AW20" s="6">
        <v>0</v>
      </c>
      <c r="AX20" s="6">
        <v>60.560999999999993</v>
      </c>
      <c r="AY20" s="6"/>
      <c r="AZ20" s="6">
        <v>0</v>
      </c>
      <c r="BA20" s="6">
        <v>397.01099999999997</v>
      </c>
      <c r="BB20" s="6"/>
      <c r="BC20" s="6"/>
    </row>
    <row r="21" spans="1:55">
      <c r="A21" s="9" t="s">
        <v>128</v>
      </c>
      <c r="B21" s="21" t="s">
        <v>92</v>
      </c>
      <c r="C21" s="9"/>
      <c r="D21" s="10" t="s">
        <v>109</v>
      </c>
      <c r="E21" s="10" t="s">
        <v>119</v>
      </c>
      <c r="G21" s="10" t="s">
        <v>129</v>
      </c>
      <c r="H21" s="10" t="s">
        <v>70</v>
      </c>
      <c r="I21" s="19">
        <v>20341841357</v>
      </c>
      <c r="J21" s="1" t="s">
        <v>121</v>
      </c>
      <c r="K21" s="15">
        <v>834.48</v>
      </c>
      <c r="L21" s="15">
        <f t="shared" si="0"/>
        <v>150.2064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37.25</v>
      </c>
      <c r="T21" s="15">
        <f t="shared" si="1"/>
        <v>1021.9364</v>
      </c>
      <c r="U21" s="1"/>
      <c r="V21" s="18"/>
      <c r="W21" s="10"/>
      <c r="X21" s="8">
        <v>2.7450000000000001</v>
      </c>
      <c r="Y21" s="10"/>
      <c r="Z21" s="10"/>
      <c r="AA21" s="10"/>
      <c r="AB21" s="10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2.7450000000000001</v>
      </c>
      <c r="AM21" s="14"/>
      <c r="AN21" s="12">
        <v>304</v>
      </c>
      <c r="AO21" s="12">
        <f t="shared" si="3"/>
        <v>54.72</v>
      </c>
      <c r="AP21" s="1"/>
      <c r="AQ21" s="1"/>
      <c r="AR21" s="1"/>
      <c r="AS21" s="1"/>
      <c r="AT21" s="1"/>
      <c r="AU21" s="6">
        <v>317.64999999999998</v>
      </c>
      <c r="AV21" s="6">
        <v>0</v>
      </c>
      <c r="AW21" s="6">
        <v>0</v>
      </c>
      <c r="AX21" s="6">
        <v>57.176999999999992</v>
      </c>
      <c r="AY21" s="6"/>
      <c r="AZ21" s="6">
        <v>0</v>
      </c>
      <c r="BA21" s="6">
        <v>374.827</v>
      </c>
      <c r="BB21" s="6"/>
      <c r="BC21" s="6"/>
    </row>
    <row r="22" spans="1:55">
      <c r="A22" s="9" t="s">
        <v>130</v>
      </c>
      <c r="B22" s="21" t="s">
        <v>66</v>
      </c>
      <c r="C22" s="9"/>
      <c r="D22" s="10" t="s">
        <v>109</v>
      </c>
      <c r="E22" s="10" t="s">
        <v>119</v>
      </c>
      <c r="G22" s="10" t="s">
        <v>131</v>
      </c>
      <c r="H22" s="10" t="s">
        <v>70</v>
      </c>
      <c r="I22" s="19">
        <v>20341841357</v>
      </c>
      <c r="J22" s="1" t="s">
        <v>121</v>
      </c>
      <c r="K22" s="15">
        <v>690.98</v>
      </c>
      <c r="L22" s="15">
        <f t="shared" si="0"/>
        <v>124.3764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35.479999999999997</v>
      </c>
      <c r="T22" s="15">
        <f t="shared" si="1"/>
        <v>850.83640000000003</v>
      </c>
      <c r="U22" s="1"/>
      <c r="V22" s="18"/>
      <c r="W22" s="10"/>
      <c r="X22" s="8">
        <v>2.742</v>
      </c>
      <c r="Y22" s="7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2.742</v>
      </c>
      <c r="AM22" s="14"/>
      <c r="AN22" s="12">
        <v>252</v>
      </c>
      <c r="AO22" s="12">
        <f t="shared" si="3"/>
        <v>45.36</v>
      </c>
      <c r="AP22" s="1"/>
      <c r="AQ22" s="1"/>
      <c r="AR22" s="1"/>
      <c r="AS22" s="1"/>
      <c r="AT22" s="1"/>
      <c r="AU22" s="6">
        <v>233.58</v>
      </c>
      <c r="AV22" s="6">
        <v>0</v>
      </c>
      <c r="AW22" s="6">
        <v>0</v>
      </c>
      <c r="AX22" s="6">
        <v>42.044400000000003</v>
      </c>
      <c r="AY22" s="6"/>
      <c r="AZ22" s="6">
        <v>0</v>
      </c>
      <c r="BA22" s="6">
        <v>275.62440000000004</v>
      </c>
      <c r="BB22" s="6"/>
      <c r="BC22" s="6"/>
    </row>
    <row r="23" spans="1:55">
      <c r="A23" s="9" t="s">
        <v>132</v>
      </c>
      <c r="B23" s="21" t="s">
        <v>92</v>
      </c>
      <c r="C23" s="9"/>
      <c r="D23" s="10" t="s">
        <v>109</v>
      </c>
      <c r="E23" s="10" t="s">
        <v>133</v>
      </c>
      <c r="G23" s="10" t="s">
        <v>134</v>
      </c>
      <c r="H23" s="10" t="s">
        <v>70</v>
      </c>
      <c r="I23" s="20">
        <v>20348858182</v>
      </c>
      <c r="J23" s="2" t="s">
        <v>135</v>
      </c>
      <c r="K23" s="15">
        <v>329.4</v>
      </c>
      <c r="L23" s="15">
        <f t="shared" si="0"/>
        <v>59.291999999999994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11.45</v>
      </c>
      <c r="T23" s="15">
        <f t="shared" si="1"/>
        <v>400.14199999999994</v>
      </c>
      <c r="U23" s="1"/>
      <c r="V23" s="18"/>
      <c r="W23" s="10"/>
      <c r="X23" s="8">
        <v>2.7450000000000001</v>
      </c>
      <c r="Y23" s="7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2.7450000000000001</v>
      </c>
      <c r="AM23" s="14"/>
      <c r="AN23" s="12">
        <v>120</v>
      </c>
      <c r="AO23" s="12">
        <f t="shared" si="3"/>
        <v>21.599999999999998</v>
      </c>
      <c r="AP23" s="1"/>
      <c r="AQ23" s="1"/>
      <c r="AR23" s="1"/>
      <c r="AS23" s="1"/>
      <c r="AT23" s="1"/>
      <c r="AU23" s="6">
        <v>112.92</v>
      </c>
      <c r="AV23" s="6">
        <v>0</v>
      </c>
      <c r="AW23" s="6">
        <v>0</v>
      </c>
      <c r="AX23" s="6">
        <v>20.325599999999998</v>
      </c>
      <c r="AY23" s="6"/>
      <c r="AZ23" s="6">
        <v>0</v>
      </c>
      <c r="BA23" s="6">
        <v>133.2456</v>
      </c>
      <c r="BB23" s="6"/>
      <c r="BC23" s="6"/>
    </row>
    <row r="24" spans="1:55">
      <c r="A24" s="9" t="s">
        <v>136</v>
      </c>
      <c r="B24" s="21" t="s">
        <v>137</v>
      </c>
      <c r="C24" s="9"/>
      <c r="D24" s="10" t="s">
        <v>67</v>
      </c>
      <c r="E24" s="10" t="s">
        <v>68</v>
      </c>
      <c r="G24" s="10" t="s">
        <v>138</v>
      </c>
      <c r="H24" s="10" t="s">
        <v>70</v>
      </c>
      <c r="I24" s="19">
        <v>20512293639</v>
      </c>
      <c r="J24" s="1" t="s">
        <v>139</v>
      </c>
      <c r="K24" s="15">
        <v>1038.56</v>
      </c>
      <c r="L24" s="15">
        <f t="shared" si="0"/>
        <v>186.9408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1225.5008</v>
      </c>
      <c r="U24" s="1"/>
      <c r="V24" s="18">
        <v>181361100978074</v>
      </c>
      <c r="W24" s="10" t="s">
        <v>140</v>
      </c>
      <c r="X24" s="8">
        <v>0</v>
      </c>
      <c r="Y24" s="7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0</v>
      </c>
      <c r="AM24" s="14"/>
      <c r="AN24" s="12">
        <v>0</v>
      </c>
      <c r="AO24" s="12">
        <f t="shared" si="3"/>
        <v>0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6"/>
      <c r="BC24" s="6"/>
    </row>
    <row r="25" spans="1:55">
      <c r="A25" s="9" t="s">
        <v>141</v>
      </c>
      <c r="B25" s="21" t="s">
        <v>142</v>
      </c>
      <c r="C25" s="9"/>
      <c r="D25" s="10" t="s">
        <v>67</v>
      </c>
      <c r="E25" s="10" t="s">
        <v>68</v>
      </c>
      <c r="G25" s="10" t="s">
        <v>143</v>
      </c>
      <c r="H25" s="10" t="s">
        <v>70</v>
      </c>
      <c r="I25" s="19">
        <v>20510845511</v>
      </c>
      <c r="J25" s="1" t="s">
        <v>144</v>
      </c>
      <c r="K25" s="15">
        <v>4057.74</v>
      </c>
      <c r="L25" s="15">
        <f t="shared" si="0"/>
        <v>730.39319999999998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4788.1332000000002</v>
      </c>
      <c r="U25" s="1"/>
      <c r="V25" s="18">
        <v>181370101290722</v>
      </c>
      <c r="W25" s="10" t="s">
        <v>72</v>
      </c>
      <c r="X25" s="8">
        <v>2.7850000000000001</v>
      </c>
      <c r="Y25" s="7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2.7850000000000001</v>
      </c>
      <c r="AM25" s="14"/>
      <c r="AN25" s="12">
        <v>1457</v>
      </c>
      <c r="AO25" s="12">
        <f t="shared" si="3"/>
        <v>262.26</v>
      </c>
      <c r="AP25" s="1"/>
      <c r="AQ25" s="1"/>
      <c r="AR25" s="1"/>
      <c r="AS25" s="1"/>
      <c r="AT25" s="1"/>
      <c r="AU25" s="6"/>
      <c r="AV25" s="6"/>
      <c r="AW25" s="6"/>
      <c r="AX25" s="6"/>
      <c r="AY25" s="6"/>
      <c r="AZ25" s="6"/>
      <c r="BA25" s="6"/>
      <c r="BB25" s="6"/>
      <c r="BC25" s="6"/>
    </row>
    <row r="26" spans="1:55">
      <c r="A26" s="9" t="s">
        <v>145</v>
      </c>
      <c r="B26" s="21" t="s">
        <v>146</v>
      </c>
      <c r="C26" s="9"/>
      <c r="D26" s="10" t="s">
        <v>67</v>
      </c>
      <c r="E26" s="10" t="s">
        <v>68</v>
      </c>
      <c r="G26" s="10" t="s">
        <v>147</v>
      </c>
      <c r="H26" s="10" t="s">
        <v>70</v>
      </c>
      <c r="I26" s="19">
        <v>20293922854</v>
      </c>
      <c r="J26" s="1" t="s">
        <v>148</v>
      </c>
      <c r="K26" s="15">
        <v>7569.6</v>
      </c>
      <c r="L26" s="15">
        <f t="shared" si="0"/>
        <v>1362.528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8932.1280000000006</v>
      </c>
      <c r="U26" s="1"/>
      <c r="V26" s="18">
        <v>181361100980136</v>
      </c>
      <c r="W26" s="10" t="s">
        <v>140</v>
      </c>
      <c r="X26" s="8">
        <v>0</v>
      </c>
      <c r="Y26" s="7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>
        <v>0</v>
      </c>
      <c r="AO26" s="12">
        <f t="shared" si="3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6"/>
      <c r="BC26" s="6"/>
    </row>
    <row r="27" spans="1:55">
      <c r="A27" s="9" t="s">
        <v>149</v>
      </c>
      <c r="B27" s="21" t="s">
        <v>146</v>
      </c>
      <c r="C27" s="9"/>
      <c r="D27" s="10" t="s">
        <v>67</v>
      </c>
      <c r="E27" s="10" t="s">
        <v>68</v>
      </c>
      <c r="G27" s="10" t="s">
        <v>150</v>
      </c>
      <c r="H27" s="10" t="s">
        <v>70</v>
      </c>
      <c r="I27" s="19">
        <v>20293922854</v>
      </c>
      <c r="J27" s="1" t="s">
        <v>148</v>
      </c>
      <c r="K27" s="15">
        <v>178</v>
      </c>
      <c r="L27" s="15">
        <f t="shared" si="0"/>
        <v>32.04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210.04</v>
      </c>
      <c r="U27" s="1"/>
      <c r="V27" s="18"/>
      <c r="W27" s="10"/>
      <c r="X27" s="8">
        <v>0</v>
      </c>
      <c r="Y27" s="7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>
        <v>0</v>
      </c>
      <c r="AO27" s="12">
        <f t="shared" si="3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6"/>
      <c r="BC27" s="6"/>
    </row>
    <row r="28" spans="1:55">
      <c r="A28" s="9" t="s">
        <v>151</v>
      </c>
      <c r="B28" s="21" t="s">
        <v>146</v>
      </c>
      <c r="C28" s="9"/>
      <c r="D28" s="10" t="s">
        <v>67</v>
      </c>
      <c r="E28" s="10" t="s">
        <v>68</v>
      </c>
      <c r="G28" s="10" t="s">
        <v>152</v>
      </c>
      <c r="H28" s="10" t="s">
        <v>70</v>
      </c>
      <c r="I28" s="19">
        <v>20390724919</v>
      </c>
      <c r="J28" s="2" t="s">
        <v>153</v>
      </c>
      <c r="K28" s="15">
        <v>216.75</v>
      </c>
      <c r="L28" s="15">
        <f t="shared" si="0"/>
        <v>39.015000000000001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255.76499999999999</v>
      </c>
      <c r="U28" s="1"/>
      <c r="V28" s="18"/>
      <c r="W28" s="10"/>
      <c r="X28" s="8">
        <v>0</v>
      </c>
      <c r="Y28" s="7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>
        <v>0</v>
      </c>
      <c r="AO28" s="12">
        <f t="shared" si="3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6"/>
      <c r="BC28" s="6"/>
    </row>
    <row r="29" spans="1:55">
      <c r="A29" s="9" t="s">
        <v>154</v>
      </c>
      <c r="B29" s="21" t="s">
        <v>155</v>
      </c>
      <c r="C29" s="9"/>
      <c r="D29" s="10" t="s">
        <v>67</v>
      </c>
      <c r="E29" s="10" t="s">
        <v>68</v>
      </c>
      <c r="G29" s="10" t="s">
        <v>156</v>
      </c>
      <c r="H29" s="10" t="s">
        <v>70</v>
      </c>
      <c r="I29" s="19">
        <v>20512134166</v>
      </c>
      <c r="J29" s="1" t="s">
        <v>157</v>
      </c>
      <c r="K29" s="15">
        <v>592.33000000000004</v>
      </c>
      <c r="L29" s="15">
        <f t="shared" si="0"/>
        <v>106.6194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698.94940000000008</v>
      </c>
      <c r="U29" s="1"/>
      <c r="V29" s="18"/>
      <c r="W29" s="10"/>
      <c r="X29" s="8">
        <v>2.7549999999999999</v>
      </c>
      <c r="Y29" s="7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2.7549999999999999</v>
      </c>
      <c r="AM29" s="14"/>
      <c r="AN29" s="12">
        <v>215</v>
      </c>
      <c r="AO29" s="12">
        <f t="shared" si="3"/>
        <v>38.699999999999996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6"/>
      <c r="BC29" s="6"/>
    </row>
    <row r="30" spans="1:55">
      <c r="A30" s="9" t="s">
        <v>158</v>
      </c>
      <c r="B30" s="21" t="s">
        <v>76</v>
      </c>
      <c r="C30" s="9"/>
      <c r="D30" s="10" t="s">
        <v>67</v>
      </c>
      <c r="E30" s="10" t="s">
        <v>68</v>
      </c>
      <c r="G30" s="10" t="s">
        <v>159</v>
      </c>
      <c r="H30" s="10" t="s">
        <v>70</v>
      </c>
      <c r="I30" s="19">
        <v>20332970411</v>
      </c>
      <c r="J30" s="1" t="s">
        <v>160</v>
      </c>
      <c r="K30" s="15">
        <v>382.38</v>
      </c>
      <c r="L30" s="15">
        <f t="shared" si="0"/>
        <v>68.828400000000002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451.20839999999998</v>
      </c>
      <c r="U30" s="1"/>
      <c r="V30" s="18"/>
      <c r="W30" s="10"/>
      <c r="X30" s="8">
        <v>0</v>
      </c>
      <c r="Y30" s="7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>
        <v>0</v>
      </c>
      <c r="AO30" s="12">
        <f t="shared" si="3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6"/>
      <c r="BC30" s="6"/>
    </row>
    <row r="31" spans="1:55">
      <c r="A31" s="9" t="s">
        <v>161</v>
      </c>
      <c r="B31" s="21" t="s">
        <v>76</v>
      </c>
      <c r="C31" s="9"/>
      <c r="D31" s="10" t="s">
        <v>67</v>
      </c>
      <c r="E31" s="10" t="s">
        <v>162</v>
      </c>
      <c r="G31" s="10" t="s">
        <v>163</v>
      </c>
      <c r="H31" s="10" t="s">
        <v>70</v>
      </c>
      <c r="I31" s="19">
        <v>20100035392</v>
      </c>
      <c r="J31" s="1" t="s">
        <v>164</v>
      </c>
      <c r="K31" s="15">
        <v>3588.35</v>
      </c>
      <c r="L31" s="15">
        <f t="shared" si="0"/>
        <v>645.90299999999991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4234.2529999999997</v>
      </c>
      <c r="U31" s="1"/>
      <c r="V31" s="18"/>
      <c r="W31" s="10"/>
      <c r="X31" s="8">
        <v>2.7839999999999998</v>
      </c>
      <c r="Y31" s="7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2.7839999999999998</v>
      </c>
      <c r="AM31" s="14"/>
      <c r="AN31" s="12">
        <v>1288.92</v>
      </c>
      <c r="AO31" s="12">
        <f t="shared" si="3"/>
        <v>232.00560000000002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6"/>
      <c r="BC31" s="6"/>
    </row>
    <row r="32" spans="1:55">
      <c r="A32" s="9" t="s">
        <v>165</v>
      </c>
      <c r="B32" s="21" t="s">
        <v>146</v>
      </c>
      <c r="C32" s="9"/>
      <c r="D32" s="10" t="s">
        <v>67</v>
      </c>
      <c r="E32" s="10" t="s">
        <v>166</v>
      </c>
      <c r="G32" s="10" t="s">
        <v>167</v>
      </c>
      <c r="H32" s="10" t="s">
        <v>70</v>
      </c>
      <c r="I32" s="19">
        <v>20431115825</v>
      </c>
      <c r="J32" s="1" t="s">
        <v>168</v>
      </c>
      <c r="K32" s="15">
        <v>2957.29</v>
      </c>
      <c r="L32" s="15">
        <f t="shared" si="0"/>
        <v>532.31219999999996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3489.6021999999998</v>
      </c>
      <c r="U32" s="1"/>
      <c r="V32" s="18"/>
      <c r="W32" s="10"/>
      <c r="X32" s="8">
        <v>0</v>
      </c>
      <c r="Y32" s="7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>
        <v>0</v>
      </c>
      <c r="AO32" s="12">
        <f t="shared" si="3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6"/>
      <c r="BC32" s="6"/>
    </row>
    <row r="33" spans="1:55">
      <c r="A33" s="9" t="s">
        <v>169</v>
      </c>
      <c r="B33" s="21" t="s">
        <v>146</v>
      </c>
      <c r="C33" s="9"/>
      <c r="D33" s="10" t="s">
        <v>67</v>
      </c>
      <c r="E33" s="10" t="s">
        <v>166</v>
      </c>
      <c r="G33" s="10" t="s">
        <v>170</v>
      </c>
      <c r="H33" s="10" t="s">
        <v>70</v>
      </c>
      <c r="I33" s="19">
        <v>20431115825</v>
      </c>
      <c r="J33" s="1" t="s">
        <v>168</v>
      </c>
      <c r="K33" s="15">
        <v>155.91999999999999</v>
      </c>
      <c r="L33" s="15">
        <f t="shared" si="0"/>
        <v>28.065599999999996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183.98559999999998</v>
      </c>
      <c r="U33" s="1"/>
      <c r="V33" s="18"/>
      <c r="W33" s="10"/>
      <c r="X33" s="8">
        <v>0</v>
      </c>
      <c r="Y33" s="7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>
        <v>0</v>
      </c>
      <c r="AO33" s="12">
        <f t="shared" si="3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6"/>
      <c r="BC33" s="6"/>
    </row>
    <row r="34" spans="1:55">
      <c r="A34" s="9" t="s">
        <v>171</v>
      </c>
      <c r="B34" s="21" t="s">
        <v>172</v>
      </c>
      <c r="C34" s="9"/>
      <c r="D34" s="10" t="s">
        <v>67</v>
      </c>
      <c r="E34" s="10" t="s">
        <v>173</v>
      </c>
      <c r="G34" s="10" t="s">
        <v>174</v>
      </c>
      <c r="H34" s="10" t="s">
        <v>70</v>
      </c>
      <c r="I34" s="19">
        <v>20101071562</v>
      </c>
      <c r="J34" s="1" t="s">
        <v>175</v>
      </c>
      <c r="K34" s="15">
        <v>14000</v>
      </c>
      <c r="L34" s="15">
        <f t="shared" si="0"/>
        <v>2520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16520</v>
      </c>
      <c r="U34" s="1"/>
      <c r="V34" s="18">
        <v>181361100982057</v>
      </c>
      <c r="W34" s="10" t="s">
        <v>140</v>
      </c>
      <c r="X34" s="8">
        <v>0</v>
      </c>
      <c r="Y34" s="7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>
        <v>0</v>
      </c>
      <c r="AO34" s="12">
        <f t="shared" si="3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6"/>
      <c r="BC34" s="6"/>
    </row>
    <row r="35" spans="1:55">
      <c r="A35" s="9" t="s">
        <v>176</v>
      </c>
      <c r="B35" s="21" t="s">
        <v>172</v>
      </c>
      <c r="C35" s="9"/>
      <c r="D35" s="10" t="s">
        <v>67</v>
      </c>
      <c r="E35" s="10" t="s">
        <v>173</v>
      </c>
      <c r="G35" s="10" t="s">
        <v>177</v>
      </c>
      <c r="H35" s="10" t="s">
        <v>70</v>
      </c>
      <c r="I35" s="19">
        <v>20101071562</v>
      </c>
      <c r="J35" s="1" t="s">
        <v>175</v>
      </c>
      <c r="K35" s="15">
        <v>17200</v>
      </c>
      <c r="L35" s="15">
        <f t="shared" si="0"/>
        <v>3096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20296</v>
      </c>
      <c r="U35" s="1"/>
      <c r="V35" s="18">
        <v>181361100982057</v>
      </c>
      <c r="W35" s="10" t="s">
        <v>140</v>
      </c>
      <c r="X35" s="8">
        <v>0</v>
      </c>
      <c r="Y35" s="7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>
        <v>0</v>
      </c>
      <c r="AO35" s="12">
        <f t="shared" si="3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6"/>
      <c r="BC35" s="6"/>
    </row>
    <row r="36" spans="1:55">
      <c r="A36" s="9" t="s">
        <v>178</v>
      </c>
      <c r="B36" s="21" t="s">
        <v>179</v>
      </c>
      <c r="C36" s="9"/>
      <c r="D36" s="10" t="s">
        <v>67</v>
      </c>
      <c r="E36" s="10" t="s">
        <v>173</v>
      </c>
      <c r="G36" s="10" t="s">
        <v>180</v>
      </c>
      <c r="H36" s="10" t="s">
        <v>70</v>
      </c>
      <c r="I36" s="19">
        <v>20101071562</v>
      </c>
      <c r="J36" s="1" t="s">
        <v>175</v>
      </c>
      <c r="K36" s="15">
        <v>750</v>
      </c>
      <c r="L36" s="15">
        <f t="shared" si="0"/>
        <v>135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885</v>
      </c>
      <c r="U36" s="1"/>
      <c r="V36" s="18">
        <v>181362500670866</v>
      </c>
      <c r="W36" s="10" t="s">
        <v>181</v>
      </c>
      <c r="X36" s="8">
        <v>0</v>
      </c>
      <c r="Y36" s="7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>
        <v>0</v>
      </c>
      <c r="AO36" s="12">
        <f t="shared" si="3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6"/>
      <c r="BC36" s="6"/>
    </row>
    <row r="37" spans="1:55" s="26" customFormat="1">
      <c r="A37" s="23" t="s">
        <v>182</v>
      </c>
      <c r="B37" s="24" t="s">
        <v>108</v>
      </c>
      <c r="C37" s="23"/>
      <c r="D37" s="25" t="s">
        <v>183</v>
      </c>
      <c r="E37" s="25" t="s">
        <v>173</v>
      </c>
      <c r="G37" s="25" t="s">
        <v>184</v>
      </c>
      <c r="H37" s="25" t="s">
        <v>70</v>
      </c>
      <c r="I37" s="27">
        <v>20101071562</v>
      </c>
      <c r="J37" s="28" t="s">
        <v>175</v>
      </c>
      <c r="K37" s="29">
        <v>277</v>
      </c>
      <c r="L37" s="29">
        <f t="shared" si="0"/>
        <v>49.86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f>SUM(K37:S37)</f>
        <v>326.86</v>
      </c>
      <c r="U37" s="28"/>
      <c r="V37" s="30">
        <v>181362500670866</v>
      </c>
      <c r="W37" s="10" t="s">
        <v>181</v>
      </c>
      <c r="X37" s="31">
        <v>0</v>
      </c>
      <c r="Y37" s="37" t="s">
        <v>172</v>
      </c>
      <c r="Z37" s="25" t="s">
        <v>67</v>
      </c>
      <c r="AA37" s="25" t="s">
        <v>173</v>
      </c>
      <c r="AB37" s="25">
        <v>13422</v>
      </c>
      <c r="AC37" s="23"/>
      <c r="AD37" s="23"/>
      <c r="AE37" s="23"/>
      <c r="AF37" s="32"/>
      <c r="AG37" s="33"/>
      <c r="AH37" s="23"/>
      <c r="AI37" s="33"/>
      <c r="AJ37" s="28"/>
      <c r="AK37" s="34"/>
      <c r="AL37" s="31">
        <f t="shared" si="2"/>
        <v>0</v>
      </c>
      <c r="AM37" s="35"/>
      <c r="AN37" s="33">
        <v>0</v>
      </c>
      <c r="AO37" s="33">
        <f t="shared" si="3"/>
        <v>0</v>
      </c>
      <c r="AP37" s="28"/>
      <c r="AQ37" s="28"/>
      <c r="AR37" s="28"/>
      <c r="AS37" s="28"/>
      <c r="AT37" s="28"/>
      <c r="AU37" s="36">
        <v>35.200000000000003</v>
      </c>
      <c r="AV37" s="36">
        <v>0</v>
      </c>
      <c r="AW37" s="36">
        <v>0</v>
      </c>
      <c r="AX37" s="36">
        <v>6.3360000000000003</v>
      </c>
      <c r="AY37" s="36"/>
      <c r="AZ37" s="36">
        <v>0</v>
      </c>
      <c r="BA37" s="36">
        <v>41.536000000000001</v>
      </c>
      <c r="BB37" s="36"/>
      <c r="BC37" s="36"/>
    </row>
    <row r="38" spans="1:55">
      <c r="A38" s="9" t="s">
        <v>185</v>
      </c>
      <c r="B38" s="21" t="s">
        <v>179</v>
      </c>
      <c r="C38" s="9"/>
      <c r="D38" s="10" t="s">
        <v>67</v>
      </c>
      <c r="E38" s="10" t="s">
        <v>68</v>
      </c>
      <c r="G38" s="10" t="s">
        <v>186</v>
      </c>
      <c r="H38" s="10" t="s">
        <v>70</v>
      </c>
      <c r="I38" s="19">
        <v>20430810473</v>
      </c>
      <c r="J38" s="1" t="s">
        <v>187</v>
      </c>
      <c r="K38" s="15">
        <v>3306.77</v>
      </c>
      <c r="L38" s="15">
        <f t="shared" si="0"/>
        <v>595.21859999999992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3901.9885999999997</v>
      </c>
      <c r="U38" s="1"/>
      <c r="V38" s="18">
        <v>181362500669795</v>
      </c>
      <c r="W38" s="10" t="s">
        <v>181</v>
      </c>
      <c r="X38" s="8">
        <v>0</v>
      </c>
      <c r="Y38" s="7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>
        <v>0</v>
      </c>
      <c r="AO38" s="12">
        <f t="shared" si="3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6"/>
      <c r="BC38" s="6"/>
    </row>
    <row r="39" spans="1:55">
      <c r="A39" s="9" t="s">
        <v>188</v>
      </c>
      <c r="B39" s="21" t="s">
        <v>179</v>
      </c>
      <c r="C39" s="9"/>
      <c r="D39" s="10" t="s">
        <v>67</v>
      </c>
      <c r="E39" s="10" t="s">
        <v>68</v>
      </c>
      <c r="G39" s="10" t="s">
        <v>189</v>
      </c>
      <c r="H39" s="10" t="s">
        <v>70</v>
      </c>
      <c r="I39" s="19">
        <v>20430810473</v>
      </c>
      <c r="J39" s="1" t="s">
        <v>187</v>
      </c>
      <c r="K39" s="15">
        <v>5424.32</v>
      </c>
      <c r="L39" s="15">
        <f t="shared" si="0"/>
        <v>976.37759999999992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6400.6975999999995</v>
      </c>
      <c r="U39" s="1"/>
      <c r="V39" s="18">
        <v>181362500669795</v>
      </c>
      <c r="W39" s="10" t="s">
        <v>181</v>
      </c>
      <c r="X39" s="8">
        <v>0</v>
      </c>
      <c r="Y39" s="7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>
        <v>0</v>
      </c>
      <c r="AO39" s="12">
        <f t="shared" si="3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6"/>
      <c r="BC39" s="6"/>
    </row>
    <row r="40" spans="1:55">
      <c r="A40" s="9" t="s">
        <v>190</v>
      </c>
      <c r="B40" s="21" t="s">
        <v>108</v>
      </c>
      <c r="C40" s="9"/>
      <c r="D40" s="10" t="s">
        <v>67</v>
      </c>
      <c r="E40" s="10" t="s">
        <v>68</v>
      </c>
      <c r="G40" s="10" t="s">
        <v>191</v>
      </c>
      <c r="H40" s="10" t="s">
        <v>70</v>
      </c>
      <c r="I40" s="19">
        <v>20136828445</v>
      </c>
      <c r="J40" s="1" t="s">
        <v>192</v>
      </c>
      <c r="K40" s="15"/>
      <c r="L40" s="15">
        <f t="shared" si="0"/>
        <v>0</v>
      </c>
      <c r="M40" s="15">
        <v>0</v>
      </c>
      <c r="N40" s="15">
        <v>0</v>
      </c>
      <c r="O40" s="15">
        <v>0</v>
      </c>
      <c r="P40" s="15">
        <v>0</v>
      </c>
      <c r="Q40" s="15">
        <v>2000</v>
      </c>
      <c r="R40" s="15">
        <v>0</v>
      </c>
      <c r="S40" s="15">
        <v>0</v>
      </c>
      <c r="T40" s="15">
        <f t="shared" si="1"/>
        <v>2000</v>
      </c>
      <c r="U40" s="1"/>
      <c r="V40" s="18"/>
      <c r="W40" s="10"/>
      <c r="X40" s="8">
        <v>0</v>
      </c>
      <c r="Y40" s="7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>
        <v>0</v>
      </c>
      <c r="AO40" s="12">
        <f t="shared" si="3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6"/>
      <c r="BC40" s="6"/>
    </row>
    <row r="41" spans="1:55">
      <c r="A41" s="9" t="s">
        <v>193</v>
      </c>
      <c r="B41" s="21" t="s">
        <v>181</v>
      </c>
      <c r="C41" s="9"/>
      <c r="D41" s="10" t="s">
        <v>67</v>
      </c>
      <c r="E41" s="10" t="s">
        <v>68</v>
      </c>
      <c r="G41" s="10" t="s">
        <v>194</v>
      </c>
      <c r="H41" s="10" t="s">
        <v>70</v>
      </c>
      <c r="I41" s="19">
        <v>20100181534</v>
      </c>
      <c r="J41" s="1" t="s">
        <v>195</v>
      </c>
      <c r="K41" s="15">
        <v>8524.6</v>
      </c>
      <c r="L41" s="15">
        <f t="shared" si="0"/>
        <v>1534.4280000000001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1"/>
        <v>10059.028</v>
      </c>
      <c r="U41" s="1"/>
      <c r="V41" s="18">
        <v>181370101288007</v>
      </c>
      <c r="W41" s="10" t="s">
        <v>72</v>
      </c>
      <c r="X41" s="8">
        <v>2.786</v>
      </c>
      <c r="Y41" s="10"/>
      <c r="Z41" s="9"/>
      <c r="AA41" s="1"/>
      <c r="AB41" s="9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2.786</v>
      </c>
      <c r="AM41" s="14"/>
      <c r="AN41" s="12">
        <v>3059.8</v>
      </c>
      <c r="AO41" s="12">
        <f t="shared" si="3"/>
        <v>550.76400000000001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6"/>
      <c r="BC41" s="6"/>
    </row>
    <row r="42" spans="1:55">
      <c r="A42" s="9" t="s">
        <v>196</v>
      </c>
      <c r="B42" s="21" t="s">
        <v>181</v>
      </c>
      <c r="C42" s="9"/>
      <c r="D42" s="10" t="s">
        <v>67</v>
      </c>
      <c r="E42" s="10" t="s">
        <v>68</v>
      </c>
      <c r="G42" s="10" t="s">
        <v>197</v>
      </c>
      <c r="H42" s="10" t="s">
        <v>70</v>
      </c>
      <c r="I42" s="19">
        <v>20100181534</v>
      </c>
      <c r="J42" s="1" t="s">
        <v>195</v>
      </c>
      <c r="K42" s="15">
        <v>15479.66</v>
      </c>
      <c r="L42" s="15">
        <f t="shared" si="0"/>
        <v>2786.3388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1"/>
        <v>18265.998800000001</v>
      </c>
      <c r="U42" s="1"/>
      <c r="V42" s="18">
        <v>181370101288933</v>
      </c>
      <c r="W42" s="10" t="s">
        <v>72</v>
      </c>
      <c r="X42" s="8">
        <v>2.786</v>
      </c>
      <c r="Y42" s="10"/>
      <c r="Z42" s="9"/>
      <c r="AA42" s="1"/>
      <c r="AB42" s="9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2.786</v>
      </c>
      <c r="AM42" s="14"/>
      <c r="AN42" s="12">
        <v>5556.23</v>
      </c>
      <c r="AO42" s="12">
        <f t="shared" si="3"/>
        <v>1000.1213999999999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6"/>
      <c r="BC42" s="6"/>
    </row>
    <row r="43" spans="1:55">
      <c r="A43" s="9" t="s">
        <v>198</v>
      </c>
      <c r="B43" s="3" t="s">
        <v>199</v>
      </c>
      <c r="C43" s="3" t="s">
        <v>103</v>
      </c>
      <c r="D43" s="10" t="s">
        <v>200</v>
      </c>
      <c r="E43" s="10" t="s">
        <v>201</v>
      </c>
      <c r="G43" s="10" t="s">
        <v>202</v>
      </c>
      <c r="H43" s="10" t="s">
        <v>70</v>
      </c>
      <c r="I43" s="19">
        <v>20428698569</v>
      </c>
      <c r="J43" s="1" t="s">
        <v>203</v>
      </c>
      <c r="K43" s="15">
        <v>508.2</v>
      </c>
      <c r="L43" s="15">
        <f t="shared" si="0"/>
        <v>91.475999999999999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1"/>
        <v>599.67599999999993</v>
      </c>
      <c r="U43" s="1"/>
      <c r="V43" s="18"/>
      <c r="W43" s="10"/>
      <c r="X43" s="8">
        <v>0</v>
      </c>
      <c r="Y43" s="10"/>
      <c r="Z43" s="9"/>
      <c r="AA43" s="9"/>
      <c r="AB43" s="9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>
        <v>0</v>
      </c>
      <c r="AO43" s="12">
        <f t="shared" si="3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6"/>
      <c r="BC43" s="6"/>
    </row>
    <row r="44" spans="1:55">
      <c r="A44" s="9" t="s">
        <v>204</v>
      </c>
      <c r="B44" s="3" t="s">
        <v>205</v>
      </c>
      <c r="C44" s="3" t="s">
        <v>89</v>
      </c>
      <c r="D44" s="10" t="s">
        <v>200</v>
      </c>
      <c r="E44" s="10" t="s">
        <v>206</v>
      </c>
      <c r="G44" s="22" t="s">
        <v>207</v>
      </c>
      <c r="H44" s="10" t="s">
        <v>70</v>
      </c>
      <c r="I44" s="19">
        <v>20467534026</v>
      </c>
      <c r="J44" s="1" t="s">
        <v>208</v>
      </c>
      <c r="K44" s="15">
        <v>644.08000000000004</v>
      </c>
      <c r="L44" s="15">
        <f t="shared" si="0"/>
        <v>115.9344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1"/>
        <v>760.01440000000002</v>
      </c>
      <c r="U44" s="1"/>
      <c r="V44" s="18"/>
      <c r="W44" s="7"/>
      <c r="X44" s="8">
        <v>0</v>
      </c>
      <c r="Y44" s="10"/>
      <c r="Z44" s="9"/>
      <c r="AA44" s="9"/>
      <c r="AB44" s="9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>
        <v>0</v>
      </c>
      <c r="AO44" s="12">
        <f t="shared" si="3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6"/>
      <c r="BC44" s="6"/>
    </row>
    <row r="45" spans="1:55">
      <c r="A45" s="9" t="s">
        <v>209</v>
      </c>
      <c r="B45" s="3" t="s">
        <v>210</v>
      </c>
      <c r="C45" s="3" t="s">
        <v>211</v>
      </c>
      <c r="D45" s="10" t="s">
        <v>200</v>
      </c>
      <c r="E45" s="10" t="s">
        <v>212</v>
      </c>
      <c r="G45" s="22" t="s">
        <v>213</v>
      </c>
      <c r="H45" s="10" t="s">
        <v>70</v>
      </c>
      <c r="I45" s="19">
        <v>20467534026</v>
      </c>
      <c r="J45" s="1" t="s">
        <v>208</v>
      </c>
      <c r="K45" s="15">
        <v>651.19000000000005</v>
      </c>
      <c r="L45" s="15">
        <f t="shared" si="0"/>
        <v>117.21420000000001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1"/>
        <v>768.40420000000006</v>
      </c>
      <c r="U45" s="1"/>
      <c r="V45" s="18"/>
      <c r="W45" s="7"/>
      <c r="X45" s="8">
        <v>2.7829999999999999</v>
      </c>
      <c r="Y45" s="10"/>
      <c r="Z45" s="9"/>
      <c r="AA45" s="9"/>
      <c r="AB45" s="9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2.7829999999999999</v>
      </c>
      <c r="AM45" s="14"/>
      <c r="AN45" s="12">
        <v>233.99</v>
      </c>
      <c r="AO45" s="12">
        <f t="shared" si="3"/>
        <v>42.118200000000002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6"/>
      <c r="BC45" s="6"/>
    </row>
    <row r="46" spans="1:55">
      <c r="A46" s="9" t="s">
        <v>214</v>
      </c>
      <c r="B46" s="3" t="s">
        <v>210</v>
      </c>
      <c r="C46" s="3" t="s">
        <v>211</v>
      </c>
      <c r="D46" s="10" t="s">
        <v>200</v>
      </c>
      <c r="E46" s="10" t="s">
        <v>212</v>
      </c>
      <c r="G46" s="22" t="s">
        <v>215</v>
      </c>
      <c r="H46" s="10" t="s">
        <v>70</v>
      </c>
      <c r="I46" s="19">
        <v>20467534026</v>
      </c>
      <c r="J46" s="1" t="s">
        <v>208</v>
      </c>
      <c r="K46" s="15">
        <v>93.56</v>
      </c>
      <c r="L46" s="15">
        <f t="shared" si="0"/>
        <v>16.840800000000002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1"/>
        <v>110.4008</v>
      </c>
      <c r="U46" s="1"/>
      <c r="V46" s="18"/>
      <c r="W46" s="7"/>
      <c r="X46" s="8">
        <v>2.7829999999999999</v>
      </c>
      <c r="Y46" s="10"/>
      <c r="Z46" s="9"/>
      <c r="AA46" s="9"/>
      <c r="AB46" s="9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2.7829999999999999</v>
      </c>
      <c r="AM46" s="14"/>
      <c r="AN46" s="12">
        <v>33.619999999999997</v>
      </c>
      <c r="AO46" s="12">
        <f t="shared" si="3"/>
        <v>6.0515999999999996</v>
      </c>
      <c r="AP46" s="1"/>
      <c r="AQ46" s="1"/>
      <c r="AR46" s="1"/>
      <c r="AS46" s="1"/>
      <c r="AT46" s="1"/>
      <c r="AU46" s="6">
        <v>409.34</v>
      </c>
      <c r="AV46" s="6">
        <v>0</v>
      </c>
      <c r="AW46" s="6">
        <v>0</v>
      </c>
      <c r="AX46" s="6">
        <v>73.68119999999999</v>
      </c>
      <c r="AY46" s="6"/>
      <c r="AZ46" s="6">
        <v>0</v>
      </c>
      <c r="BA46" s="6">
        <v>483.02119999999996</v>
      </c>
      <c r="BB46" s="6"/>
      <c r="BC46" s="6"/>
    </row>
    <row r="47" spans="1:55">
      <c r="A47" s="9" t="s">
        <v>216</v>
      </c>
      <c r="B47" s="3" t="s">
        <v>179</v>
      </c>
      <c r="C47" s="3" t="s">
        <v>217</v>
      </c>
      <c r="D47" s="10" t="s">
        <v>200</v>
      </c>
      <c r="E47" s="22" t="s">
        <v>218</v>
      </c>
      <c r="G47" s="22" t="s">
        <v>219</v>
      </c>
      <c r="H47" s="10" t="s">
        <v>70</v>
      </c>
      <c r="I47" s="19">
        <v>20100017491</v>
      </c>
      <c r="J47" s="1" t="s">
        <v>220</v>
      </c>
      <c r="K47" s="15">
        <v>47.03</v>
      </c>
      <c r="L47" s="15">
        <f t="shared" si="0"/>
        <v>8.4654000000000007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1"/>
        <v>55.495400000000004</v>
      </c>
      <c r="U47" s="1"/>
      <c r="V47" s="18"/>
      <c r="W47" s="7"/>
      <c r="X47" s="8">
        <v>0</v>
      </c>
      <c r="Y47" s="10"/>
      <c r="Z47" s="9"/>
      <c r="AA47" s="9"/>
      <c r="AB47" s="9"/>
      <c r="AC47" s="9"/>
      <c r="AD47" s="9"/>
      <c r="AE47" s="9"/>
      <c r="AF47" s="11"/>
      <c r="AG47" s="12"/>
      <c r="AH47" s="9"/>
      <c r="AI47" s="12"/>
      <c r="AJ47" s="1"/>
      <c r="AK47" s="13"/>
      <c r="AL47" s="8">
        <f t="shared" si="2"/>
        <v>0</v>
      </c>
      <c r="AM47" s="14"/>
      <c r="AN47" s="12">
        <v>0</v>
      </c>
      <c r="AO47" s="12">
        <f t="shared" si="3"/>
        <v>0</v>
      </c>
      <c r="AP47" s="1"/>
      <c r="AQ47" s="1"/>
      <c r="AR47" s="1"/>
      <c r="AS47" s="1"/>
      <c r="AT47" s="1"/>
      <c r="AU47" s="6">
        <v>293.92</v>
      </c>
      <c r="AV47" s="6">
        <v>0</v>
      </c>
      <c r="AW47" s="6">
        <v>0</v>
      </c>
      <c r="AX47" s="6">
        <v>52.9056</v>
      </c>
      <c r="AY47" s="6"/>
      <c r="AZ47" s="6">
        <v>0</v>
      </c>
      <c r="BA47" s="6">
        <v>346.82560000000001</v>
      </c>
      <c r="BB47" s="6"/>
      <c r="BC47" s="6"/>
    </row>
    <row r="48" spans="1:55">
      <c r="A48" s="9" t="s">
        <v>221</v>
      </c>
      <c r="B48" s="3" t="s">
        <v>179</v>
      </c>
      <c r="C48" s="3" t="s">
        <v>217</v>
      </c>
      <c r="D48" s="10" t="s">
        <v>200</v>
      </c>
      <c r="E48" s="22" t="s">
        <v>218</v>
      </c>
      <c r="G48" s="22" t="s">
        <v>222</v>
      </c>
      <c r="H48" s="10" t="s">
        <v>70</v>
      </c>
      <c r="I48" s="19">
        <v>20100017491</v>
      </c>
      <c r="J48" s="1" t="s">
        <v>220</v>
      </c>
      <c r="K48" s="15">
        <v>447.02</v>
      </c>
      <c r="L48" s="15">
        <f t="shared" si="0"/>
        <v>80.4636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527.48360000000002</v>
      </c>
      <c r="U48" s="1"/>
      <c r="V48" s="18"/>
      <c r="W48" s="10"/>
      <c r="X48" s="8">
        <v>0</v>
      </c>
      <c r="Y48" s="10"/>
      <c r="Z48" s="9"/>
      <c r="AA48" s="9"/>
      <c r="AB48" s="9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0</v>
      </c>
      <c r="AM48" s="14"/>
      <c r="AN48" s="12">
        <v>0</v>
      </c>
      <c r="AO48" s="12">
        <f t="shared" si="3"/>
        <v>0</v>
      </c>
      <c r="AP48" s="1"/>
      <c r="AQ48" s="1"/>
      <c r="AR48" s="1"/>
      <c r="AS48" s="1"/>
      <c r="AT48" s="1"/>
      <c r="AU48" s="6">
        <v>256.27</v>
      </c>
      <c r="AV48" s="6">
        <v>0</v>
      </c>
      <c r="AW48" s="6">
        <v>0</v>
      </c>
      <c r="AX48" s="6">
        <v>46.128599999999992</v>
      </c>
      <c r="AY48" s="6"/>
      <c r="AZ48" s="6">
        <v>0</v>
      </c>
      <c r="BA48" s="6">
        <v>302.39859999999999</v>
      </c>
      <c r="BB48" s="6"/>
      <c r="BC48" s="6"/>
    </row>
    <row r="49" spans="1:55">
      <c r="A49" s="9" t="s">
        <v>223</v>
      </c>
      <c r="B49" s="3" t="s">
        <v>179</v>
      </c>
      <c r="C49" s="3" t="s">
        <v>217</v>
      </c>
      <c r="D49" s="10" t="s">
        <v>200</v>
      </c>
      <c r="E49" s="22" t="s">
        <v>218</v>
      </c>
      <c r="G49" s="22" t="s">
        <v>224</v>
      </c>
      <c r="H49" s="10" t="s">
        <v>70</v>
      </c>
      <c r="I49" s="19">
        <v>20100017491</v>
      </c>
      <c r="J49" s="1" t="s">
        <v>220</v>
      </c>
      <c r="K49" s="15">
        <v>101.65</v>
      </c>
      <c r="L49" s="15">
        <f t="shared" si="0"/>
        <v>18.297000000000001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119.947</v>
      </c>
      <c r="U49" s="1"/>
      <c r="V49" s="18"/>
      <c r="W49" s="10"/>
      <c r="X49" s="8">
        <v>0</v>
      </c>
      <c r="Y49" s="10"/>
      <c r="Z49" s="9"/>
      <c r="AA49" s="9"/>
      <c r="AB49" s="9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0</v>
      </c>
      <c r="AM49" s="14"/>
      <c r="AN49" s="12">
        <v>0</v>
      </c>
      <c r="AO49" s="12">
        <f t="shared" si="3"/>
        <v>0</v>
      </c>
      <c r="AP49" s="1"/>
      <c r="AQ49" s="1"/>
      <c r="AR49" s="1"/>
      <c r="AS49" s="1"/>
      <c r="AT49" s="1"/>
      <c r="AU49" s="6">
        <v>191.48</v>
      </c>
      <c r="AV49" s="6">
        <v>0</v>
      </c>
      <c r="AW49" s="6">
        <v>0</v>
      </c>
      <c r="AX49" s="6">
        <v>34.4664</v>
      </c>
      <c r="AY49" s="6"/>
      <c r="AZ49" s="6">
        <v>0</v>
      </c>
      <c r="BA49" s="6">
        <v>225.94639999999998</v>
      </c>
      <c r="BB49" s="6"/>
      <c r="BC49" s="6"/>
    </row>
    <row r="50" spans="1:55">
      <c r="A50" s="9" t="s">
        <v>225</v>
      </c>
      <c r="B50" s="21" t="s">
        <v>226</v>
      </c>
      <c r="C50" s="9" t="s">
        <v>181</v>
      </c>
      <c r="D50" s="10" t="s">
        <v>200</v>
      </c>
      <c r="E50" s="10" t="s">
        <v>227</v>
      </c>
      <c r="G50" s="10" t="s">
        <v>228</v>
      </c>
      <c r="H50" s="10" t="s">
        <v>70</v>
      </c>
      <c r="I50" s="19">
        <v>20100177774</v>
      </c>
      <c r="J50" s="1" t="s">
        <v>229</v>
      </c>
      <c r="K50" s="15">
        <v>195.79</v>
      </c>
      <c r="L50" s="15">
        <f t="shared" si="0"/>
        <v>35.242199999999997</v>
      </c>
      <c r="M50" s="15">
        <v>0</v>
      </c>
      <c r="N50" s="15">
        <v>0</v>
      </c>
      <c r="O50" s="15">
        <v>0</v>
      </c>
      <c r="P50" s="15">
        <v>0</v>
      </c>
      <c r="Q50" s="15">
        <v>0.92</v>
      </c>
      <c r="R50" s="15">
        <v>0</v>
      </c>
      <c r="S50" s="15">
        <v>0</v>
      </c>
      <c r="T50" s="15">
        <f t="shared" si="1"/>
        <v>231.95219999999998</v>
      </c>
      <c r="U50" s="1"/>
      <c r="V50" s="18"/>
      <c r="W50" s="10"/>
      <c r="X50" s="8">
        <v>0</v>
      </c>
      <c r="Y50" s="10"/>
      <c r="Z50" s="9"/>
      <c r="AA50" s="9"/>
      <c r="AB50" s="9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0</v>
      </c>
      <c r="AM50" s="14"/>
      <c r="AN50" s="12">
        <v>0</v>
      </c>
      <c r="AO50" s="12">
        <f t="shared" si="3"/>
        <v>0</v>
      </c>
      <c r="AP50" s="1"/>
      <c r="AQ50" s="1"/>
      <c r="AR50" s="1"/>
      <c r="AS50" s="1"/>
      <c r="AT50" s="1"/>
      <c r="AU50" s="6">
        <v>761.7</v>
      </c>
      <c r="AV50" s="6">
        <v>0</v>
      </c>
      <c r="AW50" s="6">
        <v>0</v>
      </c>
      <c r="AX50" s="6">
        <v>137.10599999999999</v>
      </c>
      <c r="AY50" s="6"/>
      <c r="AZ50" s="6">
        <v>0</v>
      </c>
      <c r="BA50" s="6">
        <v>898.80600000000004</v>
      </c>
      <c r="BB50" s="6"/>
      <c r="BC50" s="6"/>
    </row>
    <row r="51" spans="1:55">
      <c r="A51" s="9" t="s">
        <v>230</v>
      </c>
      <c r="B51" s="21" t="s">
        <v>226</v>
      </c>
      <c r="C51" s="9" t="s">
        <v>181</v>
      </c>
      <c r="D51" s="10" t="s">
        <v>200</v>
      </c>
      <c r="E51" s="10" t="s">
        <v>227</v>
      </c>
      <c r="G51" s="10" t="s">
        <v>231</v>
      </c>
      <c r="H51" s="10" t="s">
        <v>70</v>
      </c>
      <c r="I51" s="19">
        <v>20100177774</v>
      </c>
      <c r="J51" s="1" t="s">
        <v>229</v>
      </c>
      <c r="K51" s="15">
        <v>115.19</v>
      </c>
      <c r="L51" s="15">
        <f t="shared" si="0"/>
        <v>20.734199999999998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135.92419999999998</v>
      </c>
      <c r="U51" s="1"/>
      <c r="V51" s="18"/>
      <c r="W51" s="7"/>
      <c r="X51" s="8">
        <v>0</v>
      </c>
      <c r="Y51" s="10"/>
      <c r="Z51" s="9"/>
      <c r="AA51" s="9"/>
      <c r="AB51" s="9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0</v>
      </c>
      <c r="AM51" s="14"/>
      <c r="AN51" s="12">
        <v>0</v>
      </c>
      <c r="AO51" s="12">
        <f t="shared" si="3"/>
        <v>0</v>
      </c>
      <c r="AP51" s="1"/>
      <c r="AQ51" s="1"/>
      <c r="AR51" s="1"/>
      <c r="AS51" s="1"/>
      <c r="AT51" s="1"/>
      <c r="AU51" s="6">
        <v>767.71</v>
      </c>
      <c r="AV51" s="6">
        <v>0</v>
      </c>
      <c r="AW51" s="6">
        <v>0</v>
      </c>
      <c r="AX51" s="6">
        <v>138.18780000000001</v>
      </c>
      <c r="AY51" s="6"/>
      <c r="AZ51" s="6">
        <v>0</v>
      </c>
      <c r="BA51" s="6">
        <v>905.89780000000007</v>
      </c>
      <c r="BB51" s="6"/>
      <c r="BC51" s="6"/>
    </row>
    <row r="52" spans="1:55">
      <c r="A52" s="9" t="s">
        <v>232</v>
      </c>
      <c r="B52" s="21" t="s">
        <v>226</v>
      </c>
      <c r="C52" s="9" t="s">
        <v>181</v>
      </c>
      <c r="D52" s="10" t="s">
        <v>200</v>
      </c>
      <c r="E52" s="10" t="s">
        <v>227</v>
      </c>
      <c r="G52" s="10" t="s">
        <v>233</v>
      </c>
      <c r="H52" s="10" t="s">
        <v>70</v>
      </c>
      <c r="I52" s="19">
        <v>20100177774</v>
      </c>
      <c r="J52" s="1" t="s">
        <v>229</v>
      </c>
      <c r="K52" s="15">
        <v>85.2</v>
      </c>
      <c r="L52" s="15">
        <f t="shared" si="0"/>
        <v>15.336</v>
      </c>
      <c r="M52" s="15">
        <v>0</v>
      </c>
      <c r="N52" s="15">
        <v>0</v>
      </c>
      <c r="O52" s="15">
        <v>0</v>
      </c>
      <c r="P52" s="15">
        <v>0</v>
      </c>
      <c r="Q52" s="15">
        <v>2.6</v>
      </c>
      <c r="R52" s="15">
        <v>0</v>
      </c>
      <c r="S52" s="15">
        <v>0</v>
      </c>
      <c r="T52" s="15">
        <f t="shared" si="1"/>
        <v>103.136</v>
      </c>
      <c r="U52" s="1"/>
      <c r="V52" s="18"/>
      <c r="W52" s="7"/>
      <c r="X52" s="8">
        <v>0</v>
      </c>
      <c r="Y52" s="10"/>
      <c r="Z52" s="9"/>
      <c r="AA52" s="9"/>
      <c r="AB52" s="9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0</v>
      </c>
      <c r="AM52" s="14"/>
      <c r="AN52" s="12">
        <v>0</v>
      </c>
      <c r="AO52" s="12">
        <f t="shared" si="3"/>
        <v>0</v>
      </c>
      <c r="AP52" s="1"/>
      <c r="AQ52" s="1"/>
      <c r="AR52" s="1"/>
      <c r="AS52" s="1"/>
      <c r="AT52" s="1"/>
      <c r="AU52" s="6">
        <v>814.72</v>
      </c>
      <c r="AV52" s="6">
        <v>0</v>
      </c>
      <c r="AW52" s="6">
        <v>0</v>
      </c>
      <c r="AX52" s="6">
        <v>146.64959999999999</v>
      </c>
      <c r="AY52" s="6"/>
      <c r="AZ52" s="6">
        <v>0</v>
      </c>
      <c r="BA52" s="6">
        <v>961.36959999999999</v>
      </c>
      <c r="BB52" s="6"/>
      <c r="BC52" s="6"/>
    </row>
    <row r="53" spans="1:55">
      <c r="A53" s="9" t="s">
        <v>234</v>
      </c>
      <c r="B53" s="21" t="s">
        <v>226</v>
      </c>
      <c r="C53" s="9" t="s">
        <v>181</v>
      </c>
      <c r="D53" s="10" t="s">
        <v>200</v>
      </c>
      <c r="E53" s="10" t="s">
        <v>227</v>
      </c>
      <c r="G53" s="10" t="s">
        <v>235</v>
      </c>
      <c r="H53" s="10" t="s">
        <v>70</v>
      </c>
      <c r="I53" s="19">
        <v>20100177774</v>
      </c>
      <c r="J53" s="1" t="s">
        <v>229</v>
      </c>
      <c r="K53" s="15">
        <v>184.31</v>
      </c>
      <c r="L53" s="15">
        <f t="shared" si="0"/>
        <v>33.175800000000002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217.48580000000001</v>
      </c>
      <c r="U53" s="1"/>
      <c r="V53" s="18"/>
      <c r="W53" s="7"/>
      <c r="X53" s="8">
        <v>0</v>
      </c>
      <c r="Y53" s="10"/>
      <c r="Z53" s="9"/>
      <c r="AA53" s="9"/>
      <c r="AB53" s="9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0</v>
      </c>
      <c r="AM53" s="14"/>
      <c r="AN53" s="12">
        <v>0</v>
      </c>
      <c r="AO53" s="12">
        <f t="shared" si="3"/>
        <v>0</v>
      </c>
      <c r="AP53" s="1"/>
      <c r="AQ53" s="1"/>
      <c r="AR53" s="1"/>
      <c r="AS53" s="1"/>
      <c r="AT53" s="1"/>
      <c r="AU53" s="6">
        <v>191.48</v>
      </c>
      <c r="AV53" s="6">
        <v>0</v>
      </c>
      <c r="AW53" s="6">
        <v>0</v>
      </c>
      <c r="AX53" s="6">
        <v>34.4664</v>
      </c>
      <c r="AY53" s="6"/>
      <c r="AZ53" s="6">
        <v>0</v>
      </c>
      <c r="BA53" s="6">
        <v>225.94639999999998</v>
      </c>
      <c r="BB53" s="6"/>
      <c r="BC53" s="6"/>
    </row>
    <row r="54" spans="1:55">
      <c r="A54" s="9" t="s">
        <v>236</v>
      </c>
      <c r="B54" s="21" t="s">
        <v>226</v>
      </c>
      <c r="C54" s="9" t="s">
        <v>181</v>
      </c>
      <c r="D54" s="10" t="s">
        <v>200</v>
      </c>
      <c r="E54" s="10" t="s">
        <v>227</v>
      </c>
      <c r="G54" s="10" t="s">
        <v>237</v>
      </c>
      <c r="H54" s="10" t="s">
        <v>70</v>
      </c>
      <c r="I54" s="19">
        <v>20100177774</v>
      </c>
      <c r="J54" s="1" t="s">
        <v>229</v>
      </c>
      <c r="K54" s="15">
        <v>165.86</v>
      </c>
      <c r="L54" s="15">
        <f t="shared" si="0"/>
        <v>29.854800000000001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195.71480000000003</v>
      </c>
      <c r="U54" s="1"/>
      <c r="V54" s="18"/>
      <c r="W54" s="10"/>
      <c r="X54" s="8">
        <v>0</v>
      </c>
      <c r="Y54" s="10"/>
      <c r="Z54" s="9"/>
      <c r="AA54" s="9"/>
      <c r="AB54" s="9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0</v>
      </c>
      <c r="AM54" s="14"/>
      <c r="AN54" s="12">
        <v>0</v>
      </c>
      <c r="AO54" s="12">
        <f t="shared" si="3"/>
        <v>0</v>
      </c>
      <c r="AP54" s="1"/>
      <c r="AQ54" s="1"/>
      <c r="AR54" s="1"/>
      <c r="AS54" s="1"/>
      <c r="AT54" s="1"/>
      <c r="AU54" s="6">
        <v>531.89</v>
      </c>
      <c r="AV54" s="6">
        <v>0</v>
      </c>
      <c r="AW54" s="6">
        <v>0</v>
      </c>
      <c r="AX54" s="6">
        <v>95.740199999999987</v>
      </c>
      <c r="AY54" s="6"/>
      <c r="AZ54" s="6">
        <v>0</v>
      </c>
      <c r="BA54" s="6">
        <v>627.63019999999995</v>
      </c>
      <c r="BB54" s="6"/>
      <c r="BC54" s="6"/>
    </row>
    <row r="55" spans="1:55">
      <c r="A55" s="9" t="s">
        <v>238</v>
      </c>
      <c r="B55" s="21" t="s">
        <v>226</v>
      </c>
      <c r="C55" s="9" t="s">
        <v>181</v>
      </c>
      <c r="D55" s="10" t="s">
        <v>200</v>
      </c>
      <c r="E55" s="10" t="s">
        <v>227</v>
      </c>
      <c r="G55" s="10" t="s">
        <v>239</v>
      </c>
      <c r="H55" s="10" t="s">
        <v>70</v>
      </c>
      <c r="I55" s="19">
        <v>20100177774</v>
      </c>
      <c r="J55" s="1" t="s">
        <v>229</v>
      </c>
      <c r="K55" s="15">
        <v>185.85</v>
      </c>
      <c r="L55" s="15">
        <f t="shared" si="0"/>
        <v>33.452999999999996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219.303</v>
      </c>
      <c r="U55" s="1"/>
      <c r="V55" s="18"/>
      <c r="W55" s="10"/>
      <c r="X55" s="8">
        <v>0</v>
      </c>
      <c r="Y55" s="10"/>
      <c r="Z55" s="9"/>
      <c r="AA55" s="9"/>
      <c r="AB55" s="9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0</v>
      </c>
      <c r="AM55" s="14"/>
      <c r="AN55" s="12">
        <v>0</v>
      </c>
      <c r="AO55" s="12">
        <f t="shared" si="3"/>
        <v>0</v>
      </c>
      <c r="AP55" s="1"/>
      <c r="AQ55" s="1"/>
      <c r="AR55" s="1"/>
      <c r="AS55" s="1"/>
      <c r="AT55" s="1"/>
      <c r="AU55" s="6">
        <v>518.17999999999995</v>
      </c>
      <c r="AV55" s="6">
        <v>0</v>
      </c>
      <c r="AW55" s="6">
        <v>0</v>
      </c>
      <c r="AX55" s="6">
        <v>93.27239999999999</v>
      </c>
      <c r="AY55" s="6"/>
      <c r="AZ55" s="6">
        <v>0</v>
      </c>
      <c r="BA55" s="6">
        <v>611.4523999999999</v>
      </c>
      <c r="BB55" s="6"/>
      <c r="BC55" s="6"/>
    </row>
    <row r="56" spans="1:55">
      <c r="A56" s="9" t="s">
        <v>240</v>
      </c>
      <c r="B56" s="21" t="s">
        <v>103</v>
      </c>
      <c r="C56" s="9"/>
      <c r="D56" s="10" t="s">
        <v>67</v>
      </c>
      <c r="E56" s="10" t="s">
        <v>241</v>
      </c>
      <c r="G56" s="10" t="s">
        <v>242</v>
      </c>
      <c r="H56" s="10" t="s">
        <v>70</v>
      </c>
      <c r="I56" s="19">
        <v>20100177774</v>
      </c>
      <c r="J56" s="1" t="s">
        <v>229</v>
      </c>
      <c r="K56" s="15">
        <v>244.92</v>
      </c>
      <c r="L56" s="15">
        <f t="shared" si="0"/>
        <v>44.085599999999999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289.00559999999996</v>
      </c>
      <c r="U56" s="1"/>
      <c r="V56" s="18"/>
      <c r="W56" s="7"/>
      <c r="X56" s="8">
        <v>0</v>
      </c>
      <c r="Y56" s="10"/>
      <c r="Z56" s="9"/>
      <c r="AA56" s="9"/>
      <c r="AB56" s="9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0</v>
      </c>
      <c r="AM56" s="14"/>
      <c r="AN56" s="12">
        <v>0</v>
      </c>
      <c r="AO56" s="12">
        <f t="shared" si="3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6"/>
      <c r="BC56" s="6"/>
    </row>
    <row r="57" spans="1:55">
      <c r="A57" s="9" t="s">
        <v>243</v>
      </c>
      <c r="B57" s="21" t="s">
        <v>103</v>
      </c>
      <c r="C57" s="9"/>
      <c r="D57" s="10" t="s">
        <v>67</v>
      </c>
      <c r="E57" s="10" t="s">
        <v>244</v>
      </c>
      <c r="G57" s="10" t="s">
        <v>245</v>
      </c>
      <c r="H57" s="10" t="s">
        <v>70</v>
      </c>
      <c r="I57" s="19">
        <v>20100177774</v>
      </c>
      <c r="J57" s="1" t="s">
        <v>229</v>
      </c>
      <c r="K57" s="15">
        <v>15.24</v>
      </c>
      <c r="L57" s="15">
        <f t="shared" si="0"/>
        <v>2.7431999999999999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17.9832</v>
      </c>
      <c r="U57" s="1"/>
      <c r="V57" s="18"/>
      <c r="W57" s="7"/>
      <c r="X57" s="8">
        <v>0</v>
      </c>
      <c r="Y57" s="10"/>
      <c r="Z57" s="9"/>
      <c r="AA57" s="9"/>
      <c r="AB57" s="9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0</v>
      </c>
      <c r="AM57" s="14"/>
      <c r="AN57" s="12">
        <v>0</v>
      </c>
      <c r="AO57" s="12">
        <f t="shared" si="3"/>
        <v>0</v>
      </c>
      <c r="AP57" s="1"/>
      <c r="AQ57" s="1"/>
      <c r="AR57" s="1"/>
      <c r="AS57" s="1"/>
      <c r="AT57" s="1"/>
      <c r="AU57" s="6">
        <v>392.52</v>
      </c>
      <c r="AV57" s="6">
        <v>0</v>
      </c>
      <c r="AW57" s="6">
        <v>0</v>
      </c>
      <c r="AX57" s="6">
        <v>70.653599999999997</v>
      </c>
      <c r="AY57" s="6"/>
      <c r="AZ57" s="6">
        <v>0</v>
      </c>
      <c r="BA57" s="6">
        <v>463.17359999999996</v>
      </c>
      <c r="BB57" s="6"/>
      <c r="BC57" s="6"/>
    </row>
    <row r="58" spans="1:55">
      <c r="A58" s="9" t="s">
        <v>246</v>
      </c>
      <c r="B58" s="21" t="s">
        <v>247</v>
      </c>
      <c r="C58" s="9"/>
      <c r="D58" s="10" t="s">
        <v>67</v>
      </c>
      <c r="E58" s="10" t="s">
        <v>248</v>
      </c>
      <c r="G58" s="10" t="s">
        <v>249</v>
      </c>
      <c r="H58" s="10" t="s">
        <v>70</v>
      </c>
      <c r="I58" s="19">
        <v>20307328471</v>
      </c>
      <c r="J58" s="1" t="s">
        <v>250</v>
      </c>
      <c r="K58" s="15">
        <v>137.55000000000001</v>
      </c>
      <c r="L58" s="15">
        <f t="shared" si="0"/>
        <v>24.759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162.30900000000003</v>
      </c>
      <c r="U58" s="1"/>
      <c r="V58" s="18"/>
      <c r="W58" s="7"/>
      <c r="X58" s="8">
        <v>0</v>
      </c>
      <c r="Y58" s="10"/>
      <c r="Z58" s="9"/>
      <c r="AA58" s="9"/>
      <c r="AB58" s="9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0</v>
      </c>
      <c r="AM58" s="14"/>
      <c r="AN58" s="12">
        <v>0</v>
      </c>
      <c r="AO58" s="12">
        <f t="shared" si="3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6"/>
      <c r="BC58" s="6"/>
    </row>
    <row r="59" spans="1:55">
      <c r="A59" s="9" t="s">
        <v>251</v>
      </c>
      <c r="B59" s="21" t="s">
        <v>252</v>
      </c>
      <c r="C59" s="9"/>
      <c r="D59" s="10" t="s">
        <v>67</v>
      </c>
      <c r="E59" s="10" t="s">
        <v>248</v>
      </c>
      <c r="G59" s="10" t="s">
        <v>253</v>
      </c>
      <c r="H59" s="10" t="s">
        <v>70</v>
      </c>
      <c r="I59" s="19">
        <v>20307328471</v>
      </c>
      <c r="J59" s="1" t="s">
        <v>250</v>
      </c>
      <c r="K59" s="15">
        <v>137.55000000000001</v>
      </c>
      <c r="L59" s="15">
        <f t="shared" si="0"/>
        <v>24.759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1"/>
        <v>162.30900000000003</v>
      </c>
      <c r="U59" s="1"/>
      <c r="V59" s="18"/>
      <c r="W59" s="10"/>
      <c r="X59" s="8">
        <v>0</v>
      </c>
      <c r="Y59" s="10"/>
      <c r="Z59" s="9"/>
      <c r="AA59" s="9"/>
      <c r="AB59" s="9"/>
      <c r="AC59" s="9"/>
      <c r="AD59" s="9"/>
      <c r="AE59" s="9"/>
      <c r="AF59" s="11"/>
      <c r="AG59" s="12"/>
      <c r="AH59" s="9"/>
      <c r="AI59" s="12"/>
      <c r="AJ59" s="1"/>
      <c r="AL59" s="8">
        <f t="shared" si="2"/>
        <v>0</v>
      </c>
      <c r="AM59" s="14"/>
      <c r="AN59" s="12">
        <v>0</v>
      </c>
      <c r="AO59" s="12">
        <f t="shared" si="3"/>
        <v>0</v>
      </c>
      <c r="AP59" s="1"/>
      <c r="AQ59" s="1"/>
      <c r="AR59" s="1"/>
      <c r="AS59" s="1"/>
      <c r="AT59" s="1"/>
      <c r="AU59" s="6">
        <v>225.3</v>
      </c>
      <c r="AV59" s="6">
        <v>0</v>
      </c>
      <c r="AW59" s="6">
        <v>0</v>
      </c>
      <c r="AX59" s="6">
        <v>40.554000000000002</v>
      </c>
      <c r="AY59" s="6"/>
      <c r="AZ59" s="6">
        <v>0</v>
      </c>
      <c r="BA59" s="6">
        <v>265.85400000000004</v>
      </c>
      <c r="BB59" s="6"/>
      <c r="BC59" s="6"/>
    </row>
    <row r="60" spans="1:55">
      <c r="A60" s="9" t="s">
        <v>254</v>
      </c>
      <c r="B60" s="21" t="s">
        <v>252</v>
      </c>
      <c r="C60" s="9"/>
      <c r="D60" s="10" t="s">
        <v>67</v>
      </c>
      <c r="E60" s="10" t="s">
        <v>248</v>
      </c>
      <c r="G60" s="10" t="s">
        <v>255</v>
      </c>
      <c r="H60" s="10" t="s">
        <v>70</v>
      </c>
      <c r="I60" s="19">
        <v>20307328471</v>
      </c>
      <c r="J60" s="1" t="s">
        <v>250</v>
      </c>
      <c r="K60" s="15">
        <v>137.55000000000001</v>
      </c>
      <c r="L60" s="15">
        <f t="shared" si="0"/>
        <v>24.759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162.30900000000003</v>
      </c>
      <c r="U60" s="1"/>
      <c r="V60" s="18"/>
      <c r="W60" s="10"/>
      <c r="X60" s="8">
        <v>0</v>
      </c>
      <c r="Y60" s="10"/>
      <c r="Z60" s="9"/>
      <c r="AA60" s="9"/>
      <c r="AB60" s="9"/>
      <c r="AC60" s="9"/>
      <c r="AD60" s="9"/>
      <c r="AE60" s="9"/>
      <c r="AF60" s="11"/>
      <c r="AG60" s="12"/>
      <c r="AH60" s="9"/>
      <c r="AI60" s="12"/>
      <c r="AJ60" s="1"/>
      <c r="AK60" s="13"/>
      <c r="AL60" s="8">
        <f t="shared" si="2"/>
        <v>0</v>
      </c>
      <c r="AM60" s="14"/>
      <c r="AN60" s="12">
        <v>0</v>
      </c>
      <c r="AO60" s="12">
        <f t="shared" si="3"/>
        <v>0</v>
      </c>
      <c r="AP60" s="1"/>
      <c r="AQ60" s="1"/>
      <c r="AR60" s="1"/>
      <c r="AS60" s="1"/>
      <c r="AT60" s="1"/>
      <c r="AU60" s="6">
        <v>59.82</v>
      </c>
      <c r="AV60" s="6">
        <v>0</v>
      </c>
      <c r="AW60" s="6">
        <v>0</v>
      </c>
      <c r="AX60" s="6">
        <v>10.7676</v>
      </c>
      <c r="AY60" s="6"/>
      <c r="AZ60" s="6">
        <v>0</v>
      </c>
      <c r="BA60" s="6">
        <v>70.587599999999995</v>
      </c>
      <c r="BB60" s="6"/>
      <c r="BC60" s="6"/>
    </row>
    <row r="61" spans="1:55">
      <c r="A61" s="9" t="s">
        <v>256</v>
      </c>
      <c r="B61" s="21" t="s">
        <v>252</v>
      </c>
      <c r="C61" s="9"/>
      <c r="D61" s="10" t="s">
        <v>67</v>
      </c>
      <c r="E61" s="10" t="s">
        <v>248</v>
      </c>
      <c r="G61" s="10" t="s">
        <v>257</v>
      </c>
      <c r="H61" s="10" t="s">
        <v>70</v>
      </c>
      <c r="I61" s="19">
        <v>20307328471</v>
      </c>
      <c r="J61" s="1" t="s">
        <v>250</v>
      </c>
      <c r="K61" s="15">
        <v>190</v>
      </c>
      <c r="L61" s="15">
        <f t="shared" si="0"/>
        <v>34.199999999999996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224.2</v>
      </c>
      <c r="U61" s="1"/>
      <c r="V61" s="18"/>
      <c r="W61" s="10"/>
      <c r="X61" s="8">
        <v>0</v>
      </c>
      <c r="Y61" s="10"/>
      <c r="Z61" s="9"/>
      <c r="AA61" s="9"/>
      <c r="AB61" s="9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>
        <v>0</v>
      </c>
      <c r="AO61" s="12">
        <f t="shared" si="3"/>
        <v>0</v>
      </c>
      <c r="AP61" s="1"/>
      <c r="AQ61" s="1"/>
      <c r="AR61" s="1"/>
      <c r="AS61" s="1"/>
      <c r="AT61" s="1"/>
      <c r="AU61" s="6">
        <v>59.78</v>
      </c>
      <c r="AV61" s="6">
        <v>0</v>
      </c>
      <c r="AW61" s="6">
        <v>0</v>
      </c>
      <c r="AX61" s="6">
        <v>10.760400000000001</v>
      </c>
      <c r="AY61" s="6"/>
      <c r="AZ61" s="6">
        <v>0</v>
      </c>
      <c r="BA61" s="6">
        <v>70.540400000000005</v>
      </c>
      <c r="BB61" s="6"/>
      <c r="BC61" s="6"/>
    </row>
    <row r="62" spans="1:55">
      <c r="A62" s="9" t="s">
        <v>258</v>
      </c>
      <c r="B62" s="21" t="s">
        <v>146</v>
      </c>
      <c r="C62" s="9"/>
      <c r="D62" s="10" t="s">
        <v>67</v>
      </c>
      <c r="E62" s="10" t="s">
        <v>248</v>
      </c>
      <c r="G62" s="10" t="s">
        <v>259</v>
      </c>
      <c r="H62" s="10" t="s">
        <v>70</v>
      </c>
      <c r="I62" s="19">
        <v>20307328471</v>
      </c>
      <c r="J62" s="1" t="s">
        <v>250</v>
      </c>
      <c r="K62" s="15">
        <v>137.55000000000001</v>
      </c>
      <c r="L62" s="15">
        <f t="shared" si="0"/>
        <v>24.759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162.30900000000003</v>
      </c>
      <c r="U62" s="1"/>
      <c r="V62" s="18"/>
      <c r="W62" s="7"/>
      <c r="X62" s="8">
        <v>0</v>
      </c>
      <c r="Y62" s="10"/>
      <c r="Z62" s="9"/>
      <c r="AA62" s="9"/>
      <c r="AB62" s="9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>
        <v>0</v>
      </c>
      <c r="AO62" s="12">
        <f t="shared" si="3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6"/>
      <c r="BC62" s="6"/>
    </row>
    <row r="63" spans="1:55">
      <c r="A63" s="9" t="s">
        <v>260</v>
      </c>
      <c r="B63" s="21" t="s">
        <v>146</v>
      </c>
      <c r="C63" s="9"/>
      <c r="D63" s="10" t="s">
        <v>67</v>
      </c>
      <c r="E63" s="10" t="s">
        <v>248</v>
      </c>
      <c r="G63" s="10" t="s">
        <v>261</v>
      </c>
      <c r="H63" s="10" t="s">
        <v>70</v>
      </c>
      <c r="I63" s="19">
        <v>20307328471</v>
      </c>
      <c r="J63" s="1" t="s">
        <v>250</v>
      </c>
      <c r="K63" s="15">
        <v>137.55000000000001</v>
      </c>
      <c r="L63" s="15">
        <f t="shared" si="0"/>
        <v>24.759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162.30900000000003</v>
      </c>
      <c r="U63" s="1"/>
      <c r="V63" s="18"/>
      <c r="W63" s="10"/>
      <c r="X63" s="8">
        <v>0</v>
      </c>
      <c r="Y63" s="10"/>
      <c r="Z63" s="9"/>
      <c r="AA63" s="9"/>
      <c r="AB63" s="9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0</v>
      </c>
      <c r="AM63" s="14"/>
      <c r="AN63" s="12">
        <v>0</v>
      </c>
      <c r="AO63" s="12">
        <f t="shared" si="3"/>
        <v>0</v>
      </c>
      <c r="AP63" s="1"/>
      <c r="AQ63" s="1"/>
      <c r="AR63" s="1"/>
      <c r="AS63" s="1"/>
      <c r="AT63" s="1"/>
      <c r="AU63" s="6">
        <v>505</v>
      </c>
      <c r="AV63" s="6">
        <v>0</v>
      </c>
      <c r="AW63" s="6">
        <v>0</v>
      </c>
      <c r="AX63" s="6">
        <v>90.9</v>
      </c>
      <c r="AY63" s="6"/>
      <c r="AZ63" s="6">
        <v>0</v>
      </c>
      <c r="BA63" s="6">
        <v>595.9</v>
      </c>
      <c r="BB63" s="6"/>
      <c r="BC63" s="6"/>
    </row>
    <row r="64" spans="1:55">
      <c r="A64" s="9" t="s">
        <v>262</v>
      </c>
      <c r="B64" s="21" t="s">
        <v>146</v>
      </c>
      <c r="C64" s="9"/>
      <c r="D64" s="10" t="s">
        <v>67</v>
      </c>
      <c r="E64" s="10" t="s">
        <v>248</v>
      </c>
      <c r="G64" s="10" t="s">
        <v>263</v>
      </c>
      <c r="H64" s="10" t="s">
        <v>70</v>
      </c>
      <c r="I64" s="19">
        <v>20307328471</v>
      </c>
      <c r="J64" s="1" t="s">
        <v>250</v>
      </c>
      <c r="K64" s="15">
        <v>137.55000000000001</v>
      </c>
      <c r="L64" s="15">
        <f t="shared" si="0"/>
        <v>24.759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162.30900000000003</v>
      </c>
      <c r="U64" s="1"/>
      <c r="V64" s="18"/>
      <c r="W64" s="10"/>
      <c r="X64" s="8">
        <v>0</v>
      </c>
      <c r="Y64" s="10"/>
      <c r="Z64" s="9"/>
      <c r="AA64" s="9"/>
      <c r="AB64" s="9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0</v>
      </c>
      <c r="AM64" s="14"/>
      <c r="AN64" s="12">
        <v>0</v>
      </c>
      <c r="AO64" s="12">
        <f t="shared" si="3"/>
        <v>0</v>
      </c>
      <c r="AP64" s="1"/>
      <c r="AQ64" s="1"/>
      <c r="AR64" s="1"/>
      <c r="AS64" s="1"/>
      <c r="AT64" s="1"/>
      <c r="AU64" s="6">
        <v>310.31</v>
      </c>
      <c r="AV64" s="6">
        <v>0</v>
      </c>
      <c r="AW64" s="6">
        <v>0</v>
      </c>
      <c r="AX64" s="6">
        <v>55.855799999999995</v>
      </c>
      <c r="AY64" s="6"/>
      <c r="AZ64" s="6">
        <v>0</v>
      </c>
      <c r="BA64" s="6">
        <v>366.16579999999999</v>
      </c>
      <c r="BB64" s="6"/>
      <c r="BC64" s="6"/>
    </row>
    <row r="65" spans="1:55">
      <c r="A65" s="9" t="s">
        <v>264</v>
      </c>
      <c r="B65" s="21" t="s">
        <v>146</v>
      </c>
      <c r="C65" s="9"/>
      <c r="D65" s="10" t="s">
        <v>67</v>
      </c>
      <c r="E65" s="10" t="s">
        <v>248</v>
      </c>
      <c r="G65" s="10" t="s">
        <v>265</v>
      </c>
      <c r="H65" s="10" t="s">
        <v>70</v>
      </c>
      <c r="I65" s="19">
        <v>20307328471</v>
      </c>
      <c r="J65" s="1" t="s">
        <v>250</v>
      </c>
      <c r="K65" s="15">
        <v>137.55000000000001</v>
      </c>
      <c r="L65" s="15">
        <f t="shared" si="0"/>
        <v>24.759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si="1"/>
        <v>162.30900000000003</v>
      </c>
      <c r="U65" s="1"/>
      <c r="V65" s="18"/>
      <c r="W65" s="10"/>
      <c r="X65" s="8">
        <v>0</v>
      </c>
      <c r="Y65" s="10"/>
      <c r="Z65" s="9"/>
      <c r="AA65" s="9"/>
      <c r="AB65" s="9"/>
      <c r="AC65" s="9"/>
      <c r="AD65" s="9"/>
      <c r="AE65" s="9"/>
      <c r="AF65" s="11"/>
      <c r="AG65" s="12"/>
      <c r="AH65" s="9"/>
      <c r="AI65" s="12"/>
      <c r="AJ65" s="1"/>
      <c r="AL65" s="8">
        <f t="shared" si="2"/>
        <v>0</v>
      </c>
      <c r="AM65" s="14"/>
      <c r="AN65" s="12">
        <v>0</v>
      </c>
      <c r="AO65" s="12">
        <f t="shared" si="3"/>
        <v>0</v>
      </c>
      <c r="AP65" s="1"/>
      <c r="AQ65" s="1"/>
      <c r="AR65" s="1"/>
      <c r="AS65" s="1"/>
      <c r="AT65" s="1"/>
      <c r="AU65" s="6">
        <v>311.3</v>
      </c>
      <c r="AV65" s="6">
        <v>0</v>
      </c>
      <c r="AW65" s="6">
        <v>0</v>
      </c>
      <c r="AX65" s="6">
        <v>56.033999999999999</v>
      </c>
      <c r="AY65" s="6"/>
      <c r="AZ65" s="6">
        <v>0</v>
      </c>
      <c r="BA65" s="6">
        <v>367.334</v>
      </c>
      <c r="BB65" s="6"/>
      <c r="BC65" s="6"/>
    </row>
    <row r="66" spans="1:55">
      <c r="A66" s="9" t="s">
        <v>266</v>
      </c>
      <c r="B66" s="21" t="s">
        <v>146</v>
      </c>
      <c r="C66" s="9"/>
      <c r="D66" s="10" t="s">
        <v>67</v>
      </c>
      <c r="E66" s="10" t="s">
        <v>248</v>
      </c>
      <c r="G66" s="10" t="s">
        <v>267</v>
      </c>
      <c r="H66" s="10" t="s">
        <v>70</v>
      </c>
      <c r="I66" s="19">
        <v>20307328471</v>
      </c>
      <c r="J66" s="1" t="s">
        <v>250</v>
      </c>
      <c r="K66" s="15">
        <v>137.55000000000001</v>
      </c>
      <c r="L66" s="15">
        <f t="shared" ref="L66:L129" si="4">+K66*18%</f>
        <v>24.759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ref="T66:T129" si="5">SUM(K66:S66)</f>
        <v>162.30900000000003</v>
      </c>
      <c r="U66" s="1"/>
      <c r="V66" s="18"/>
      <c r="W66" s="10"/>
      <c r="X66" s="8">
        <v>0</v>
      </c>
      <c r="Y66" s="10"/>
      <c r="Z66" s="9"/>
      <c r="AA66" s="9"/>
      <c r="AB66" s="9"/>
      <c r="AC66" s="9"/>
      <c r="AD66" s="9"/>
      <c r="AE66" s="9"/>
      <c r="AF66" s="11"/>
      <c r="AG66" s="12"/>
      <c r="AH66" s="9"/>
      <c r="AI66" s="12"/>
      <c r="AJ66" s="1"/>
      <c r="AL66" s="8">
        <f t="shared" ref="AL66:AL129" si="6">+X66</f>
        <v>0</v>
      </c>
      <c r="AM66" s="14"/>
      <c r="AN66" s="12">
        <v>0</v>
      </c>
      <c r="AO66" s="12">
        <f t="shared" ref="AO66:AO129" si="7">+AN66*18%</f>
        <v>0</v>
      </c>
      <c r="AP66" s="1"/>
      <c r="AQ66" s="1"/>
      <c r="AR66" s="1"/>
      <c r="AS66" s="1"/>
      <c r="AT66" s="1"/>
      <c r="AU66" s="6">
        <v>95.34</v>
      </c>
      <c r="AV66" s="6">
        <v>0</v>
      </c>
      <c r="AW66" s="6">
        <v>0</v>
      </c>
      <c r="AX66" s="6">
        <v>17.161200000000001</v>
      </c>
      <c r="AY66" s="6"/>
      <c r="AZ66" s="6">
        <v>0</v>
      </c>
      <c r="BA66" s="6">
        <v>112.50120000000001</v>
      </c>
      <c r="BB66" s="6"/>
      <c r="BC66" s="6"/>
    </row>
    <row r="67" spans="1:55">
      <c r="A67" s="9" t="s">
        <v>268</v>
      </c>
      <c r="B67" s="21" t="s">
        <v>146</v>
      </c>
      <c r="C67" s="9"/>
      <c r="D67" s="10" t="s">
        <v>67</v>
      </c>
      <c r="E67" s="10" t="s">
        <v>248</v>
      </c>
      <c r="G67" s="10" t="s">
        <v>269</v>
      </c>
      <c r="H67" s="10" t="s">
        <v>70</v>
      </c>
      <c r="I67" s="19">
        <v>20307328471</v>
      </c>
      <c r="J67" s="1" t="s">
        <v>250</v>
      </c>
      <c r="K67" s="15">
        <v>137.55000000000001</v>
      </c>
      <c r="L67" s="15">
        <f t="shared" si="4"/>
        <v>24.759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5"/>
        <v>162.30900000000003</v>
      </c>
      <c r="U67" s="1"/>
      <c r="V67" s="18"/>
      <c r="W67" s="10"/>
      <c r="X67" s="8">
        <v>0</v>
      </c>
      <c r="Y67" s="10"/>
      <c r="Z67" s="9"/>
      <c r="AA67" s="9"/>
      <c r="AB67" s="9"/>
      <c r="AC67" s="9"/>
      <c r="AD67" s="9"/>
      <c r="AE67" s="9"/>
      <c r="AF67" s="11"/>
      <c r="AG67" s="12"/>
      <c r="AH67" s="9"/>
      <c r="AI67" s="12"/>
      <c r="AJ67" s="1"/>
      <c r="AL67" s="8">
        <f t="shared" si="6"/>
        <v>0</v>
      </c>
      <c r="AM67" s="14"/>
      <c r="AN67" s="12">
        <v>0</v>
      </c>
      <c r="AO67" s="12">
        <f t="shared" si="7"/>
        <v>0</v>
      </c>
      <c r="AP67" s="1"/>
      <c r="AQ67" s="1"/>
      <c r="AR67" s="1"/>
      <c r="AS67" s="1"/>
      <c r="AT67" s="1"/>
      <c r="AU67" s="6">
        <v>69.83</v>
      </c>
      <c r="AV67" s="6">
        <v>0</v>
      </c>
      <c r="AW67" s="6">
        <v>0</v>
      </c>
      <c r="AX67" s="6">
        <v>12.5694</v>
      </c>
      <c r="AY67" s="6"/>
      <c r="AZ67" s="6">
        <v>0</v>
      </c>
      <c r="BA67" s="6">
        <v>82.3994</v>
      </c>
      <c r="BB67" s="6"/>
      <c r="BC67" s="6"/>
    </row>
    <row r="68" spans="1:55">
      <c r="A68" s="9" t="s">
        <v>270</v>
      </c>
      <c r="B68" s="21" t="s">
        <v>155</v>
      </c>
      <c r="C68" s="9"/>
      <c r="D68" s="10" t="s">
        <v>67</v>
      </c>
      <c r="E68" s="10" t="s">
        <v>248</v>
      </c>
      <c r="G68" s="10" t="s">
        <v>271</v>
      </c>
      <c r="H68" s="10" t="s">
        <v>70</v>
      </c>
      <c r="I68" s="19">
        <v>20307328471</v>
      </c>
      <c r="J68" s="1" t="s">
        <v>250</v>
      </c>
      <c r="K68" s="15">
        <v>137.55000000000001</v>
      </c>
      <c r="L68" s="15">
        <f t="shared" si="4"/>
        <v>24.759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5"/>
        <v>162.30900000000003</v>
      </c>
      <c r="U68" s="1"/>
      <c r="V68" s="18"/>
      <c r="W68" s="7"/>
      <c r="X68" s="8">
        <v>0</v>
      </c>
      <c r="Y68" s="10"/>
      <c r="Z68" s="9"/>
      <c r="AA68" s="9"/>
      <c r="AB68" s="9"/>
      <c r="AC68" s="9"/>
      <c r="AD68" s="9"/>
      <c r="AE68" s="9"/>
      <c r="AF68" s="11"/>
      <c r="AG68" s="12"/>
      <c r="AH68" s="9"/>
      <c r="AI68" s="12"/>
      <c r="AJ68" s="1"/>
      <c r="AL68" s="8">
        <f t="shared" si="6"/>
        <v>0</v>
      </c>
      <c r="AM68" s="14"/>
      <c r="AN68" s="12">
        <v>0</v>
      </c>
      <c r="AO68" s="12">
        <f t="shared" si="7"/>
        <v>0</v>
      </c>
      <c r="AP68" s="1"/>
      <c r="AQ68" s="1"/>
      <c r="AR68" s="1"/>
      <c r="AS68" s="1"/>
      <c r="AT68" s="1"/>
      <c r="AU68" s="6">
        <v>95.2</v>
      </c>
      <c r="AV68" s="6">
        <v>0</v>
      </c>
      <c r="AW68" s="6">
        <v>0</v>
      </c>
      <c r="AX68" s="6">
        <v>17.135999999999999</v>
      </c>
      <c r="AY68" s="6"/>
      <c r="AZ68" s="6">
        <v>0</v>
      </c>
      <c r="BA68" s="6">
        <v>112.336</v>
      </c>
      <c r="BB68" s="6"/>
      <c r="BC68" s="6"/>
    </row>
    <row r="69" spans="1:55">
      <c r="A69" s="9" t="s">
        <v>272</v>
      </c>
      <c r="B69" s="21" t="s">
        <v>155</v>
      </c>
      <c r="C69" s="9"/>
      <c r="D69" s="10" t="s">
        <v>67</v>
      </c>
      <c r="E69" s="10" t="s">
        <v>248</v>
      </c>
      <c r="G69" s="10" t="s">
        <v>273</v>
      </c>
      <c r="H69" s="10" t="s">
        <v>70</v>
      </c>
      <c r="I69" s="19">
        <v>20307328471</v>
      </c>
      <c r="J69" s="1" t="s">
        <v>250</v>
      </c>
      <c r="K69" s="15">
        <v>137.55000000000001</v>
      </c>
      <c r="L69" s="15">
        <f t="shared" si="4"/>
        <v>24.759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5"/>
        <v>162.30900000000003</v>
      </c>
      <c r="U69" s="1"/>
      <c r="V69" s="18"/>
      <c r="W69" s="7"/>
      <c r="X69" s="8">
        <v>0</v>
      </c>
      <c r="Y69" s="10"/>
      <c r="Z69" s="9"/>
      <c r="AA69" s="9"/>
      <c r="AB69" s="9"/>
      <c r="AC69" s="9"/>
      <c r="AD69" s="9"/>
      <c r="AE69" s="9"/>
      <c r="AF69" s="11"/>
      <c r="AG69" s="12"/>
      <c r="AH69" s="9"/>
      <c r="AI69" s="12"/>
      <c r="AJ69" s="1"/>
      <c r="AL69" s="8">
        <f t="shared" si="6"/>
        <v>0</v>
      </c>
      <c r="AM69" s="14"/>
      <c r="AN69" s="12">
        <v>0</v>
      </c>
      <c r="AO69" s="12">
        <f t="shared" si="7"/>
        <v>0</v>
      </c>
      <c r="AP69" s="1"/>
      <c r="AQ69" s="1"/>
      <c r="AR69" s="1"/>
      <c r="AS69" s="1"/>
      <c r="AT69" s="1"/>
      <c r="AU69" s="6">
        <v>146.05000000000001</v>
      </c>
      <c r="AV69" s="6">
        <v>0</v>
      </c>
      <c r="AW69" s="6">
        <v>0</v>
      </c>
      <c r="AX69" s="6">
        <v>26.289000000000001</v>
      </c>
      <c r="AY69" s="6"/>
      <c r="AZ69" s="6">
        <v>0</v>
      </c>
      <c r="BA69" s="6">
        <v>172.339</v>
      </c>
      <c r="BB69" s="6"/>
      <c r="BC69" s="6"/>
    </row>
    <row r="70" spans="1:55">
      <c r="A70" s="9" t="s">
        <v>274</v>
      </c>
      <c r="B70" s="21" t="s">
        <v>155</v>
      </c>
      <c r="C70" s="9"/>
      <c r="D70" s="10" t="s">
        <v>67</v>
      </c>
      <c r="E70" s="10" t="s">
        <v>248</v>
      </c>
      <c r="G70" s="10" t="s">
        <v>275</v>
      </c>
      <c r="H70" s="10" t="s">
        <v>70</v>
      </c>
      <c r="I70" s="19">
        <v>20307328471</v>
      </c>
      <c r="J70" s="1" t="s">
        <v>250</v>
      </c>
      <c r="K70" s="15">
        <v>137.55000000000001</v>
      </c>
      <c r="L70" s="15">
        <f t="shared" si="4"/>
        <v>24.759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5"/>
        <v>162.30900000000003</v>
      </c>
      <c r="U70" s="1"/>
      <c r="V70" s="18"/>
      <c r="W70" s="10"/>
      <c r="X70" s="8">
        <v>0</v>
      </c>
      <c r="Y70" s="10"/>
      <c r="Z70" s="9"/>
      <c r="AA70" s="9"/>
      <c r="AB70" s="9"/>
      <c r="AC70" s="9"/>
      <c r="AD70" s="9"/>
      <c r="AE70" s="9"/>
      <c r="AF70" s="11"/>
      <c r="AG70" s="12"/>
      <c r="AH70" s="9"/>
      <c r="AI70" s="12"/>
      <c r="AJ70" s="1"/>
      <c r="AL70" s="8">
        <f t="shared" si="6"/>
        <v>0</v>
      </c>
      <c r="AM70" s="14"/>
      <c r="AN70" s="12">
        <v>0</v>
      </c>
      <c r="AO70" s="12">
        <f t="shared" si="7"/>
        <v>0</v>
      </c>
      <c r="AP70" s="1"/>
      <c r="AQ70" s="1"/>
      <c r="AR70" s="1"/>
      <c r="AS70" s="1"/>
      <c r="AT70" s="1"/>
      <c r="AU70" s="6">
        <v>168.47</v>
      </c>
      <c r="AV70" s="6"/>
      <c r="AW70" s="6"/>
      <c r="AX70" s="6"/>
      <c r="AY70" s="6"/>
      <c r="AZ70" s="6"/>
      <c r="BA70" s="6"/>
      <c r="BB70" s="6"/>
      <c r="BC70" s="6"/>
    </row>
    <row r="71" spans="1:55">
      <c r="A71" s="9" t="s">
        <v>276</v>
      </c>
      <c r="B71" s="21" t="s">
        <v>252</v>
      </c>
      <c r="C71" s="9"/>
      <c r="D71" s="10" t="s">
        <v>67</v>
      </c>
      <c r="E71" s="10" t="s">
        <v>277</v>
      </c>
      <c r="G71" s="10" t="s">
        <v>278</v>
      </c>
      <c r="H71" s="10" t="s">
        <v>70</v>
      </c>
      <c r="I71" s="19">
        <v>20101128777</v>
      </c>
      <c r="J71" s="1" t="s">
        <v>279</v>
      </c>
      <c r="K71" s="15">
        <v>327.9</v>
      </c>
      <c r="L71" s="15">
        <f t="shared" si="4"/>
        <v>59.021999999999991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5"/>
        <v>386.92199999999997</v>
      </c>
      <c r="U71" s="1"/>
      <c r="V71" s="18"/>
      <c r="W71" s="7"/>
      <c r="X71" s="8">
        <v>0</v>
      </c>
      <c r="Y71" s="10"/>
      <c r="Z71" s="9"/>
      <c r="AA71" s="9"/>
      <c r="AB71" s="9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6"/>
        <v>0</v>
      </c>
      <c r="AM71" s="14"/>
      <c r="AN71" s="12">
        <v>0</v>
      </c>
      <c r="AO71" s="12">
        <f t="shared" si="7"/>
        <v>0</v>
      </c>
      <c r="AP71" s="1"/>
      <c r="AQ71" s="1"/>
      <c r="AR71" s="1"/>
      <c r="AS71" s="1"/>
      <c r="AT71" s="1"/>
      <c r="AU71" s="6">
        <v>134.62</v>
      </c>
      <c r="AV71" s="6">
        <v>0</v>
      </c>
      <c r="AW71" s="6"/>
      <c r="AX71" s="6">
        <v>24.2316</v>
      </c>
      <c r="AY71" s="6">
        <v>0</v>
      </c>
      <c r="AZ71" s="6">
        <v>0</v>
      </c>
      <c r="BA71" s="6">
        <v>158.85160000000002</v>
      </c>
      <c r="BB71" s="6"/>
      <c r="BC71" s="6"/>
    </row>
    <row r="72" spans="1:55">
      <c r="A72" s="9" t="s">
        <v>280</v>
      </c>
      <c r="B72" s="21" t="s">
        <v>140</v>
      </c>
      <c r="C72" s="9"/>
      <c r="D72" s="10" t="s">
        <v>67</v>
      </c>
      <c r="E72" s="10" t="s">
        <v>68</v>
      </c>
      <c r="G72" s="10" t="s">
        <v>281</v>
      </c>
      <c r="H72" s="10" t="s">
        <v>70</v>
      </c>
      <c r="I72" s="19">
        <v>20422696548</v>
      </c>
      <c r="J72" s="1" t="s">
        <v>282</v>
      </c>
      <c r="K72" s="15">
        <v>562.41999999999996</v>
      </c>
      <c r="L72" s="15">
        <f t="shared" si="4"/>
        <v>101.23559999999999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5"/>
        <v>663.65559999999994</v>
      </c>
      <c r="U72" s="1"/>
      <c r="V72" s="18"/>
      <c r="W72" s="10"/>
      <c r="X72" s="8">
        <v>0</v>
      </c>
      <c r="Y72" s="10"/>
      <c r="Z72" s="9"/>
      <c r="AA72" s="9"/>
      <c r="AB72" s="9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6"/>
        <v>0</v>
      </c>
      <c r="AM72" s="14"/>
      <c r="AN72" s="12">
        <v>0</v>
      </c>
      <c r="AO72" s="12">
        <f t="shared" si="7"/>
        <v>0</v>
      </c>
      <c r="AP72" s="1"/>
      <c r="AQ72" s="1"/>
      <c r="AR72" s="1"/>
      <c r="AS72" s="1"/>
      <c r="AT72" s="1"/>
      <c r="AU72" s="6">
        <v>355.45</v>
      </c>
      <c r="AV72" s="6">
        <v>0</v>
      </c>
      <c r="AW72" s="6"/>
      <c r="AX72" s="6">
        <v>63.980999999999995</v>
      </c>
      <c r="AY72" s="6">
        <v>0</v>
      </c>
      <c r="AZ72" s="6">
        <v>0</v>
      </c>
      <c r="BA72" s="6">
        <v>419.43099999999998</v>
      </c>
      <c r="BB72" s="6"/>
      <c r="BC72" s="6"/>
    </row>
    <row r="73" spans="1:55">
      <c r="A73" s="9" t="s">
        <v>283</v>
      </c>
      <c r="B73" s="21" t="s">
        <v>92</v>
      </c>
      <c r="C73" s="9"/>
      <c r="D73" s="10" t="s">
        <v>67</v>
      </c>
      <c r="E73" s="10" t="s">
        <v>68</v>
      </c>
      <c r="G73" s="10" t="s">
        <v>284</v>
      </c>
      <c r="H73" s="10" t="s">
        <v>70</v>
      </c>
      <c r="I73" s="19">
        <v>20422696548</v>
      </c>
      <c r="J73" s="1" t="s">
        <v>282</v>
      </c>
      <c r="K73" s="15">
        <v>1381.35</v>
      </c>
      <c r="L73" s="15">
        <f t="shared" si="4"/>
        <v>248.64299999999997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5"/>
        <v>1629.9929999999999</v>
      </c>
      <c r="U73" s="1"/>
      <c r="V73" s="18"/>
      <c r="W73" s="10"/>
      <c r="X73" s="8">
        <v>0</v>
      </c>
      <c r="Y73" s="10"/>
      <c r="Z73" s="9"/>
      <c r="AA73" s="9"/>
      <c r="AB73" s="9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6"/>
        <v>0</v>
      </c>
      <c r="AM73" s="14"/>
      <c r="AN73" s="12">
        <v>0</v>
      </c>
      <c r="AO73" s="12">
        <f t="shared" si="7"/>
        <v>0</v>
      </c>
      <c r="AP73" s="1"/>
      <c r="AQ73" s="1"/>
      <c r="AR73" s="1"/>
      <c r="AS73" s="1"/>
      <c r="AT73" s="1"/>
      <c r="AU73" s="6">
        <v>69.739999999999995</v>
      </c>
      <c r="AV73" s="6">
        <v>0</v>
      </c>
      <c r="AW73" s="6"/>
      <c r="AX73" s="6">
        <v>12.553199999999999</v>
      </c>
      <c r="AY73" s="6">
        <v>0</v>
      </c>
      <c r="AZ73" s="6">
        <v>0</v>
      </c>
      <c r="BA73" s="6">
        <v>82.293199999999999</v>
      </c>
      <c r="BB73" s="6"/>
      <c r="BC73" s="6"/>
    </row>
    <row r="74" spans="1:55">
      <c r="A74" s="9" t="s">
        <v>285</v>
      </c>
      <c r="B74" s="21" t="s">
        <v>92</v>
      </c>
      <c r="C74" s="9"/>
      <c r="D74" s="10" t="s">
        <v>67</v>
      </c>
      <c r="E74" s="10" t="s">
        <v>68</v>
      </c>
      <c r="G74" s="10" t="s">
        <v>286</v>
      </c>
      <c r="H74" s="10" t="s">
        <v>70</v>
      </c>
      <c r="I74" s="19">
        <v>20422696548</v>
      </c>
      <c r="J74" s="1" t="s">
        <v>282</v>
      </c>
      <c r="K74" s="15">
        <v>2497.69</v>
      </c>
      <c r="L74" s="15">
        <f t="shared" si="4"/>
        <v>449.58420000000001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5"/>
        <v>2947.2741999999998</v>
      </c>
      <c r="U74" s="1"/>
      <c r="V74" s="18"/>
      <c r="W74" s="10"/>
      <c r="X74" s="8">
        <v>0</v>
      </c>
      <c r="Y74" s="10"/>
      <c r="Z74" s="9"/>
      <c r="AA74" s="9"/>
      <c r="AB74" s="9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6"/>
        <v>0</v>
      </c>
      <c r="AM74" s="14"/>
      <c r="AN74" s="12">
        <v>0</v>
      </c>
      <c r="AO74" s="12">
        <f t="shared" si="7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6"/>
      <c r="BC74" s="6"/>
    </row>
    <row r="75" spans="1:55">
      <c r="A75" s="9" t="s">
        <v>287</v>
      </c>
      <c r="B75" s="21" t="s">
        <v>103</v>
      </c>
      <c r="C75" s="9"/>
      <c r="D75" s="10" t="s">
        <v>67</v>
      </c>
      <c r="E75" s="10" t="s">
        <v>82</v>
      </c>
      <c r="F75" s="10"/>
      <c r="G75" s="10" t="s">
        <v>288</v>
      </c>
      <c r="H75" s="10" t="s">
        <v>70</v>
      </c>
      <c r="I75" s="19">
        <v>20312239117</v>
      </c>
      <c r="J75" s="1" t="s">
        <v>289</v>
      </c>
      <c r="K75" s="15">
        <v>975.97</v>
      </c>
      <c r="L75" s="15">
        <f t="shared" si="4"/>
        <v>175.6746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5"/>
        <v>1151.6446000000001</v>
      </c>
      <c r="U75" s="1"/>
      <c r="V75" s="18"/>
      <c r="W75" s="7"/>
      <c r="X75" s="8">
        <v>2.7749999999999999</v>
      </c>
      <c r="Y75" s="10"/>
      <c r="Z75" s="9"/>
      <c r="AA75" s="9"/>
      <c r="AB75" s="9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6"/>
        <v>2.7749999999999999</v>
      </c>
      <c r="AM75" s="14"/>
      <c r="AN75" s="12">
        <v>351.7</v>
      </c>
      <c r="AO75" s="12">
        <f t="shared" si="7"/>
        <v>63.305999999999997</v>
      </c>
      <c r="AP75" s="1"/>
      <c r="AQ75" s="1"/>
      <c r="AR75" s="1"/>
      <c r="AS75" s="1"/>
      <c r="AT75" s="1"/>
      <c r="AU75" s="6">
        <v>128.49</v>
      </c>
      <c r="AV75" s="6">
        <v>0</v>
      </c>
      <c r="AW75" s="6"/>
      <c r="AX75" s="6">
        <v>23.1282</v>
      </c>
      <c r="AY75" s="6">
        <v>0</v>
      </c>
      <c r="AZ75" s="6">
        <v>0</v>
      </c>
      <c r="BA75" s="6">
        <v>151.6182</v>
      </c>
      <c r="BB75" s="6"/>
      <c r="BC75" s="6"/>
    </row>
    <row r="76" spans="1:55">
      <c r="A76" s="9" t="s">
        <v>290</v>
      </c>
      <c r="B76" s="21" t="s">
        <v>179</v>
      </c>
      <c r="C76" s="9"/>
      <c r="D76" s="10" t="s">
        <v>67</v>
      </c>
      <c r="E76" s="10" t="s">
        <v>291</v>
      </c>
      <c r="F76" s="10"/>
      <c r="G76" s="10" t="s">
        <v>292</v>
      </c>
      <c r="H76" s="10" t="s">
        <v>70</v>
      </c>
      <c r="I76" s="19">
        <v>20107012011</v>
      </c>
      <c r="J76" s="1" t="s">
        <v>293</v>
      </c>
      <c r="K76" s="15">
        <v>445</v>
      </c>
      <c r="L76" s="15">
        <f t="shared" si="4"/>
        <v>80.099999999999994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5"/>
        <v>525.1</v>
      </c>
      <c r="U76" s="1"/>
      <c r="V76" s="18"/>
      <c r="W76" s="10"/>
      <c r="X76" s="8">
        <v>0</v>
      </c>
      <c r="Y76" s="10"/>
      <c r="Z76" s="9"/>
      <c r="AA76" s="9"/>
      <c r="AB76" s="9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6"/>
        <v>0</v>
      </c>
      <c r="AM76" s="14"/>
      <c r="AN76" s="12">
        <v>0</v>
      </c>
      <c r="AO76" s="12">
        <f t="shared" si="7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6"/>
      <c r="BC76" s="6"/>
    </row>
    <row r="77" spans="1:55">
      <c r="A77" s="9" t="s">
        <v>294</v>
      </c>
      <c r="B77" s="21" t="s">
        <v>66</v>
      </c>
      <c r="C77" s="9"/>
      <c r="D77" s="10" t="s">
        <v>67</v>
      </c>
      <c r="E77" s="10" t="s">
        <v>295</v>
      </c>
      <c r="G77" s="10" t="s">
        <v>296</v>
      </c>
      <c r="H77" s="10" t="s">
        <v>70</v>
      </c>
      <c r="I77" s="19">
        <v>20107012011</v>
      </c>
      <c r="J77" s="1" t="s">
        <v>293</v>
      </c>
      <c r="K77" s="15">
        <v>445</v>
      </c>
      <c r="L77" s="15">
        <f t="shared" si="4"/>
        <v>80.099999999999994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5"/>
        <v>525.1</v>
      </c>
      <c r="U77" s="1"/>
      <c r="V77" s="18"/>
      <c r="W77" s="10"/>
      <c r="X77" s="8">
        <v>0</v>
      </c>
      <c r="Y77" s="10"/>
      <c r="Z77" s="9"/>
      <c r="AA77" s="9"/>
      <c r="AB77" s="9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6"/>
        <v>0</v>
      </c>
      <c r="AM77" s="14"/>
      <c r="AN77" s="12">
        <v>0</v>
      </c>
      <c r="AO77" s="12">
        <f t="shared" si="7"/>
        <v>0</v>
      </c>
      <c r="AP77" s="1"/>
      <c r="AQ77" s="1"/>
      <c r="AR77" s="1"/>
      <c r="AS77" s="1"/>
      <c r="AT77" s="1"/>
      <c r="AU77" s="6">
        <v>100.46</v>
      </c>
      <c r="AV77" s="6">
        <v>0</v>
      </c>
      <c r="AW77" s="6"/>
      <c r="AX77" s="6">
        <v>18.082799999999999</v>
      </c>
      <c r="AY77" s="6">
        <v>0</v>
      </c>
      <c r="AZ77" s="6">
        <v>0</v>
      </c>
      <c r="BA77" s="6">
        <v>118.5428</v>
      </c>
      <c r="BB77" s="6"/>
      <c r="BC77" s="6"/>
    </row>
    <row r="78" spans="1:55">
      <c r="A78" s="9" t="s">
        <v>297</v>
      </c>
      <c r="B78" s="21" t="s">
        <v>89</v>
      </c>
      <c r="C78" s="9"/>
      <c r="D78" s="10" t="s">
        <v>67</v>
      </c>
      <c r="E78" s="10" t="s">
        <v>298</v>
      </c>
      <c r="G78" s="10" t="s">
        <v>299</v>
      </c>
      <c r="H78" s="10" t="s">
        <v>70</v>
      </c>
      <c r="I78" s="19">
        <v>20543083888</v>
      </c>
      <c r="J78" s="1" t="s">
        <v>300</v>
      </c>
      <c r="K78" s="15">
        <v>277.01</v>
      </c>
      <c r="L78" s="15">
        <f t="shared" si="4"/>
        <v>49.861799999999995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5"/>
        <v>326.87180000000001</v>
      </c>
      <c r="U78" s="1"/>
      <c r="V78" s="18"/>
      <c r="W78" s="10"/>
      <c r="X78" s="8">
        <v>2.7229999999999999</v>
      </c>
      <c r="Y78" s="10"/>
      <c r="Z78" s="9"/>
      <c r="AA78" s="9"/>
      <c r="AB78" s="9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6"/>
        <v>2.7229999999999999</v>
      </c>
      <c r="AM78" s="14"/>
      <c r="AN78" s="12">
        <v>101.73</v>
      </c>
      <c r="AO78" s="12">
        <f t="shared" si="7"/>
        <v>18.311399999999999</v>
      </c>
      <c r="AP78" s="1"/>
      <c r="AQ78" s="1"/>
      <c r="AR78" s="1"/>
      <c r="AS78" s="1"/>
      <c r="AT78" s="1"/>
      <c r="AU78" s="6">
        <v>69.63</v>
      </c>
      <c r="AV78" s="6">
        <v>0</v>
      </c>
      <c r="AW78" s="6"/>
      <c r="AX78" s="6">
        <v>12.533399999999999</v>
      </c>
      <c r="AY78" s="6">
        <v>0</v>
      </c>
      <c r="AZ78" s="6">
        <v>0</v>
      </c>
      <c r="BA78" s="6">
        <v>82.163399999999996</v>
      </c>
      <c r="BB78" s="6"/>
      <c r="BC78" s="6"/>
    </row>
    <row r="79" spans="1:55">
      <c r="A79" s="9" t="s">
        <v>301</v>
      </c>
      <c r="B79" s="21" t="s">
        <v>89</v>
      </c>
      <c r="C79" s="9"/>
      <c r="D79" s="10" t="s">
        <v>67</v>
      </c>
      <c r="E79" s="10" t="s">
        <v>298</v>
      </c>
      <c r="G79" s="10" t="s">
        <v>302</v>
      </c>
      <c r="H79" s="10" t="s">
        <v>70</v>
      </c>
      <c r="I79" s="19">
        <v>20543083888</v>
      </c>
      <c r="J79" s="1" t="s">
        <v>300</v>
      </c>
      <c r="K79" s="15">
        <v>159.02000000000001</v>
      </c>
      <c r="L79" s="15">
        <f t="shared" si="4"/>
        <v>28.6236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5"/>
        <v>187.64360000000002</v>
      </c>
      <c r="U79" s="1"/>
      <c r="V79" s="18"/>
      <c r="W79" s="10"/>
      <c r="X79" s="8">
        <v>2.7229999999999999</v>
      </c>
      <c r="Y79" s="10"/>
      <c r="Z79" s="9"/>
      <c r="AA79" s="9"/>
      <c r="AB79" s="9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6"/>
        <v>2.7229999999999999</v>
      </c>
      <c r="AM79" s="14"/>
      <c r="AN79" s="12">
        <v>58.4</v>
      </c>
      <c r="AO79" s="12">
        <f t="shared" si="7"/>
        <v>10.511999999999999</v>
      </c>
      <c r="AP79" s="1"/>
      <c r="AQ79" s="1"/>
      <c r="AR79" s="1"/>
      <c r="AS79" s="1"/>
      <c r="AT79" s="1"/>
      <c r="AU79" s="6">
        <v>69.489999999999995</v>
      </c>
      <c r="AV79" s="6">
        <v>0</v>
      </c>
      <c r="AW79" s="6"/>
      <c r="AX79" s="6">
        <v>12.508199999999999</v>
      </c>
      <c r="AY79" s="6">
        <v>0</v>
      </c>
      <c r="AZ79" s="6">
        <v>0</v>
      </c>
      <c r="BA79" s="6">
        <v>81.998199999999997</v>
      </c>
      <c r="BB79" s="6"/>
      <c r="BC79" s="6"/>
    </row>
    <row r="80" spans="1:55">
      <c r="A80" s="9" t="s">
        <v>303</v>
      </c>
      <c r="B80" s="21" t="s">
        <v>108</v>
      </c>
      <c r="C80" s="9"/>
      <c r="D80" s="10" t="s">
        <v>67</v>
      </c>
      <c r="E80" s="10" t="s">
        <v>68</v>
      </c>
      <c r="G80" s="10" t="s">
        <v>304</v>
      </c>
      <c r="H80" s="10" t="s">
        <v>70</v>
      </c>
      <c r="I80" s="19">
        <v>20518526210</v>
      </c>
      <c r="J80" s="1" t="s">
        <v>305</v>
      </c>
      <c r="K80" s="15">
        <v>439.12</v>
      </c>
      <c r="L80" s="15">
        <f t="shared" si="4"/>
        <v>79.041600000000003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5"/>
        <v>518.16160000000002</v>
      </c>
      <c r="U80" s="1"/>
      <c r="V80" s="18"/>
      <c r="W80" s="10"/>
      <c r="X80" s="8">
        <v>2.73</v>
      </c>
      <c r="Y80" s="10"/>
      <c r="Z80" s="9"/>
      <c r="AA80" s="9"/>
      <c r="AB80" s="9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6"/>
        <v>2.73</v>
      </c>
      <c r="AM80" s="14"/>
      <c r="AN80" s="12">
        <v>160.85</v>
      </c>
      <c r="AO80" s="12">
        <f t="shared" si="7"/>
        <v>28.952999999999999</v>
      </c>
      <c r="AP80" s="1"/>
      <c r="AQ80" s="1"/>
      <c r="AR80" s="1"/>
      <c r="AS80" s="1"/>
      <c r="AT80" s="1"/>
      <c r="AU80" s="6">
        <v>116.41</v>
      </c>
      <c r="AV80" s="6">
        <v>0</v>
      </c>
      <c r="AW80" s="6"/>
      <c r="AX80" s="6">
        <v>20.953799999999998</v>
      </c>
      <c r="AY80" s="6">
        <v>0</v>
      </c>
      <c r="AZ80" s="6">
        <v>0</v>
      </c>
      <c r="BA80" s="6">
        <v>137.3638</v>
      </c>
      <c r="BB80" s="6"/>
      <c r="BC80" s="6"/>
    </row>
    <row r="81" spans="1:55">
      <c r="A81" s="9" t="s">
        <v>306</v>
      </c>
      <c r="B81" s="21" t="s">
        <v>307</v>
      </c>
      <c r="C81" s="9"/>
      <c r="D81" s="10" t="s">
        <v>67</v>
      </c>
      <c r="E81" s="10" t="s">
        <v>68</v>
      </c>
      <c r="G81" s="10" t="s">
        <v>308</v>
      </c>
      <c r="H81" s="10" t="s">
        <v>70</v>
      </c>
      <c r="I81" s="19">
        <v>20518526210</v>
      </c>
      <c r="J81" s="1" t="s">
        <v>305</v>
      </c>
      <c r="K81" s="15">
        <v>300.85000000000002</v>
      </c>
      <c r="L81" s="15">
        <f t="shared" si="4"/>
        <v>54.152999999999999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5"/>
        <v>355.00300000000004</v>
      </c>
      <c r="U81" s="1"/>
      <c r="V81" s="18"/>
      <c r="W81" s="10"/>
      <c r="X81" s="8">
        <v>2.7349999999999999</v>
      </c>
      <c r="Y81" s="10"/>
      <c r="Z81" s="9"/>
      <c r="AA81" s="9"/>
      <c r="AB81" s="9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6"/>
        <v>2.7349999999999999</v>
      </c>
      <c r="AM81" s="14"/>
      <c r="AN81" s="12">
        <v>110</v>
      </c>
      <c r="AO81" s="12">
        <f t="shared" si="7"/>
        <v>19.8</v>
      </c>
      <c r="AP81" s="1"/>
      <c r="AQ81" s="1"/>
      <c r="AR81" s="1"/>
      <c r="AS81" s="1"/>
      <c r="AT81" s="1"/>
      <c r="AU81" s="6">
        <v>132.65</v>
      </c>
      <c r="AV81" s="6">
        <v>0</v>
      </c>
      <c r="AW81" s="6"/>
      <c r="AX81" s="6">
        <v>23.876999999999999</v>
      </c>
      <c r="AY81" s="6">
        <v>0</v>
      </c>
      <c r="AZ81" s="6">
        <v>0</v>
      </c>
      <c r="BA81" s="6">
        <v>156.52700000000002</v>
      </c>
      <c r="BB81" s="6"/>
      <c r="BC81" s="6"/>
    </row>
    <row r="82" spans="1:55">
      <c r="A82" s="9" t="s">
        <v>309</v>
      </c>
      <c r="B82" s="21" t="s">
        <v>307</v>
      </c>
      <c r="C82" s="9"/>
      <c r="D82" s="10" t="s">
        <v>67</v>
      </c>
      <c r="E82" s="10" t="s">
        <v>68</v>
      </c>
      <c r="G82" s="10" t="s">
        <v>310</v>
      </c>
      <c r="H82" s="10" t="s">
        <v>70</v>
      </c>
      <c r="I82" s="19">
        <v>20518526210</v>
      </c>
      <c r="J82" s="1" t="s">
        <v>305</v>
      </c>
      <c r="K82" s="15">
        <v>145.22</v>
      </c>
      <c r="L82" s="15">
        <f t="shared" si="4"/>
        <v>26.139599999999998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5"/>
        <v>171.3596</v>
      </c>
      <c r="U82" s="1"/>
      <c r="V82" s="18"/>
      <c r="W82" s="10"/>
      <c r="X82" s="8">
        <v>0</v>
      </c>
      <c r="Y82" s="7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6"/>
        <v>0</v>
      </c>
      <c r="AM82" s="14"/>
      <c r="AN82" s="12">
        <v>0</v>
      </c>
      <c r="AO82" s="12">
        <f t="shared" si="7"/>
        <v>0</v>
      </c>
      <c r="AP82" s="1"/>
      <c r="AQ82" s="1"/>
      <c r="AR82" s="1"/>
      <c r="AS82" s="1"/>
      <c r="AT82" s="1"/>
      <c r="AU82" s="6">
        <v>347.13</v>
      </c>
      <c r="AV82" s="6">
        <v>0</v>
      </c>
      <c r="AW82" s="6"/>
      <c r="AX82" s="6">
        <v>62.483399999999996</v>
      </c>
      <c r="AY82" s="6">
        <v>0</v>
      </c>
      <c r="AZ82" s="6">
        <v>0</v>
      </c>
      <c r="BA82" s="6">
        <v>409.61340000000001</v>
      </c>
      <c r="BB82" s="6"/>
      <c r="BC82" s="6"/>
    </row>
    <row r="83" spans="1:55">
      <c r="A83" s="9" t="s">
        <v>311</v>
      </c>
      <c r="B83" s="21" t="s">
        <v>307</v>
      </c>
      <c r="C83" s="9"/>
      <c r="D83" s="10" t="s">
        <v>67</v>
      </c>
      <c r="E83" s="10" t="s">
        <v>68</v>
      </c>
      <c r="G83" s="10" t="s">
        <v>312</v>
      </c>
      <c r="H83" s="10" t="s">
        <v>70</v>
      </c>
      <c r="I83" s="19">
        <v>20518526210</v>
      </c>
      <c r="J83" s="1" t="s">
        <v>305</v>
      </c>
      <c r="K83" s="15">
        <v>300.85000000000002</v>
      </c>
      <c r="L83" s="15">
        <f t="shared" si="4"/>
        <v>54.152999999999999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5"/>
        <v>355.00300000000004</v>
      </c>
      <c r="U83" s="1"/>
      <c r="V83" s="18"/>
      <c r="W83" s="10"/>
      <c r="X83" s="8">
        <v>2.7349999999999999</v>
      </c>
      <c r="Y83" s="7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6"/>
        <v>2.7349999999999999</v>
      </c>
      <c r="AM83" s="14"/>
      <c r="AN83" s="12">
        <v>110</v>
      </c>
      <c r="AO83" s="12">
        <f t="shared" si="7"/>
        <v>19.8</v>
      </c>
      <c r="AP83" s="1"/>
      <c r="AQ83" s="1"/>
      <c r="AR83" s="1"/>
      <c r="AS83" s="1"/>
      <c r="AT83" s="1"/>
      <c r="AU83" s="6">
        <v>105.1</v>
      </c>
      <c r="AV83" s="6">
        <v>0</v>
      </c>
      <c r="AW83" s="6"/>
      <c r="AX83" s="6">
        <v>18.917999999999999</v>
      </c>
      <c r="AY83" s="6">
        <v>0</v>
      </c>
      <c r="AZ83" s="6">
        <v>0</v>
      </c>
      <c r="BA83" s="6">
        <v>124.018</v>
      </c>
      <c r="BB83" s="6"/>
      <c r="BC83" s="6"/>
    </row>
    <row r="84" spans="1:55">
      <c r="A84" s="9" t="s">
        <v>313</v>
      </c>
      <c r="B84" s="21" t="s">
        <v>307</v>
      </c>
      <c r="C84" s="9"/>
      <c r="D84" s="10" t="s">
        <v>67</v>
      </c>
      <c r="E84" s="10" t="s">
        <v>68</v>
      </c>
      <c r="G84" s="10" t="s">
        <v>314</v>
      </c>
      <c r="H84" s="10" t="s">
        <v>70</v>
      </c>
      <c r="I84" s="19">
        <v>20518526210</v>
      </c>
      <c r="J84" s="1" t="s">
        <v>305</v>
      </c>
      <c r="K84" s="15">
        <v>145.22</v>
      </c>
      <c r="L84" s="15">
        <f t="shared" si="4"/>
        <v>26.139599999999998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5"/>
        <v>171.3596</v>
      </c>
      <c r="U84" s="1"/>
      <c r="V84" s="18"/>
      <c r="W84" s="10"/>
      <c r="X84" s="8">
        <v>0</v>
      </c>
      <c r="Y84" s="7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6"/>
        <v>0</v>
      </c>
      <c r="AM84" s="14"/>
      <c r="AN84" s="12">
        <v>0</v>
      </c>
      <c r="AO84" s="12">
        <f t="shared" si="7"/>
        <v>0</v>
      </c>
      <c r="AP84" s="1"/>
      <c r="AQ84" s="1"/>
      <c r="AR84" s="1"/>
      <c r="AS84" s="1"/>
      <c r="AT84" s="1"/>
      <c r="AU84" s="6">
        <v>94.09</v>
      </c>
      <c r="AV84" s="6">
        <v>0</v>
      </c>
      <c r="AW84" s="6"/>
      <c r="AX84" s="6">
        <v>16.936199999999999</v>
      </c>
      <c r="AY84" s="6">
        <v>0</v>
      </c>
      <c r="AZ84" s="6">
        <v>0</v>
      </c>
      <c r="BA84" s="6">
        <v>111.0262</v>
      </c>
      <c r="BB84" s="6"/>
      <c r="BC84" s="6"/>
    </row>
    <row r="85" spans="1:55">
      <c r="A85" s="9" t="s">
        <v>315</v>
      </c>
      <c r="B85" s="21" t="s">
        <v>179</v>
      </c>
      <c r="C85" s="17"/>
      <c r="D85" s="10" t="s">
        <v>67</v>
      </c>
      <c r="E85" s="10" t="s">
        <v>166</v>
      </c>
      <c r="G85" s="10" t="s">
        <v>316</v>
      </c>
      <c r="H85" s="10" t="s">
        <v>70</v>
      </c>
      <c r="I85" s="19">
        <v>20100010136</v>
      </c>
      <c r="J85" s="1" t="s">
        <v>317</v>
      </c>
      <c r="K85" s="15">
        <v>697.5</v>
      </c>
      <c r="L85" s="15">
        <f t="shared" si="4"/>
        <v>125.55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5"/>
        <v>823.05</v>
      </c>
      <c r="U85" s="1"/>
      <c r="V85" s="18"/>
      <c r="W85" s="7"/>
      <c r="X85" s="8">
        <v>0</v>
      </c>
      <c r="Y85" s="7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6"/>
        <v>0</v>
      </c>
      <c r="AM85" s="14"/>
      <c r="AN85" s="12">
        <v>0</v>
      </c>
      <c r="AO85" s="12">
        <f t="shared" si="7"/>
        <v>0</v>
      </c>
      <c r="AP85" s="1"/>
      <c r="AQ85" s="1"/>
      <c r="AR85" s="1"/>
      <c r="AS85" s="1"/>
      <c r="AT85" s="1"/>
      <c r="AU85" s="6">
        <v>4335.9799999999996</v>
      </c>
      <c r="AV85" s="6">
        <v>0</v>
      </c>
      <c r="AW85" s="6"/>
      <c r="AX85" s="6">
        <v>780.4763999999999</v>
      </c>
      <c r="AY85" s="6">
        <v>0</v>
      </c>
      <c r="AZ85" s="6">
        <v>0</v>
      </c>
      <c r="BA85" s="6">
        <v>5116.4563999999991</v>
      </c>
      <c r="BB85" s="6"/>
      <c r="BC85" s="6"/>
    </row>
    <row r="86" spans="1:55">
      <c r="A86" s="9" t="s">
        <v>318</v>
      </c>
      <c r="B86" s="21" t="s">
        <v>155</v>
      </c>
      <c r="C86" s="17"/>
      <c r="D86" s="10" t="s">
        <v>67</v>
      </c>
      <c r="E86" s="10" t="s">
        <v>319</v>
      </c>
      <c r="G86" s="10" t="s">
        <v>320</v>
      </c>
      <c r="H86" s="10" t="s">
        <v>70</v>
      </c>
      <c r="I86" s="19">
        <v>20100010136</v>
      </c>
      <c r="J86" s="1" t="s">
        <v>317</v>
      </c>
      <c r="K86" s="15">
        <v>399.48</v>
      </c>
      <c r="L86" s="15">
        <f t="shared" si="4"/>
        <v>71.906400000000005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5"/>
        <v>471.38640000000004</v>
      </c>
      <c r="U86" s="1"/>
      <c r="V86" s="18"/>
      <c r="W86" s="10"/>
      <c r="X86" s="8">
        <v>2.7549999999999999</v>
      </c>
      <c r="Y86" s="7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6"/>
        <v>2.7549999999999999</v>
      </c>
      <c r="AM86" s="14"/>
      <c r="AN86" s="12">
        <v>145</v>
      </c>
      <c r="AO86" s="12">
        <f t="shared" si="7"/>
        <v>26.099999999999998</v>
      </c>
      <c r="AP86" s="1"/>
      <c r="AQ86" s="1"/>
      <c r="AR86" s="1"/>
      <c r="AS86" s="1"/>
      <c r="AT86" s="1"/>
      <c r="AU86" s="6">
        <v>37.65</v>
      </c>
      <c r="AV86" s="6">
        <v>0</v>
      </c>
      <c r="AW86" s="6"/>
      <c r="AX86" s="6">
        <v>6.7769999999999992</v>
      </c>
      <c r="AY86" s="6">
        <v>0</v>
      </c>
      <c r="AZ86" s="6">
        <v>0</v>
      </c>
      <c r="BA86" s="6">
        <v>44.427</v>
      </c>
      <c r="BB86" s="6"/>
      <c r="BC86" s="6"/>
    </row>
    <row r="87" spans="1:55">
      <c r="A87" s="9" t="s">
        <v>321</v>
      </c>
      <c r="B87" s="21" t="s">
        <v>140</v>
      </c>
      <c r="C87" s="17"/>
      <c r="D87" s="10" t="s">
        <v>67</v>
      </c>
      <c r="E87" s="10" t="s">
        <v>322</v>
      </c>
      <c r="G87" s="10" t="s">
        <v>323</v>
      </c>
      <c r="H87" s="10" t="s">
        <v>70</v>
      </c>
      <c r="I87" s="19">
        <v>20100010136</v>
      </c>
      <c r="J87" s="1" t="s">
        <v>317</v>
      </c>
      <c r="K87" s="15">
        <v>782.61</v>
      </c>
      <c r="L87" s="15">
        <f t="shared" si="4"/>
        <v>140.8698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5"/>
        <v>923.47980000000007</v>
      </c>
      <c r="U87" s="1"/>
      <c r="V87" s="18"/>
      <c r="W87" s="10"/>
      <c r="X87" s="8">
        <v>2.746</v>
      </c>
      <c r="Y87" s="7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6"/>
        <v>2.746</v>
      </c>
      <c r="AM87" s="14"/>
      <c r="AN87" s="12">
        <v>285</v>
      </c>
      <c r="AO87" s="12">
        <f t="shared" si="7"/>
        <v>51.3</v>
      </c>
      <c r="AP87" s="1"/>
      <c r="AQ87" s="1"/>
      <c r="AR87" s="1"/>
      <c r="AS87" s="1"/>
      <c r="AT87" s="1"/>
      <c r="AU87" s="6">
        <v>365.87</v>
      </c>
      <c r="AV87" s="6">
        <v>0</v>
      </c>
      <c r="AW87" s="6"/>
      <c r="AX87" s="6">
        <v>65.8566</v>
      </c>
      <c r="AY87" s="6">
        <v>0</v>
      </c>
      <c r="AZ87" s="6">
        <v>0</v>
      </c>
      <c r="BA87" s="6">
        <v>431.72660000000002</v>
      </c>
      <c r="BB87" s="6"/>
      <c r="BC87" s="6"/>
    </row>
    <row r="88" spans="1:55">
      <c r="A88" s="9" t="s">
        <v>324</v>
      </c>
      <c r="B88" s="21" t="s">
        <v>76</v>
      </c>
      <c r="C88" s="17"/>
      <c r="D88" s="10" t="s">
        <v>67</v>
      </c>
      <c r="E88" s="10" t="s">
        <v>322</v>
      </c>
      <c r="G88" s="10" t="s">
        <v>325</v>
      </c>
      <c r="H88" s="10" t="s">
        <v>70</v>
      </c>
      <c r="I88" s="19">
        <v>20100010136</v>
      </c>
      <c r="J88" s="1" t="s">
        <v>317</v>
      </c>
      <c r="K88" s="15">
        <v>1572.96</v>
      </c>
      <c r="L88" s="15">
        <f t="shared" si="4"/>
        <v>283.13279999999997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5"/>
        <v>1856.0927999999999</v>
      </c>
      <c r="U88" s="1"/>
      <c r="V88" s="18"/>
      <c r="W88" s="10"/>
      <c r="X88" s="8">
        <v>2.7839999999999998</v>
      </c>
      <c r="Y88" s="7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6"/>
        <v>2.7839999999999998</v>
      </c>
      <c r="AM88" s="14"/>
      <c r="AN88" s="12">
        <v>565</v>
      </c>
      <c r="AO88" s="12">
        <f t="shared" si="7"/>
        <v>101.7</v>
      </c>
      <c r="AP88" s="1"/>
      <c r="AQ88" s="1"/>
      <c r="AR88" s="1"/>
      <c r="AS88" s="1"/>
      <c r="AT88" s="1"/>
      <c r="AU88" s="6">
        <v>81.37</v>
      </c>
      <c r="AV88" s="6">
        <v>0</v>
      </c>
      <c r="AW88" s="6"/>
      <c r="AX88" s="6">
        <v>14.646599999999999</v>
      </c>
      <c r="AY88" s="6">
        <v>0</v>
      </c>
      <c r="AZ88" s="6">
        <v>0</v>
      </c>
      <c r="BA88" s="6">
        <v>96.016600000000011</v>
      </c>
      <c r="BB88" s="6"/>
      <c r="BC88" s="6"/>
    </row>
    <row r="89" spans="1:55">
      <c r="A89" s="9" t="s">
        <v>326</v>
      </c>
      <c r="B89" s="21" t="s">
        <v>327</v>
      </c>
      <c r="C89" s="9"/>
      <c r="D89" s="10" t="s">
        <v>67</v>
      </c>
      <c r="E89" s="10" t="s">
        <v>328</v>
      </c>
      <c r="G89" s="10" t="s">
        <v>329</v>
      </c>
      <c r="H89" s="10" t="s">
        <v>70</v>
      </c>
      <c r="I89" s="19">
        <v>20100010136</v>
      </c>
      <c r="J89" s="1" t="s">
        <v>317</v>
      </c>
      <c r="K89" s="15">
        <v>697.5</v>
      </c>
      <c r="L89" s="15">
        <f t="shared" si="4"/>
        <v>125.55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5"/>
        <v>823.05</v>
      </c>
      <c r="U89" s="1"/>
      <c r="V89" s="18"/>
      <c r="W89" s="10"/>
      <c r="X89" s="8">
        <v>0</v>
      </c>
      <c r="Y89" s="7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6"/>
        <v>0</v>
      </c>
      <c r="AM89" s="14"/>
      <c r="AN89" s="12">
        <v>0</v>
      </c>
      <c r="AO89" s="12">
        <f t="shared" si="7"/>
        <v>0</v>
      </c>
      <c r="AP89" s="1"/>
      <c r="AQ89" s="1"/>
      <c r="AR89" s="1"/>
      <c r="AS89" s="1"/>
      <c r="AT89" s="1"/>
      <c r="AU89" s="6">
        <v>85.56</v>
      </c>
      <c r="AV89" s="6">
        <v>0</v>
      </c>
      <c r="AW89" s="6"/>
      <c r="AX89" s="6">
        <v>15.4008</v>
      </c>
      <c r="AY89" s="6">
        <v>0</v>
      </c>
      <c r="AZ89" s="6">
        <v>0</v>
      </c>
      <c r="BA89" s="6">
        <v>100.96080000000001</v>
      </c>
      <c r="BB89" s="6"/>
      <c r="BC89" s="6"/>
    </row>
    <row r="90" spans="1:55">
      <c r="A90" s="9" t="s">
        <v>330</v>
      </c>
      <c r="B90" s="21" t="s">
        <v>331</v>
      </c>
      <c r="C90" s="17"/>
      <c r="D90" s="10" t="s">
        <v>67</v>
      </c>
      <c r="E90" s="10" t="s">
        <v>218</v>
      </c>
      <c r="F90" s="10"/>
      <c r="G90" s="10" t="s">
        <v>332</v>
      </c>
      <c r="H90" s="10" t="s">
        <v>70</v>
      </c>
      <c r="I90" s="19">
        <v>20513462388</v>
      </c>
      <c r="J90" s="1" t="s">
        <v>333</v>
      </c>
      <c r="K90" s="15">
        <v>333</v>
      </c>
      <c r="L90" s="15">
        <f t="shared" si="4"/>
        <v>59.94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5"/>
        <v>392.94</v>
      </c>
      <c r="U90" s="1"/>
      <c r="V90" s="18"/>
      <c r="W90" s="10"/>
      <c r="X90" s="8">
        <v>0</v>
      </c>
      <c r="Y90" s="7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6"/>
        <v>0</v>
      </c>
      <c r="AM90" s="14"/>
      <c r="AN90" s="12">
        <v>0</v>
      </c>
      <c r="AO90" s="12">
        <f t="shared" si="7"/>
        <v>0</v>
      </c>
      <c r="AP90" s="1"/>
      <c r="AQ90" s="1"/>
      <c r="AR90" s="1"/>
      <c r="AS90" s="1"/>
      <c r="AT90" s="1"/>
      <c r="AU90" s="6">
        <v>185.08</v>
      </c>
      <c r="AV90" s="6">
        <v>0</v>
      </c>
      <c r="AW90" s="6"/>
      <c r="AX90" s="6">
        <v>33.314399999999999</v>
      </c>
      <c r="AY90" s="6">
        <v>0</v>
      </c>
      <c r="AZ90" s="6">
        <v>0</v>
      </c>
      <c r="BA90" s="6">
        <v>218.39440000000002</v>
      </c>
      <c r="BB90" s="6"/>
      <c r="BC90" s="6"/>
    </row>
    <row r="91" spans="1:55">
      <c r="A91" s="9" t="s">
        <v>334</v>
      </c>
      <c r="B91" s="21" t="s">
        <v>331</v>
      </c>
      <c r="C91" s="17"/>
      <c r="D91" s="10" t="s">
        <v>67</v>
      </c>
      <c r="E91" s="10" t="s">
        <v>218</v>
      </c>
      <c r="F91" s="10"/>
      <c r="G91" s="10" t="s">
        <v>335</v>
      </c>
      <c r="H91" s="10" t="s">
        <v>70</v>
      </c>
      <c r="I91" s="19">
        <v>20513462388</v>
      </c>
      <c r="J91" s="1" t="s">
        <v>333</v>
      </c>
      <c r="K91" s="15">
        <v>2175.27</v>
      </c>
      <c r="L91" s="15">
        <f t="shared" si="4"/>
        <v>391.54859999999996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5"/>
        <v>2566.8186000000001</v>
      </c>
      <c r="U91" s="1"/>
      <c r="V91" s="18">
        <v>22577126</v>
      </c>
      <c r="W91" s="10" t="s">
        <v>211</v>
      </c>
      <c r="X91" s="8">
        <v>2.782</v>
      </c>
      <c r="Y91" s="7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6"/>
        <v>2.782</v>
      </c>
      <c r="AM91" s="14"/>
      <c r="AN91" s="12">
        <v>781.91</v>
      </c>
      <c r="AO91" s="12">
        <f t="shared" si="7"/>
        <v>140.74379999999999</v>
      </c>
      <c r="AP91" s="1"/>
      <c r="AQ91" s="1"/>
      <c r="AR91" s="1"/>
      <c r="AS91" s="1"/>
      <c r="AT91" s="1"/>
      <c r="AU91" s="6">
        <v>86.31</v>
      </c>
      <c r="AV91" s="6">
        <v>0</v>
      </c>
      <c r="AW91" s="6">
        <v>19.96</v>
      </c>
      <c r="AX91" s="6">
        <v>15.5358</v>
      </c>
      <c r="AY91" s="6">
        <v>0</v>
      </c>
      <c r="AZ91" s="6">
        <v>0</v>
      </c>
      <c r="BA91" s="6">
        <v>121.8058</v>
      </c>
      <c r="BB91" s="6"/>
      <c r="BC91" s="6"/>
    </row>
    <row r="92" spans="1:55">
      <c r="A92" s="9" t="s">
        <v>336</v>
      </c>
      <c r="B92" s="21" t="s">
        <v>108</v>
      </c>
      <c r="C92" s="17"/>
      <c r="D92" s="10" t="s">
        <v>67</v>
      </c>
      <c r="E92" s="10" t="s">
        <v>68</v>
      </c>
      <c r="F92" s="10"/>
      <c r="G92" s="10" t="s">
        <v>337</v>
      </c>
      <c r="H92" s="10" t="s">
        <v>70</v>
      </c>
      <c r="I92" s="19">
        <v>20338846305</v>
      </c>
      <c r="J92" s="1" t="s">
        <v>338</v>
      </c>
      <c r="K92" s="15">
        <v>84.44</v>
      </c>
      <c r="L92" s="15">
        <f t="shared" si="4"/>
        <v>15.199199999999999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5"/>
        <v>99.639200000000002</v>
      </c>
      <c r="U92" s="1"/>
      <c r="V92" s="18"/>
      <c r="W92" s="10"/>
      <c r="X92" s="8">
        <v>2.73</v>
      </c>
      <c r="Y92" s="7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6"/>
        <v>2.73</v>
      </c>
      <c r="AM92" s="14"/>
      <c r="AN92" s="12">
        <v>30.93</v>
      </c>
      <c r="AO92" s="12">
        <f t="shared" si="7"/>
        <v>5.5674000000000001</v>
      </c>
      <c r="AP92" s="1"/>
      <c r="AQ92" s="1"/>
      <c r="AR92" s="1"/>
      <c r="AS92" s="1"/>
      <c r="AT92" s="1"/>
      <c r="AU92" s="6">
        <v>277.92</v>
      </c>
      <c r="AV92" s="6">
        <v>0</v>
      </c>
      <c r="AW92" s="6">
        <v>0</v>
      </c>
      <c r="AX92" s="6">
        <v>50.025600000000004</v>
      </c>
      <c r="AY92" s="6">
        <v>0</v>
      </c>
      <c r="AZ92" s="6">
        <v>0</v>
      </c>
      <c r="BA92" s="6">
        <v>327.94560000000001</v>
      </c>
      <c r="BB92" s="6"/>
      <c r="BC92" s="6"/>
    </row>
    <row r="93" spans="1:55">
      <c r="A93" s="9" t="s">
        <v>339</v>
      </c>
      <c r="B93" s="21" t="s">
        <v>86</v>
      </c>
      <c r="C93" s="17"/>
      <c r="D93" s="10" t="s">
        <v>67</v>
      </c>
      <c r="E93" s="10" t="s">
        <v>68</v>
      </c>
      <c r="F93" s="10"/>
      <c r="G93" s="10" t="s">
        <v>340</v>
      </c>
      <c r="H93" s="10" t="s">
        <v>70</v>
      </c>
      <c r="I93" s="19">
        <v>20338846305</v>
      </c>
      <c r="J93" s="1" t="s">
        <v>338</v>
      </c>
      <c r="K93" s="15">
        <v>84.32</v>
      </c>
      <c r="L93" s="15">
        <f t="shared" si="4"/>
        <v>15.177599999999998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5"/>
        <v>99.497599999999991</v>
      </c>
      <c r="U93" s="1"/>
      <c r="V93" s="18"/>
      <c r="W93" s="7"/>
      <c r="X93" s="8">
        <v>2.726</v>
      </c>
      <c r="Y93" s="7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6"/>
        <v>2.726</v>
      </c>
      <c r="AM93" s="14"/>
      <c r="AN93" s="12">
        <v>30.93</v>
      </c>
      <c r="AO93" s="12">
        <f t="shared" si="7"/>
        <v>5.5674000000000001</v>
      </c>
      <c r="AP93" s="1"/>
      <c r="AQ93" s="1"/>
      <c r="AR93" s="1"/>
      <c r="AS93" s="1"/>
      <c r="AT93" s="1"/>
      <c r="AU93" s="6">
        <v>968.59</v>
      </c>
      <c r="AV93" s="6">
        <v>0</v>
      </c>
      <c r="AW93" s="6">
        <v>0</v>
      </c>
      <c r="AX93" s="6">
        <v>174.34620000000001</v>
      </c>
      <c r="AY93" s="6">
        <v>0</v>
      </c>
      <c r="AZ93" s="6">
        <v>0</v>
      </c>
      <c r="BA93" s="6">
        <v>1142.9362000000001</v>
      </c>
      <c r="BB93" s="6"/>
      <c r="BC93" s="6"/>
    </row>
    <row r="94" spans="1:55">
      <c r="A94" s="9" t="s">
        <v>341</v>
      </c>
      <c r="B94" s="21" t="s">
        <v>118</v>
      </c>
      <c r="C94" s="9"/>
      <c r="D94" s="10" t="s">
        <v>67</v>
      </c>
      <c r="E94" s="10" t="s">
        <v>298</v>
      </c>
      <c r="G94" s="10" t="s">
        <v>342</v>
      </c>
      <c r="H94" s="10" t="s">
        <v>70</v>
      </c>
      <c r="I94" s="20">
        <v>20137422604</v>
      </c>
      <c r="J94" s="2" t="s">
        <v>343</v>
      </c>
      <c r="K94" s="15">
        <v>308.3</v>
      </c>
      <c r="L94" s="15">
        <f t="shared" si="4"/>
        <v>55.494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5"/>
        <v>363.79399999999998</v>
      </c>
      <c r="U94" s="1"/>
      <c r="V94" s="18"/>
      <c r="W94" s="7"/>
      <c r="X94" s="8">
        <v>0</v>
      </c>
      <c r="Y94" s="7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6"/>
        <v>0</v>
      </c>
      <c r="AM94" s="14"/>
      <c r="AN94" s="12">
        <v>0</v>
      </c>
      <c r="AO94" s="12">
        <f t="shared" si="7"/>
        <v>0</v>
      </c>
      <c r="AP94" s="1"/>
      <c r="AQ94" s="1"/>
      <c r="AR94" s="1"/>
      <c r="AS94" s="1"/>
      <c r="AT94" s="1"/>
      <c r="AU94" s="6">
        <v>508.2</v>
      </c>
      <c r="AV94" s="6">
        <v>0</v>
      </c>
      <c r="AW94" s="6">
        <v>0</v>
      </c>
      <c r="AX94" s="6">
        <v>91.475999999999999</v>
      </c>
      <c r="AY94" s="6">
        <v>0</v>
      </c>
      <c r="AZ94" s="6">
        <v>0</v>
      </c>
      <c r="BA94" s="6">
        <v>599.67599999999993</v>
      </c>
      <c r="BB94" s="6"/>
      <c r="BC94" s="6"/>
    </row>
    <row r="95" spans="1:55">
      <c r="A95" s="9" t="s">
        <v>344</v>
      </c>
      <c r="B95" s="21" t="s">
        <v>307</v>
      </c>
      <c r="C95" s="9"/>
      <c r="D95" s="10" t="s">
        <v>67</v>
      </c>
      <c r="E95" s="10" t="s">
        <v>298</v>
      </c>
      <c r="G95" s="10" t="s">
        <v>345</v>
      </c>
      <c r="H95" s="10" t="s">
        <v>70</v>
      </c>
      <c r="I95" s="20">
        <v>20137422604</v>
      </c>
      <c r="J95" s="2" t="s">
        <v>343</v>
      </c>
      <c r="K95" s="15">
        <v>261.95999999999998</v>
      </c>
      <c r="L95" s="15">
        <f t="shared" si="4"/>
        <v>47.152799999999992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5"/>
        <v>309.11279999999999</v>
      </c>
      <c r="U95" s="1"/>
      <c r="V95" s="18"/>
      <c r="W95" s="7"/>
      <c r="X95" s="8">
        <v>0</v>
      </c>
      <c r="Y95" s="7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6"/>
        <v>0</v>
      </c>
      <c r="AM95" s="14"/>
      <c r="AN95" s="12">
        <v>0</v>
      </c>
      <c r="AO95" s="12">
        <f t="shared" si="7"/>
        <v>0</v>
      </c>
      <c r="AP95" s="1"/>
      <c r="AQ95" s="1"/>
      <c r="AR95" s="1"/>
      <c r="AS95" s="1"/>
      <c r="AT95" s="1"/>
      <c r="AU95" s="6">
        <v>1252.8</v>
      </c>
      <c r="AV95" s="6">
        <v>0</v>
      </c>
      <c r="AW95" s="6">
        <v>0</v>
      </c>
      <c r="AX95" s="6">
        <v>225.50399999999999</v>
      </c>
      <c r="AY95" s="6">
        <v>0</v>
      </c>
      <c r="AZ95" s="6">
        <v>0</v>
      </c>
      <c r="BA95" s="6">
        <v>1478.3039999999999</v>
      </c>
      <c r="BB95" s="6"/>
      <c r="BC95" s="6"/>
    </row>
    <row r="96" spans="1:55">
      <c r="A96" s="9" t="s">
        <v>346</v>
      </c>
      <c r="B96" s="21" t="s">
        <v>108</v>
      </c>
      <c r="C96" s="17"/>
      <c r="D96" s="10" t="s">
        <v>67</v>
      </c>
      <c r="E96" s="10" t="s">
        <v>173</v>
      </c>
      <c r="F96" s="10"/>
      <c r="G96" s="10" t="s">
        <v>347</v>
      </c>
      <c r="H96" s="10" t="s">
        <v>70</v>
      </c>
      <c r="I96" s="19">
        <v>20204621242</v>
      </c>
      <c r="J96" s="1" t="s">
        <v>348</v>
      </c>
      <c r="K96" s="15">
        <v>286.14</v>
      </c>
      <c r="L96" s="15">
        <f t="shared" si="4"/>
        <v>51.505199999999995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5"/>
        <v>337.64519999999999</v>
      </c>
      <c r="U96" s="1"/>
      <c r="V96" s="18"/>
      <c r="W96" s="10"/>
      <c r="X96" s="8">
        <v>0</v>
      </c>
      <c r="Y96" s="7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6"/>
        <v>0</v>
      </c>
      <c r="AM96" s="14"/>
      <c r="AN96" s="12">
        <v>0</v>
      </c>
      <c r="AO96" s="12">
        <f t="shared" si="7"/>
        <v>0</v>
      </c>
      <c r="AP96" s="1"/>
      <c r="AQ96" s="1"/>
      <c r="AR96" s="1"/>
      <c r="AS96" s="1"/>
      <c r="AT96" s="1"/>
      <c r="AU96" s="6">
        <v>180.01</v>
      </c>
      <c r="AV96" s="6">
        <v>0</v>
      </c>
      <c r="AW96" s="6">
        <v>0</v>
      </c>
      <c r="AX96" s="6">
        <v>32.401799999999994</v>
      </c>
      <c r="AY96" s="6">
        <v>0</v>
      </c>
      <c r="AZ96" s="6">
        <v>0</v>
      </c>
      <c r="BA96" s="6">
        <v>212.41179999999997</v>
      </c>
      <c r="BB96" s="6"/>
      <c r="BC96" s="6"/>
    </row>
    <row r="97" spans="1:55">
      <c r="A97" s="9" t="s">
        <v>349</v>
      </c>
      <c r="B97" s="21" t="s">
        <v>108</v>
      </c>
      <c r="C97" s="17"/>
      <c r="D97" s="10" t="s">
        <v>67</v>
      </c>
      <c r="E97" s="10" t="s">
        <v>173</v>
      </c>
      <c r="F97" s="10"/>
      <c r="G97" s="10" t="s">
        <v>350</v>
      </c>
      <c r="H97" s="10" t="s">
        <v>70</v>
      </c>
      <c r="I97" s="19">
        <v>20204621242</v>
      </c>
      <c r="J97" s="1" t="s">
        <v>348</v>
      </c>
      <c r="K97" s="15">
        <v>875.64</v>
      </c>
      <c r="L97" s="15">
        <f t="shared" si="4"/>
        <v>157.61519999999999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5"/>
        <v>1033.2552000000001</v>
      </c>
      <c r="U97" s="1"/>
      <c r="V97" s="18"/>
      <c r="W97" s="10"/>
      <c r="X97" s="8">
        <v>0</v>
      </c>
      <c r="Y97" s="7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6"/>
        <v>0</v>
      </c>
      <c r="AM97" s="14"/>
      <c r="AN97" s="12">
        <v>0</v>
      </c>
      <c r="AO97" s="12">
        <f t="shared" si="7"/>
        <v>0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6"/>
      <c r="BC97" s="6"/>
    </row>
    <row r="98" spans="1:55">
      <c r="A98" s="9" t="s">
        <v>351</v>
      </c>
      <c r="B98" s="21" t="s">
        <v>140</v>
      </c>
      <c r="C98" s="17"/>
      <c r="D98" s="10" t="s">
        <v>67</v>
      </c>
      <c r="E98" s="10" t="s">
        <v>173</v>
      </c>
      <c r="G98" s="10" t="s">
        <v>352</v>
      </c>
      <c r="H98" s="10" t="s">
        <v>70</v>
      </c>
      <c r="I98" s="19">
        <v>20204621242</v>
      </c>
      <c r="J98" s="1" t="s">
        <v>348</v>
      </c>
      <c r="K98" s="15">
        <v>286.14</v>
      </c>
      <c r="L98" s="15">
        <f t="shared" si="4"/>
        <v>51.505199999999995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5"/>
        <v>337.64519999999999</v>
      </c>
      <c r="U98" s="1"/>
      <c r="V98" s="18"/>
      <c r="W98" s="7"/>
      <c r="X98" s="8">
        <v>0</v>
      </c>
      <c r="Y98" s="7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6"/>
        <v>0</v>
      </c>
      <c r="AM98" s="14"/>
      <c r="AN98" s="12">
        <v>0</v>
      </c>
      <c r="AO98" s="12">
        <f t="shared" si="7"/>
        <v>0</v>
      </c>
      <c r="AP98" s="1"/>
      <c r="AQ98" s="1"/>
      <c r="AR98" s="1"/>
      <c r="AS98" s="1"/>
      <c r="AT98" s="1"/>
      <c r="AU98" s="6">
        <v>108.4</v>
      </c>
      <c r="AV98" s="6">
        <v>0</v>
      </c>
      <c r="AW98" s="6">
        <v>0</v>
      </c>
      <c r="AX98" s="6">
        <v>19.512</v>
      </c>
      <c r="AY98" s="6">
        <v>0</v>
      </c>
      <c r="AZ98" s="6">
        <v>0</v>
      </c>
      <c r="BA98" s="6">
        <v>127.91200000000001</v>
      </c>
      <c r="BB98" s="6"/>
      <c r="BC98" s="6"/>
    </row>
    <row r="99" spans="1:55">
      <c r="A99" s="9" t="s">
        <v>353</v>
      </c>
      <c r="B99" s="21" t="s">
        <v>140</v>
      </c>
      <c r="C99" s="17"/>
      <c r="D99" s="10" t="s">
        <v>67</v>
      </c>
      <c r="E99" s="10" t="s">
        <v>173</v>
      </c>
      <c r="G99" s="10" t="s">
        <v>354</v>
      </c>
      <c r="H99" s="10" t="s">
        <v>70</v>
      </c>
      <c r="I99" s="19">
        <v>20204621242</v>
      </c>
      <c r="J99" s="1" t="s">
        <v>348</v>
      </c>
      <c r="K99" s="15">
        <v>286.14</v>
      </c>
      <c r="L99" s="15">
        <f t="shared" si="4"/>
        <v>51.505199999999995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5"/>
        <v>337.64519999999999</v>
      </c>
      <c r="U99" s="1"/>
      <c r="V99" s="18"/>
      <c r="W99" s="7"/>
      <c r="X99" s="8">
        <v>0</v>
      </c>
      <c r="Y99" s="7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6"/>
        <v>0</v>
      </c>
      <c r="AM99" s="14"/>
      <c r="AN99" s="12">
        <v>0</v>
      </c>
      <c r="AO99" s="12">
        <f t="shared" si="7"/>
        <v>0</v>
      </c>
      <c r="AP99" s="1"/>
      <c r="AQ99" s="1"/>
      <c r="AR99" s="1"/>
      <c r="AS99" s="1"/>
      <c r="AT99" s="1"/>
      <c r="AU99" s="6">
        <v>505.08</v>
      </c>
      <c r="AV99" s="6">
        <v>0</v>
      </c>
      <c r="AW99" s="6">
        <v>10.61</v>
      </c>
      <c r="AX99" s="6">
        <v>90.914400000000001</v>
      </c>
      <c r="AY99" s="6">
        <v>0</v>
      </c>
      <c r="AZ99" s="6">
        <v>0</v>
      </c>
      <c r="BA99" s="6">
        <v>606.60439999999994</v>
      </c>
      <c r="BB99" s="6"/>
      <c r="BC99" s="6"/>
    </row>
    <row r="100" spans="1:55">
      <c r="A100" s="9" t="s">
        <v>355</v>
      </c>
      <c r="B100" s="21" t="s">
        <v>140</v>
      </c>
      <c r="C100" s="17"/>
      <c r="D100" s="10" t="s">
        <v>67</v>
      </c>
      <c r="E100" s="10" t="s">
        <v>173</v>
      </c>
      <c r="G100" s="10" t="s">
        <v>356</v>
      </c>
      <c r="H100" s="10" t="s">
        <v>70</v>
      </c>
      <c r="I100" s="19">
        <v>20204621242</v>
      </c>
      <c r="J100" s="1" t="s">
        <v>348</v>
      </c>
      <c r="K100" s="15">
        <v>534.39</v>
      </c>
      <c r="L100" s="15">
        <f t="shared" si="4"/>
        <v>96.19019999999999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5"/>
        <v>630.58019999999999</v>
      </c>
      <c r="U100" s="1"/>
      <c r="V100" s="18"/>
      <c r="W100" s="10"/>
      <c r="X100" s="8">
        <v>0</v>
      </c>
      <c r="Y100" s="7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6"/>
        <v>0</v>
      </c>
      <c r="AM100" s="14"/>
      <c r="AN100" s="12">
        <v>0</v>
      </c>
      <c r="AO100" s="12">
        <f t="shared" si="7"/>
        <v>0</v>
      </c>
      <c r="AP100" s="1"/>
      <c r="AQ100" s="1"/>
      <c r="AR100" s="1"/>
      <c r="AS100" s="1"/>
      <c r="AT100" s="1"/>
      <c r="AU100" s="6">
        <v>486.98</v>
      </c>
      <c r="AV100" s="6">
        <v>0</v>
      </c>
      <c r="AW100" s="6">
        <v>10.33</v>
      </c>
      <c r="AX100" s="6">
        <v>87.656400000000005</v>
      </c>
      <c r="AY100" s="6">
        <v>0</v>
      </c>
      <c r="AZ100" s="6">
        <v>0</v>
      </c>
      <c r="BA100" s="6">
        <v>584.96640000000002</v>
      </c>
      <c r="BB100" s="6"/>
      <c r="BC100" s="6"/>
    </row>
    <row r="101" spans="1:55">
      <c r="A101" s="9" t="s">
        <v>357</v>
      </c>
      <c r="B101" s="21" t="s">
        <v>118</v>
      </c>
      <c r="C101" s="17"/>
      <c r="D101" s="10" t="s">
        <v>67</v>
      </c>
      <c r="E101" s="10" t="s">
        <v>173</v>
      </c>
      <c r="F101" s="3"/>
      <c r="G101" s="10" t="s">
        <v>358</v>
      </c>
      <c r="H101" s="10" t="s">
        <v>70</v>
      </c>
      <c r="I101" s="19">
        <v>20204621242</v>
      </c>
      <c r="J101" s="1" t="s">
        <v>348</v>
      </c>
      <c r="K101" s="15">
        <v>468.88</v>
      </c>
      <c r="L101" s="15">
        <f t="shared" si="4"/>
        <v>84.398399999999995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5"/>
        <v>553.27840000000003</v>
      </c>
      <c r="U101" s="1"/>
      <c r="V101" s="18"/>
      <c r="W101" s="10"/>
      <c r="X101" s="8">
        <v>0</v>
      </c>
      <c r="Y101" s="7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6"/>
        <v>0</v>
      </c>
      <c r="AM101" s="14"/>
      <c r="AN101" s="12">
        <v>0</v>
      </c>
      <c r="AO101" s="12">
        <f t="shared" si="7"/>
        <v>0</v>
      </c>
      <c r="AP101" s="1"/>
      <c r="AQ101" s="1"/>
      <c r="AR101" s="1"/>
      <c r="AS101" s="1"/>
      <c r="AT101" s="1"/>
      <c r="AU101" s="6">
        <v>132.58000000000001</v>
      </c>
      <c r="AV101" s="6">
        <v>0</v>
      </c>
      <c r="AW101" s="6">
        <v>0</v>
      </c>
      <c r="AX101" s="6">
        <v>23.8644</v>
      </c>
      <c r="AY101" s="6">
        <v>0</v>
      </c>
      <c r="AZ101" s="6">
        <v>0</v>
      </c>
      <c r="BA101" s="6">
        <v>156.4444</v>
      </c>
      <c r="BB101" s="6"/>
      <c r="BC101" s="6"/>
    </row>
    <row r="102" spans="1:55">
      <c r="A102" s="9" t="s">
        <v>359</v>
      </c>
      <c r="B102" s="21" t="s">
        <v>86</v>
      </c>
      <c r="C102" s="17"/>
      <c r="D102" s="10" t="s">
        <v>67</v>
      </c>
      <c r="E102" s="10" t="s">
        <v>360</v>
      </c>
      <c r="F102" s="3"/>
      <c r="G102" s="10" t="s">
        <v>361</v>
      </c>
      <c r="H102" s="10" t="s">
        <v>70</v>
      </c>
      <c r="I102" s="19">
        <v>20204621242</v>
      </c>
      <c r="J102" s="1" t="s">
        <v>348</v>
      </c>
      <c r="K102" s="15">
        <v>286.13</v>
      </c>
      <c r="L102" s="15">
        <f t="shared" si="4"/>
        <v>51.503399999999999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5"/>
        <v>337.63339999999999</v>
      </c>
      <c r="U102" s="1"/>
      <c r="V102" s="18"/>
      <c r="W102" s="7"/>
      <c r="X102" s="8">
        <v>0</v>
      </c>
      <c r="Y102" s="7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6"/>
        <v>0</v>
      </c>
      <c r="AM102" s="14"/>
      <c r="AN102" s="12">
        <v>0</v>
      </c>
      <c r="AO102" s="12">
        <f t="shared" si="7"/>
        <v>0</v>
      </c>
      <c r="AP102" s="1"/>
      <c r="AQ102" s="1"/>
      <c r="AR102" s="1"/>
      <c r="AS102" s="1"/>
      <c r="AT102" s="1"/>
      <c r="AU102" s="6">
        <v>346.88</v>
      </c>
      <c r="AV102" s="6">
        <v>0</v>
      </c>
      <c r="AW102" s="6">
        <v>0</v>
      </c>
      <c r="AX102" s="6">
        <v>62.438399999999994</v>
      </c>
      <c r="AY102" s="6">
        <v>0</v>
      </c>
      <c r="AZ102" s="6">
        <v>0</v>
      </c>
      <c r="BA102" s="6">
        <v>409.3184</v>
      </c>
      <c r="BB102" s="6"/>
      <c r="BC102" s="6"/>
    </row>
    <row r="103" spans="1:55">
      <c r="A103" s="9" t="s">
        <v>362</v>
      </c>
      <c r="B103" s="21" t="s">
        <v>89</v>
      </c>
      <c r="C103" s="9"/>
      <c r="D103" s="10" t="s">
        <v>67</v>
      </c>
      <c r="E103" s="10" t="s">
        <v>360</v>
      </c>
      <c r="G103" s="10" t="s">
        <v>363</v>
      </c>
      <c r="H103" s="10" t="s">
        <v>70</v>
      </c>
      <c r="I103" s="19">
        <v>20204621242</v>
      </c>
      <c r="J103" s="1" t="s">
        <v>348</v>
      </c>
      <c r="K103" s="15">
        <v>286.13</v>
      </c>
      <c r="L103" s="15">
        <f t="shared" si="4"/>
        <v>51.503399999999999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5"/>
        <v>337.63339999999999</v>
      </c>
      <c r="U103" s="1"/>
      <c r="V103" s="18"/>
      <c r="W103" s="10"/>
      <c r="X103" s="8">
        <v>0</v>
      </c>
      <c r="Y103" s="7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6"/>
        <v>0</v>
      </c>
      <c r="AM103" s="14"/>
      <c r="AN103" s="12">
        <v>0</v>
      </c>
      <c r="AO103" s="12">
        <f t="shared" si="7"/>
        <v>0</v>
      </c>
      <c r="AP103" s="1"/>
      <c r="AQ103" s="1"/>
      <c r="AR103" s="1"/>
      <c r="AS103" s="1"/>
      <c r="AT103" s="1"/>
      <c r="AU103" s="6">
        <v>351.88</v>
      </c>
      <c r="AV103" s="6">
        <v>0</v>
      </c>
      <c r="AW103" s="6">
        <v>0</v>
      </c>
      <c r="AX103" s="6">
        <v>63.3384</v>
      </c>
      <c r="AY103" s="6">
        <v>0</v>
      </c>
      <c r="AZ103" s="6">
        <v>0</v>
      </c>
      <c r="BA103" s="6">
        <v>415.21839999999997</v>
      </c>
      <c r="BB103" s="6"/>
      <c r="BC103" s="6"/>
    </row>
    <row r="104" spans="1:55">
      <c r="A104" s="9" t="s">
        <v>364</v>
      </c>
      <c r="B104" s="21" t="s">
        <v>181</v>
      </c>
      <c r="C104" s="9"/>
      <c r="D104" s="10" t="s">
        <v>67</v>
      </c>
      <c r="E104" s="10" t="s">
        <v>365</v>
      </c>
      <c r="G104" s="10" t="s">
        <v>366</v>
      </c>
      <c r="H104" s="10" t="s">
        <v>70</v>
      </c>
      <c r="I104" s="19">
        <v>20204621242</v>
      </c>
      <c r="J104" s="1" t="s">
        <v>348</v>
      </c>
      <c r="K104" s="15">
        <v>574.52</v>
      </c>
      <c r="L104" s="15">
        <f t="shared" si="4"/>
        <v>103.41359999999999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5"/>
        <v>677.93359999999996</v>
      </c>
      <c r="U104" s="1"/>
      <c r="V104" s="18"/>
      <c r="W104" s="7"/>
      <c r="X104" s="8">
        <v>0</v>
      </c>
      <c r="Y104" s="7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6"/>
        <v>0</v>
      </c>
      <c r="AM104" s="14"/>
      <c r="AN104" s="12">
        <v>0</v>
      </c>
      <c r="AO104" s="12">
        <f t="shared" si="7"/>
        <v>0</v>
      </c>
      <c r="AP104" s="1"/>
      <c r="AQ104" s="1"/>
      <c r="AR104" s="1"/>
      <c r="AS104" s="1"/>
      <c r="AT104" s="1"/>
      <c r="AU104" s="6">
        <v>392.52</v>
      </c>
      <c r="AV104" s="6">
        <v>0</v>
      </c>
      <c r="AW104" s="6">
        <v>0</v>
      </c>
      <c r="AX104" s="6">
        <v>70.653599999999997</v>
      </c>
      <c r="AY104" s="6"/>
      <c r="AZ104" s="6">
        <v>0</v>
      </c>
      <c r="BA104" s="6">
        <v>463.17359999999996</v>
      </c>
      <c r="BB104" s="6"/>
      <c r="BC104" s="6"/>
    </row>
    <row r="105" spans="1:55">
      <c r="A105" s="9" t="s">
        <v>367</v>
      </c>
      <c r="B105" s="21" t="s">
        <v>199</v>
      </c>
      <c r="C105" s="9"/>
      <c r="D105" s="10" t="s">
        <v>67</v>
      </c>
      <c r="E105" s="10" t="s">
        <v>368</v>
      </c>
      <c r="G105" s="10" t="s">
        <v>369</v>
      </c>
      <c r="H105" s="10" t="s">
        <v>70</v>
      </c>
      <c r="I105" s="19">
        <v>20204621242</v>
      </c>
      <c r="J105" s="1" t="s">
        <v>348</v>
      </c>
      <c r="K105" s="15">
        <v>629.29999999999995</v>
      </c>
      <c r="L105" s="15">
        <f t="shared" si="4"/>
        <v>113.27399999999999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5"/>
        <v>742.57399999999996</v>
      </c>
      <c r="U105" s="1"/>
      <c r="V105" s="18"/>
      <c r="W105" s="7"/>
      <c r="X105" s="8">
        <v>0</v>
      </c>
      <c r="Y105" s="7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6"/>
        <v>0</v>
      </c>
      <c r="AM105" s="14"/>
      <c r="AN105" s="12">
        <v>0</v>
      </c>
      <c r="AO105" s="12">
        <f t="shared" si="7"/>
        <v>0</v>
      </c>
      <c r="AP105" s="1"/>
      <c r="AQ105" s="1"/>
      <c r="AR105" s="1"/>
      <c r="AS105" s="1"/>
      <c r="AT105" s="1"/>
      <c r="AU105" s="6">
        <v>930.31</v>
      </c>
      <c r="AV105" s="6">
        <v>0</v>
      </c>
      <c r="AW105" s="6">
        <v>0</v>
      </c>
      <c r="AX105" s="6">
        <v>167.45579999999998</v>
      </c>
      <c r="AY105" s="6"/>
      <c r="AZ105" s="6">
        <v>0</v>
      </c>
      <c r="BA105" s="6">
        <v>1097.7657999999999</v>
      </c>
      <c r="BB105" s="6"/>
      <c r="BC105" s="6"/>
    </row>
    <row r="106" spans="1:55">
      <c r="A106" s="9" t="s">
        <v>370</v>
      </c>
      <c r="B106" s="21" t="s">
        <v>199</v>
      </c>
      <c r="C106" s="9"/>
      <c r="D106" s="10" t="s">
        <v>67</v>
      </c>
      <c r="E106" s="10" t="s">
        <v>368</v>
      </c>
      <c r="G106" s="10" t="s">
        <v>371</v>
      </c>
      <c r="H106" s="10" t="s">
        <v>70</v>
      </c>
      <c r="I106" s="19">
        <v>20204621242</v>
      </c>
      <c r="J106" s="1" t="s">
        <v>348</v>
      </c>
      <c r="K106" s="15">
        <v>286.13</v>
      </c>
      <c r="L106" s="15">
        <f t="shared" si="4"/>
        <v>51.503399999999999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5"/>
        <v>337.63339999999999</v>
      </c>
      <c r="U106" s="1"/>
      <c r="V106" s="18"/>
      <c r="W106" s="10"/>
      <c r="X106" s="8">
        <v>0</v>
      </c>
      <c r="Y106" s="7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6"/>
        <v>0</v>
      </c>
      <c r="AM106" s="14"/>
      <c r="AN106" s="12">
        <v>0</v>
      </c>
      <c r="AO106" s="12">
        <f t="shared" si="7"/>
        <v>0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>
      <c r="A107" s="9" t="s">
        <v>372</v>
      </c>
      <c r="B107" s="21" t="s">
        <v>108</v>
      </c>
      <c r="C107" s="9"/>
      <c r="D107" s="10" t="s">
        <v>67</v>
      </c>
      <c r="E107" s="10" t="s">
        <v>368</v>
      </c>
      <c r="F107" s="3"/>
      <c r="G107" s="10" t="s">
        <v>373</v>
      </c>
      <c r="H107" s="10" t="s">
        <v>70</v>
      </c>
      <c r="I107" s="19">
        <v>20204621242</v>
      </c>
      <c r="J107" s="1" t="s">
        <v>348</v>
      </c>
      <c r="K107" s="15">
        <v>286.13</v>
      </c>
      <c r="L107" s="15">
        <f t="shared" si="4"/>
        <v>51.503399999999999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5"/>
        <v>337.63339999999999</v>
      </c>
      <c r="U107" s="1"/>
      <c r="V107" s="18"/>
      <c r="W107" s="7"/>
      <c r="X107" s="8">
        <v>0</v>
      </c>
      <c r="Y107" s="7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6"/>
        <v>0</v>
      </c>
      <c r="AM107" s="14"/>
      <c r="AN107" s="12">
        <v>0</v>
      </c>
      <c r="AO107" s="12">
        <f t="shared" si="7"/>
        <v>0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>
      <c r="A108" s="9" t="s">
        <v>374</v>
      </c>
      <c r="B108" s="21" t="s">
        <v>108</v>
      </c>
      <c r="C108" s="9"/>
      <c r="D108" s="10" t="s">
        <v>67</v>
      </c>
      <c r="E108" s="10" t="s">
        <v>368</v>
      </c>
      <c r="F108" s="3"/>
      <c r="G108" s="10" t="s">
        <v>375</v>
      </c>
      <c r="H108" s="10" t="s">
        <v>70</v>
      </c>
      <c r="I108" s="19">
        <v>20204621242</v>
      </c>
      <c r="J108" s="1" t="s">
        <v>348</v>
      </c>
      <c r="K108" s="15">
        <v>31.6</v>
      </c>
      <c r="L108" s="15">
        <f t="shared" si="4"/>
        <v>5.6879999999999997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5"/>
        <v>37.288000000000004</v>
      </c>
      <c r="U108" s="1"/>
      <c r="V108" s="18"/>
      <c r="W108" s="7"/>
      <c r="X108" s="8">
        <v>0</v>
      </c>
      <c r="Y108" s="7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6"/>
        <v>0</v>
      </c>
      <c r="AM108" s="14"/>
      <c r="AN108" s="12">
        <v>0</v>
      </c>
      <c r="AO108" s="12">
        <f t="shared" si="7"/>
        <v>0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>
      <c r="A109" s="9" t="s">
        <v>376</v>
      </c>
      <c r="B109" s="21" t="s">
        <v>108</v>
      </c>
      <c r="C109" s="9"/>
      <c r="D109" s="10" t="s">
        <v>67</v>
      </c>
      <c r="E109" s="10" t="s">
        <v>377</v>
      </c>
      <c r="G109" s="10" t="s">
        <v>378</v>
      </c>
      <c r="H109" s="10" t="s">
        <v>70</v>
      </c>
      <c r="I109" s="19">
        <v>20204621242</v>
      </c>
      <c r="J109" s="1" t="s">
        <v>348</v>
      </c>
      <c r="K109" s="15">
        <v>466.2</v>
      </c>
      <c r="L109" s="15">
        <f t="shared" si="4"/>
        <v>83.915999999999997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5"/>
        <v>550.11599999999999</v>
      </c>
      <c r="U109" s="1"/>
      <c r="V109" s="18"/>
      <c r="W109" s="7"/>
      <c r="X109" s="8">
        <v>0</v>
      </c>
      <c r="Y109" s="7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6"/>
        <v>0</v>
      </c>
      <c r="AM109" s="14"/>
      <c r="AN109" s="12">
        <v>0</v>
      </c>
      <c r="AO109" s="12">
        <f t="shared" si="7"/>
        <v>0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>
      <c r="A110" s="9" t="s">
        <v>379</v>
      </c>
      <c r="B110" s="21" t="s">
        <v>140</v>
      </c>
      <c r="C110" s="9"/>
      <c r="D110" s="10" t="s">
        <v>67</v>
      </c>
      <c r="E110" s="10" t="s">
        <v>380</v>
      </c>
      <c r="F110" s="3"/>
      <c r="G110" s="10" t="s">
        <v>381</v>
      </c>
      <c r="H110" s="10" t="s">
        <v>70</v>
      </c>
      <c r="I110" s="19">
        <v>20419908305</v>
      </c>
      <c r="J110" s="1" t="s">
        <v>382</v>
      </c>
      <c r="K110" s="15">
        <v>54.92</v>
      </c>
      <c r="L110" s="15">
        <f t="shared" si="4"/>
        <v>9.8856000000000002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5"/>
        <v>64.805599999999998</v>
      </c>
      <c r="U110" s="1"/>
      <c r="V110" s="18"/>
      <c r="W110" s="10"/>
      <c r="X110" s="8">
        <v>2.746</v>
      </c>
      <c r="Y110" s="7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6"/>
        <v>2.746</v>
      </c>
      <c r="AM110" s="14"/>
      <c r="AN110" s="12">
        <v>20</v>
      </c>
      <c r="AO110" s="12">
        <f t="shared" si="7"/>
        <v>3.5999999999999996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>
      <c r="A111" s="9" t="s">
        <v>383</v>
      </c>
      <c r="B111" s="21" t="s">
        <v>140</v>
      </c>
      <c r="C111" s="9"/>
      <c r="D111" s="10" t="s">
        <v>67</v>
      </c>
      <c r="E111" s="10" t="s">
        <v>380</v>
      </c>
      <c r="F111" s="3"/>
      <c r="G111" s="10" t="s">
        <v>384</v>
      </c>
      <c r="H111" s="10" t="s">
        <v>70</v>
      </c>
      <c r="I111" s="19">
        <v>20419908305</v>
      </c>
      <c r="J111" s="1" t="s">
        <v>382</v>
      </c>
      <c r="K111" s="15">
        <v>232.72</v>
      </c>
      <c r="L111" s="15">
        <f t="shared" si="4"/>
        <v>41.889600000000002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5"/>
        <v>274.6096</v>
      </c>
      <c r="U111" s="1"/>
      <c r="V111" s="18"/>
      <c r="W111" s="10"/>
      <c r="X111" s="8">
        <v>2.746</v>
      </c>
      <c r="Y111" s="7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6"/>
        <v>2.746</v>
      </c>
      <c r="AM111" s="14"/>
      <c r="AN111" s="12">
        <v>84.75</v>
      </c>
      <c r="AO111" s="12">
        <f t="shared" si="7"/>
        <v>15.254999999999999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1:55">
      <c r="A112" s="9" t="s">
        <v>385</v>
      </c>
      <c r="B112" s="21" t="s">
        <v>86</v>
      </c>
      <c r="C112" s="9"/>
      <c r="D112" s="10" t="s">
        <v>67</v>
      </c>
      <c r="E112" s="10" t="s">
        <v>380</v>
      </c>
      <c r="F112" s="3"/>
      <c r="G112" s="10" t="s">
        <v>386</v>
      </c>
      <c r="H112" s="10" t="s">
        <v>70</v>
      </c>
      <c r="I112" s="19">
        <v>20419908305</v>
      </c>
      <c r="J112" s="1" t="s">
        <v>382</v>
      </c>
      <c r="K112" s="15">
        <v>285.55</v>
      </c>
      <c r="L112" s="15">
        <f t="shared" si="4"/>
        <v>51.399000000000001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5"/>
        <v>336.94900000000001</v>
      </c>
      <c r="U112" s="1"/>
      <c r="V112" s="18"/>
      <c r="W112" s="10"/>
      <c r="X112" s="8">
        <v>2.726</v>
      </c>
      <c r="Y112" s="7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6"/>
        <v>2.726</v>
      </c>
      <c r="AM112" s="14"/>
      <c r="AN112" s="12">
        <v>104.75</v>
      </c>
      <c r="AO112" s="12">
        <f t="shared" si="7"/>
        <v>18.855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1:55">
      <c r="A113" s="9" t="s">
        <v>387</v>
      </c>
      <c r="B113" s="21" t="s">
        <v>108</v>
      </c>
      <c r="C113" s="9"/>
      <c r="D113" s="10" t="s">
        <v>67</v>
      </c>
      <c r="E113" s="10" t="s">
        <v>68</v>
      </c>
      <c r="F113" s="3"/>
      <c r="G113" s="10" t="s">
        <v>388</v>
      </c>
      <c r="H113" s="10" t="s">
        <v>70</v>
      </c>
      <c r="I113" s="19">
        <v>20127705969</v>
      </c>
      <c r="J113" s="1" t="s">
        <v>389</v>
      </c>
      <c r="K113" s="15">
        <v>125.36</v>
      </c>
      <c r="L113" s="15">
        <f t="shared" si="4"/>
        <v>22.564799999999998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5"/>
        <v>147.9248</v>
      </c>
      <c r="U113" s="1"/>
      <c r="V113" s="18"/>
      <c r="W113" s="10"/>
      <c r="X113" s="8">
        <v>2.73</v>
      </c>
      <c r="Y113" s="7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6"/>
        <v>2.73</v>
      </c>
      <c r="AM113" s="14"/>
      <c r="AN113" s="12">
        <v>45.92</v>
      </c>
      <c r="AO113" s="12">
        <f t="shared" si="7"/>
        <v>8.2655999999999992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1:55">
      <c r="A114" s="9" t="s">
        <v>390</v>
      </c>
      <c r="B114" s="21" t="s">
        <v>179</v>
      </c>
      <c r="C114" s="9"/>
      <c r="D114" s="10" t="s">
        <v>67</v>
      </c>
      <c r="E114" s="10" t="s">
        <v>68</v>
      </c>
      <c r="F114" s="3"/>
      <c r="G114" s="10" t="s">
        <v>391</v>
      </c>
      <c r="H114" s="10" t="s">
        <v>70</v>
      </c>
      <c r="I114" s="19">
        <v>20127705969</v>
      </c>
      <c r="J114" s="1" t="s">
        <v>389</v>
      </c>
      <c r="K114" s="15">
        <v>72.099999999999994</v>
      </c>
      <c r="L114" s="15">
        <f t="shared" si="4"/>
        <v>12.977999999999998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5"/>
        <v>85.077999999999989</v>
      </c>
      <c r="U114" s="1"/>
      <c r="V114" s="18"/>
      <c r="W114" s="10"/>
      <c r="X114" s="8">
        <v>2.7269999999999999</v>
      </c>
      <c r="Y114" s="7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6"/>
        <v>2.7269999999999999</v>
      </c>
      <c r="AM114" s="14"/>
      <c r="AN114" s="12">
        <v>26.44</v>
      </c>
      <c r="AO114" s="12">
        <f t="shared" si="7"/>
        <v>4.7591999999999999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1:55">
      <c r="A115" s="9" t="s">
        <v>392</v>
      </c>
      <c r="B115" s="21" t="s">
        <v>179</v>
      </c>
      <c r="C115" s="9"/>
      <c r="D115" s="10" t="s">
        <v>67</v>
      </c>
      <c r="E115" s="10" t="s">
        <v>68</v>
      </c>
      <c r="F115" s="3"/>
      <c r="G115" s="10" t="s">
        <v>393</v>
      </c>
      <c r="H115" s="10" t="s">
        <v>70</v>
      </c>
      <c r="I115" s="19">
        <v>20127705969</v>
      </c>
      <c r="J115" s="1" t="s">
        <v>389</v>
      </c>
      <c r="K115" s="15">
        <v>72.099999999999994</v>
      </c>
      <c r="L115" s="15">
        <f t="shared" si="4"/>
        <v>12.977999999999998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5"/>
        <v>85.077999999999989</v>
      </c>
      <c r="U115" s="1"/>
      <c r="V115" s="18"/>
      <c r="W115" s="10"/>
      <c r="X115" s="8">
        <v>2.7269999999999999</v>
      </c>
      <c r="Y115" s="7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6"/>
        <v>2.7269999999999999</v>
      </c>
      <c r="AM115" s="14"/>
      <c r="AN115" s="12">
        <v>26.44</v>
      </c>
      <c r="AO115" s="12">
        <f t="shared" si="7"/>
        <v>4.7591999999999999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6"/>
      <c r="BC115" s="6"/>
    </row>
    <row r="116" spans="1:55">
      <c r="A116" s="9" t="s">
        <v>394</v>
      </c>
      <c r="B116" s="21" t="s">
        <v>179</v>
      </c>
      <c r="C116" s="9"/>
      <c r="D116" s="10" t="s">
        <v>67</v>
      </c>
      <c r="E116" s="10" t="s">
        <v>68</v>
      </c>
      <c r="F116" s="3"/>
      <c r="G116" s="10" t="s">
        <v>395</v>
      </c>
      <c r="H116" s="10" t="s">
        <v>70</v>
      </c>
      <c r="I116" s="19">
        <v>20127705969</v>
      </c>
      <c r="J116" s="1" t="s">
        <v>389</v>
      </c>
      <c r="K116" s="15">
        <v>112.73</v>
      </c>
      <c r="L116" s="15">
        <f t="shared" si="4"/>
        <v>20.291399999999999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5"/>
        <v>133.0214</v>
      </c>
      <c r="U116" s="1"/>
      <c r="V116" s="18"/>
      <c r="W116" s="10"/>
      <c r="X116" s="8">
        <v>2.7269999999999999</v>
      </c>
      <c r="Y116" s="7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6"/>
        <v>2.7269999999999999</v>
      </c>
      <c r="AM116" s="14"/>
      <c r="AN116" s="12">
        <v>41.34</v>
      </c>
      <c r="AO116" s="12">
        <f t="shared" si="7"/>
        <v>7.4412000000000003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6"/>
      <c r="BC116" s="6"/>
    </row>
    <row r="117" spans="1:55">
      <c r="A117" s="9" t="s">
        <v>396</v>
      </c>
      <c r="B117" s="21" t="s">
        <v>179</v>
      </c>
      <c r="C117" s="9"/>
      <c r="D117" s="10" t="s">
        <v>67</v>
      </c>
      <c r="E117" s="10" t="s">
        <v>68</v>
      </c>
      <c r="F117" s="3"/>
      <c r="G117" s="10" t="s">
        <v>397</v>
      </c>
      <c r="H117" s="10" t="s">
        <v>70</v>
      </c>
      <c r="I117" s="19">
        <v>20127705969</v>
      </c>
      <c r="J117" s="1" t="s">
        <v>389</v>
      </c>
      <c r="K117" s="15">
        <v>137.82</v>
      </c>
      <c r="L117" s="15">
        <f t="shared" si="4"/>
        <v>24.807599999999997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5"/>
        <v>162.6276</v>
      </c>
      <c r="U117" s="1"/>
      <c r="V117" s="18"/>
      <c r="W117" s="10"/>
      <c r="X117" s="8">
        <v>2.7269999999999999</v>
      </c>
      <c r="Y117" s="7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6"/>
        <v>2.7269999999999999</v>
      </c>
      <c r="AM117" s="14"/>
      <c r="AN117" s="12">
        <v>50.54</v>
      </c>
      <c r="AO117" s="12">
        <f t="shared" si="7"/>
        <v>9.0971999999999991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6"/>
      <c r="BC117" s="6"/>
    </row>
    <row r="118" spans="1:55">
      <c r="A118" s="9" t="s">
        <v>398</v>
      </c>
      <c r="B118" s="21" t="s">
        <v>179</v>
      </c>
      <c r="C118" s="9"/>
      <c r="D118" s="10" t="s">
        <v>67</v>
      </c>
      <c r="E118" s="10" t="s">
        <v>68</v>
      </c>
      <c r="F118" s="3"/>
      <c r="G118" s="10" t="s">
        <v>399</v>
      </c>
      <c r="H118" s="10" t="s">
        <v>70</v>
      </c>
      <c r="I118" s="19">
        <v>20127705969</v>
      </c>
      <c r="J118" s="1" t="s">
        <v>389</v>
      </c>
      <c r="K118" s="15">
        <v>72.099999999999994</v>
      </c>
      <c r="L118" s="15">
        <f t="shared" si="4"/>
        <v>12.977999999999998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5"/>
        <v>85.077999999999989</v>
      </c>
      <c r="U118" s="1"/>
      <c r="V118" s="18"/>
      <c r="W118" s="10"/>
      <c r="X118" s="8">
        <v>2.7269999999999999</v>
      </c>
      <c r="Y118" s="7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6"/>
        <v>2.7269999999999999</v>
      </c>
      <c r="AM118" s="14"/>
      <c r="AN118" s="12">
        <v>26.44</v>
      </c>
      <c r="AO118" s="12">
        <f t="shared" si="7"/>
        <v>4.7591999999999999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6"/>
      <c r="BC118" s="6"/>
    </row>
    <row r="119" spans="1:55">
      <c r="A119" s="9" t="s">
        <v>400</v>
      </c>
      <c r="B119" s="21" t="s">
        <v>155</v>
      </c>
      <c r="C119" s="9"/>
      <c r="D119" s="10" t="s">
        <v>67</v>
      </c>
      <c r="E119" s="10" t="s">
        <v>68</v>
      </c>
      <c r="F119" s="3"/>
      <c r="G119" s="10" t="s">
        <v>401</v>
      </c>
      <c r="H119" s="10" t="s">
        <v>70</v>
      </c>
      <c r="I119" s="19">
        <v>20127705969</v>
      </c>
      <c r="J119" s="1" t="s">
        <v>389</v>
      </c>
      <c r="K119" s="15">
        <v>72.319999999999993</v>
      </c>
      <c r="L119" s="15">
        <f t="shared" si="4"/>
        <v>13.017599999999998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5"/>
        <v>85.337599999999995</v>
      </c>
      <c r="U119" s="1"/>
      <c r="V119" s="18"/>
      <c r="W119" s="10"/>
      <c r="X119" s="8">
        <v>2.7549999999999999</v>
      </c>
      <c r="Y119" s="7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6"/>
        <v>2.7549999999999999</v>
      </c>
      <c r="AM119" s="14"/>
      <c r="AN119" s="12">
        <v>26.25</v>
      </c>
      <c r="AO119" s="12">
        <f t="shared" si="7"/>
        <v>4.7249999999999996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6"/>
      <c r="BC119" s="6"/>
    </row>
    <row r="120" spans="1:55">
      <c r="A120" s="9" t="s">
        <v>402</v>
      </c>
      <c r="B120" s="21" t="s">
        <v>155</v>
      </c>
      <c r="C120" s="9"/>
      <c r="D120" s="10" t="s">
        <v>67</v>
      </c>
      <c r="E120" s="10" t="s">
        <v>68</v>
      </c>
      <c r="F120" s="3"/>
      <c r="G120" s="10" t="s">
        <v>403</v>
      </c>
      <c r="H120" s="10" t="s">
        <v>70</v>
      </c>
      <c r="I120" s="19">
        <v>20127705969</v>
      </c>
      <c r="J120" s="1" t="s">
        <v>389</v>
      </c>
      <c r="K120" s="15">
        <v>72.319999999999993</v>
      </c>
      <c r="L120" s="15">
        <f t="shared" si="4"/>
        <v>13.017599999999998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5"/>
        <v>85.337599999999995</v>
      </c>
      <c r="U120" s="1"/>
      <c r="V120" s="18"/>
      <c r="W120" s="10"/>
      <c r="X120" s="8">
        <v>2.7549999999999999</v>
      </c>
      <c r="Y120" s="7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6"/>
        <v>2.7549999999999999</v>
      </c>
      <c r="AM120" s="14"/>
      <c r="AN120" s="12">
        <v>26.25</v>
      </c>
      <c r="AO120" s="12">
        <f t="shared" si="7"/>
        <v>4.7249999999999996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6"/>
      <c r="BC120" s="6"/>
    </row>
    <row r="121" spans="1:55">
      <c r="A121" s="9" t="s">
        <v>404</v>
      </c>
      <c r="B121" s="21" t="s">
        <v>155</v>
      </c>
      <c r="C121" s="9"/>
      <c r="D121" s="10" t="s">
        <v>67</v>
      </c>
      <c r="E121" s="10" t="s">
        <v>68</v>
      </c>
      <c r="F121" s="3"/>
      <c r="G121" s="10" t="s">
        <v>405</v>
      </c>
      <c r="H121" s="10" t="s">
        <v>70</v>
      </c>
      <c r="I121" s="19">
        <v>20127705969</v>
      </c>
      <c r="J121" s="1" t="s">
        <v>389</v>
      </c>
      <c r="K121" s="15">
        <v>113.37</v>
      </c>
      <c r="L121" s="15">
        <f t="shared" si="4"/>
        <v>20.406600000000001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5"/>
        <v>133.7766</v>
      </c>
      <c r="U121" s="1"/>
      <c r="V121" s="18"/>
      <c r="W121" s="10"/>
      <c r="X121" s="8">
        <v>2.7549999999999999</v>
      </c>
      <c r="Y121" s="7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6"/>
        <v>2.7549999999999999</v>
      </c>
      <c r="AM121" s="14"/>
      <c r="AN121" s="12">
        <v>41.15</v>
      </c>
      <c r="AO121" s="12">
        <f t="shared" si="7"/>
        <v>7.4069999999999991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6"/>
      <c r="BC121" s="6"/>
    </row>
    <row r="122" spans="1:55">
      <c r="A122" s="9" t="s">
        <v>406</v>
      </c>
      <c r="B122" s="21" t="s">
        <v>155</v>
      </c>
      <c r="C122" s="9"/>
      <c r="D122" s="10" t="s">
        <v>67</v>
      </c>
      <c r="E122" s="10" t="s">
        <v>68</v>
      </c>
      <c r="F122" s="3"/>
      <c r="G122" s="10" t="s">
        <v>407</v>
      </c>
      <c r="H122" s="10" t="s">
        <v>70</v>
      </c>
      <c r="I122" s="19">
        <v>20127705969</v>
      </c>
      <c r="J122" s="1" t="s">
        <v>389</v>
      </c>
      <c r="K122" s="15">
        <v>113.37</v>
      </c>
      <c r="L122" s="15">
        <f t="shared" si="4"/>
        <v>20.406600000000001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5"/>
        <v>133.7766</v>
      </c>
      <c r="U122" s="1"/>
      <c r="V122" s="18"/>
      <c r="W122" s="10"/>
      <c r="X122" s="8">
        <v>2.7549999999999999</v>
      </c>
      <c r="Y122" s="7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6"/>
        <v>2.7549999999999999</v>
      </c>
      <c r="AM122" s="14"/>
      <c r="AN122" s="12">
        <v>41.15</v>
      </c>
      <c r="AO122" s="12">
        <f t="shared" si="7"/>
        <v>7.4069999999999991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6"/>
      <c r="BC122" s="6"/>
    </row>
    <row r="123" spans="1:55">
      <c r="A123" s="9" t="s">
        <v>408</v>
      </c>
      <c r="B123" s="21" t="s">
        <v>86</v>
      </c>
      <c r="C123" s="9"/>
      <c r="D123" s="10" t="s">
        <v>67</v>
      </c>
      <c r="E123" s="10" t="s">
        <v>68</v>
      </c>
      <c r="F123" s="3"/>
      <c r="G123" s="10" t="s">
        <v>409</v>
      </c>
      <c r="H123" s="10" t="s">
        <v>70</v>
      </c>
      <c r="I123" s="19">
        <v>20127705969</v>
      </c>
      <c r="J123" s="1" t="s">
        <v>389</v>
      </c>
      <c r="K123" s="15">
        <v>106.42</v>
      </c>
      <c r="L123" s="15">
        <f t="shared" si="4"/>
        <v>19.1556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5"/>
        <v>125.57560000000001</v>
      </c>
      <c r="U123" s="1"/>
      <c r="V123" s="18"/>
      <c r="W123" s="10"/>
      <c r="X123" s="8">
        <v>2.726</v>
      </c>
      <c r="Y123" s="7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6"/>
        <v>2.726</v>
      </c>
      <c r="AM123" s="14"/>
      <c r="AN123" s="12">
        <v>39.04</v>
      </c>
      <c r="AO123" s="12">
        <f t="shared" si="7"/>
        <v>7.0271999999999997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6"/>
      <c r="BC123" s="6"/>
    </row>
    <row r="124" spans="1:55">
      <c r="A124" s="9" t="s">
        <v>410</v>
      </c>
      <c r="B124" s="21" t="s">
        <v>86</v>
      </c>
      <c r="C124" s="9"/>
      <c r="D124" s="10" t="s">
        <v>67</v>
      </c>
      <c r="E124" s="10" t="s">
        <v>68</v>
      </c>
      <c r="F124" s="3"/>
      <c r="G124" s="10" t="s">
        <v>411</v>
      </c>
      <c r="H124" s="10" t="s">
        <v>70</v>
      </c>
      <c r="I124" s="19">
        <v>20127705969</v>
      </c>
      <c r="J124" s="1" t="s">
        <v>389</v>
      </c>
      <c r="K124" s="15">
        <v>106.42</v>
      </c>
      <c r="L124" s="15">
        <f t="shared" si="4"/>
        <v>19.1556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5"/>
        <v>125.57560000000001</v>
      </c>
      <c r="U124" s="1"/>
      <c r="V124" s="18"/>
      <c r="W124" s="10"/>
      <c r="X124" s="8">
        <v>2.726</v>
      </c>
      <c r="Y124" s="7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6"/>
        <v>2.726</v>
      </c>
      <c r="AM124" s="14"/>
      <c r="AN124" s="12">
        <v>39.04</v>
      </c>
      <c r="AO124" s="12">
        <f t="shared" si="7"/>
        <v>7.0271999999999997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6"/>
      <c r="BC124" s="6"/>
    </row>
    <row r="125" spans="1:55">
      <c r="A125" s="9" t="s">
        <v>412</v>
      </c>
      <c r="B125" s="21" t="s">
        <v>89</v>
      </c>
      <c r="C125" s="9"/>
      <c r="D125" s="10" t="s">
        <v>67</v>
      </c>
      <c r="E125" s="10" t="s">
        <v>68</v>
      </c>
      <c r="F125" s="3"/>
      <c r="G125" s="10" t="s">
        <v>413</v>
      </c>
      <c r="H125" s="10" t="s">
        <v>70</v>
      </c>
      <c r="I125" s="19">
        <v>20127705969</v>
      </c>
      <c r="J125" s="1" t="s">
        <v>389</v>
      </c>
      <c r="K125" s="15">
        <v>72.05</v>
      </c>
      <c r="L125" s="15">
        <f t="shared" si="4"/>
        <v>12.968999999999999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f t="shared" si="5"/>
        <v>85.018999999999991</v>
      </c>
      <c r="U125" s="1"/>
      <c r="V125" s="18"/>
      <c r="W125" s="10"/>
      <c r="X125" s="8">
        <v>2.7229999999999999</v>
      </c>
      <c r="Y125" s="7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6"/>
        <v>2.7229999999999999</v>
      </c>
      <c r="AM125" s="14"/>
      <c r="AN125" s="12">
        <v>26.46</v>
      </c>
      <c r="AO125" s="12">
        <f t="shared" si="7"/>
        <v>4.7628000000000004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6"/>
      <c r="BC125" s="6"/>
    </row>
    <row r="126" spans="1:55">
      <c r="A126" s="9" t="s">
        <v>414</v>
      </c>
      <c r="B126" s="21" t="s">
        <v>307</v>
      </c>
      <c r="C126" s="9"/>
      <c r="D126" s="10" t="s">
        <v>67</v>
      </c>
      <c r="E126" s="10" t="s">
        <v>68</v>
      </c>
      <c r="F126" s="3"/>
      <c r="G126" s="10" t="s">
        <v>415</v>
      </c>
      <c r="H126" s="10" t="s">
        <v>70</v>
      </c>
      <c r="I126" s="19">
        <v>20127705969</v>
      </c>
      <c r="J126" s="1" t="s">
        <v>389</v>
      </c>
      <c r="K126" s="15">
        <v>72.150000000000006</v>
      </c>
      <c r="L126" s="15">
        <f t="shared" si="4"/>
        <v>12.987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f t="shared" si="5"/>
        <v>85.137</v>
      </c>
      <c r="U126" s="1"/>
      <c r="V126" s="18"/>
      <c r="W126" s="10"/>
      <c r="X126" s="8">
        <v>2.7349999999999999</v>
      </c>
      <c r="Y126" s="7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6"/>
        <v>2.7349999999999999</v>
      </c>
      <c r="AM126" s="14"/>
      <c r="AN126" s="12">
        <v>26.38</v>
      </c>
      <c r="AO126" s="12">
        <f t="shared" si="7"/>
        <v>4.7483999999999993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6"/>
      <c r="BC126" s="6"/>
    </row>
    <row r="127" spans="1:55">
      <c r="A127" s="9" t="s">
        <v>416</v>
      </c>
      <c r="B127" s="21" t="s">
        <v>92</v>
      </c>
      <c r="C127" s="9"/>
      <c r="D127" s="10" t="s">
        <v>67</v>
      </c>
      <c r="E127" s="10" t="s">
        <v>68</v>
      </c>
      <c r="F127" s="3"/>
      <c r="G127" s="10" t="s">
        <v>417</v>
      </c>
      <c r="H127" s="10" t="s">
        <v>70</v>
      </c>
      <c r="I127" s="19">
        <v>20127705969</v>
      </c>
      <c r="J127" s="1" t="s">
        <v>389</v>
      </c>
      <c r="K127" s="15">
        <v>100.49</v>
      </c>
      <c r="L127" s="15">
        <f t="shared" si="4"/>
        <v>18.088199999999997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5"/>
        <v>118.5782</v>
      </c>
      <c r="U127" s="1"/>
      <c r="V127" s="18"/>
      <c r="W127" s="10"/>
      <c r="X127" s="8">
        <v>2.7450000000000001</v>
      </c>
      <c r="Y127" s="7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6"/>
        <v>2.7450000000000001</v>
      </c>
      <c r="AM127" s="14"/>
      <c r="AN127" s="12">
        <v>36.61</v>
      </c>
      <c r="AO127" s="12">
        <f t="shared" si="7"/>
        <v>6.5897999999999994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6"/>
      <c r="BC127" s="6"/>
    </row>
    <row r="128" spans="1:55">
      <c r="A128" s="9" t="s">
        <v>418</v>
      </c>
      <c r="B128" s="21" t="s">
        <v>66</v>
      </c>
      <c r="C128" s="9"/>
      <c r="D128" s="10" t="s">
        <v>67</v>
      </c>
      <c r="E128" s="10" t="s">
        <v>68</v>
      </c>
      <c r="F128" s="3"/>
      <c r="G128" s="10" t="s">
        <v>419</v>
      </c>
      <c r="H128" s="10" t="s">
        <v>70</v>
      </c>
      <c r="I128" s="19">
        <v>20127705969</v>
      </c>
      <c r="J128" s="1" t="s">
        <v>389</v>
      </c>
      <c r="K128" s="15">
        <v>138.31</v>
      </c>
      <c r="L128" s="15">
        <f t="shared" si="4"/>
        <v>24.895800000000001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5"/>
        <v>163.20580000000001</v>
      </c>
      <c r="U128" s="1"/>
      <c r="V128" s="18"/>
      <c r="W128" s="10"/>
      <c r="X128" s="8">
        <v>2.742</v>
      </c>
      <c r="Y128" s="7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6"/>
        <v>2.742</v>
      </c>
      <c r="AM128" s="14"/>
      <c r="AN128" s="12">
        <v>50.44</v>
      </c>
      <c r="AO128" s="12">
        <f t="shared" si="7"/>
        <v>9.0791999999999984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6"/>
      <c r="BC128" s="6"/>
    </row>
    <row r="129" spans="1:64">
      <c r="A129" s="9" t="s">
        <v>420</v>
      </c>
      <c r="B129" s="21" t="s">
        <v>66</v>
      </c>
      <c r="C129" s="9"/>
      <c r="D129" s="10" t="s">
        <v>67</v>
      </c>
      <c r="E129" s="10" t="s">
        <v>68</v>
      </c>
      <c r="F129" s="3"/>
      <c r="G129" s="10" t="s">
        <v>421</v>
      </c>
      <c r="H129" s="10" t="s">
        <v>70</v>
      </c>
      <c r="I129" s="19">
        <v>20127705969</v>
      </c>
      <c r="J129" s="1" t="s">
        <v>389</v>
      </c>
      <c r="K129" s="15">
        <v>157.25</v>
      </c>
      <c r="L129" s="15">
        <f t="shared" si="4"/>
        <v>28.305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5"/>
        <v>185.55500000000001</v>
      </c>
      <c r="U129" s="1"/>
      <c r="V129" s="18"/>
      <c r="W129" s="10"/>
      <c r="X129" s="8">
        <v>2.742</v>
      </c>
      <c r="Y129" s="7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si="6"/>
        <v>2.742</v>
      </c>
      <c r="AM129" s="14"/>
      <c r="AN129" s="12">
        <v>57.35</v>
      </c>
      <c r="AO129" s="12">
        <f t="shared" si="7"/>
        <v>10.323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6"/>
      <c r="BC129" s="6"/>
    </row>
    <row r="130" spans="1:64">
      <c r="A130" s="9" t="s">
        <v>422</v>
      </c>
      <c r="B130" s="21" t="s">
        <v>103</v>
      </c>
      <c r="C130" s="9"/>
      <c r="D130" s="10" t="s">
        <v>67</v>
      </c>
      <c r="E130" s="10" t="s">
        <v>68</v>
      </c>
      <c r="F130" s="3"/>
      <c r="G130" s="10" t="s">
        <v>423</v>
      </c>
      <c r="H130" s="10" t="s">
        <v>70</v>
      </c>
      <c r="I130" s="19">
        <v>20127705969</v>
      </c>
      <c r="J130" s="1" t="s">
        <v>389</v>
      </c>
      <c r="K130" s="15">
        <v>349.65</v>
      </c>
      <c r="L130" s="15">
        <f t="shared" ref="L130:L160" si="8">+K130*18%</f>
        <v>62.936999999999991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ref="T130:T160" si="9">SUM(K130:S130)</f>
        <v>412.58699999999999</v>
      </c>
      <c r="U130" s="1"/>
      <c r="V130" s="18">
        <v>181370101289742</v>
      </c>
      <c r="W130" s="10" t="s">
        <v>72</v>
      </c>
      <c r="X130" s="8">
        <v>2.7749999999999999</v>
      </c>
      <c r="Y130" s="7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ref="AL130:AL160" si="10">+X130</f>
        <v>2.7749999999999999</v>
      </c>
      <c r="AM130" s="14"/>
      <c r="AN130" s="12">
        <v>126</v>
      </c>
      <c r="AO130" s="12">
        <f t="shared" ref="AO130:AO160" si="11">+AN130*18%</f>
        <v>22.68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6"/>
      <c r="BC130" s="6"/>
    </row>
    <row r="131" spans="1:64">
      <c r="A131" s="9" t="s">
        <v>424</v>
      </c>
      <c r="B131" s="21" t="s">
        <v>142</v>
      </c>
      <c r="C131" s="9"/>
      <c r="D131" s="10" t="s">
        <v>67</v>
      </c>
      <c r="E131" s="10" t="s">
        <v>68</v>
      </c>
      <c r="F131" s="3"/>
      <c r="G131" s="10" t="s">
        <v>425</v>
      </c>
      <c r="H131" s="10" t="s">
        <v>70</v>
      </c>
      <c r="I131" s="19">
        <v>20127705969</v>
      </c>
      <c r="J131" s="1" t="s">
        <v>389</v>
      </c>
      <c r="K131" s="15">
        <v>72.55</v>
      </c>
      <c r="L131" s="15">
        <f t="shared" si="8"/>
        <v>13.058999999999999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9"/>
        <v>85.608999999999995</v>
      </c>
      <c r="U131" s="1"/>
      <c r="V131" s="18"/>
      <c r="W131" s="10"/>
      <c r="X131" s="8">
        <v>2.7850000000000001</v>
      </c>
      <c r="Y131" s="7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0"/>
        <v>2.7850000000000001</v>
      </c>
      <c r="AM131" s="14"/>
      <c r="AN131" s="12">
        <v>26.05</v>
      </c>
      <c r="AO131" s="12">
        <f t="shared" si="11"/>
        <v>4.6890000000000001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6"/>
      <c r="BC131" s="6"/>
    </row>
    <row r="132" spans="1:64">
      <c r="A132" s="9" t="s">
        <v>426</v>
      </c>
      <c r="B132" s="21" t="s">
        <v>76</v>
      </c>
      <c r="C132" s="9"/>
      <c r="D132" s="10" t="s">
        <v>67</v>
      </c>
      <c r="E132" s="10" t="s">
        <v>68</v>
      </c>
      <c r="F132" s="3"/>
      <c r="G132" s="10" t="s">
        <v>427</v>
      </c>
      <c r="H132" s="10" t="s">
        <v>70</v>
      </c>
      <c r="I132" s="19">
        <v>20127705969</v>
      </c>
      <c r="J132" s="1" t="s">
        <v>389</v>
      </c>
      <c r="K132" s="15">
        <v>107.63</v>
      </c>
      <c r="L132" s="15">
        <f t="shared" si="8"/>
        <v>19.3734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9"/>
        <v>127.0034</v>
      </c>
      <c r="U132" s="1"/>
      <c r="V132" s="18"/>
      <c r="W132" s="10"/>
      <c r="X132" s="8">
        <v>2.7839999999999998</v>
      </c>
      <c r="Y132" s="7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0"/>
        <v>2.7839999999999998</v>
      </c>
      <c r="AM132" s="14"/>
      <c r="AN132" s="12">
        <v>38.659999999999997</v>
      </c>
      <c r="AO132" s="12">
        <f t="shared" si="11"/>
        <v>6.9587999999999992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64">
      <c r="A133" s="9" t="s">
        <v>428</v>
      </c>
      <c r="B133" s="21" t="s">
        <v>331</v>
      </c>
      <c r="C133" s="9"/>
      <c r="D133" s="10" t="s">
        <v>67</v>
      </c>
      <c r="E133" s="10" t="s">
        <v>68</v>
      </c>
      <c r="F133" s="3"/>
      <c r="G133" s="10" t="s">
        <v>429</v>
      </c>
      <c r="H133" s="10" t="s">
        <v>70</v>
      </c>
      <c r="I133" s="19">
        <v>20127705969</v>
      </c>
      <c r="J133" s="1" t="s">
        <v>389</v>
      </c>
      <c r="K133" s="15">
        <v>701.06</v>
      </c>
      <c r="L133" s="15">
        <f t="shared" si="8"/>
        <v>126.19079999999998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9"/>
        <v>827.25079999999991</v>
      </c>
      <c r="U133" s="1"/>
      <c r="V133" s="18">
        <v>22570296</v>
      </c>
      <c r="W133" s="10" t="s">
        <v>211</v>
      </c>
      <c r="X133" s="8">
        <v>2.782</v>
      </c>
      <c r="Y133" s="7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0"/>
        <v>2.782</v>
      </c>
      <c r="AM133" s="14"/>
      <c r="AN133" s="12">
        <v>252</v>
      </c>
      <c r="AO133" s="12">
        <f t="shared" si="11"/>
        <v>45.36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64">
      <c r="A134" s="9" t="s">
        <v>430</v>
      </c>
      <c r="B134" s="21" t="s">
        <v>331</v>
      </c>
      <c r="C134" s="9"/>
      <c r="D134" s="10" t="s">
        <v>67</v>
      </c>
      <c r="E134" s="10" t="s">
        <v>68</v>
      </c>
      <c r="F134" s="3"/>
      <c r="G134" s="10" t="s">
        <v>431</v>
      </c>
      <c r="H134" s="10" t="s">
        <v>70</v>
      </c>
      <c r="I134" s="19">
        <v>20127705969</v>
      </c>
      <c r="J134" s="1" t="s">
        <v>389</v>
      </c>
      <c r="K134" s="15">
        <v>119.99</v>
      </c>
      <c r="L134" s="15">
        <f t="shared" si="8"/>
        <v>21.598199999999999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9"/>
        <v>141.5882</v>
      </c>
      <c r="U134" s="1"/>
      <c r="V134" s="18"/>
      <c r="W134" s="10"/>
      <c r="X134" s="8">
        <v>2.782</v>
      </c>
      <c r="Y134" s="7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0"/>
        <v>2.782</v>
      </c>
      <c r="AM134" s="14"/>
      <c r="AN134" s="12">
        <v>43.13</v>
      </c>
      <c r="AO134" s="12">
        <f t="shared" si="11"/>
        <v>7.7633999999999999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64">
      <c r="A135" s="9" t="s">
        <v>432</v>
      </c>
      <c r="B135" s="21" t="s">
        <v>331</v>
      </c>
      <c r="C135" s="9"/>
      <c r="D135" s="10" t="s">
        <v>67</v>
      </c>
      <c r="E135" s="10" t="s">
        <v>68</v>
      </c>
      <c r="F135" s="3"/>
      <c r="G135" s="10" t="s">
        <v>433</v>
      </c>
      <c r="H135" s="10" t="s">
        <v>70</v>
      </c>
      <c r="I135" s="19">
        <v>20127705969</v>
      </c>
      <c r="J135" s="1" t="s">
        <v>389</v>
      </c>
      <c r="K135" s="15">
        <v>4381.6499999999996</v>
      </c>
      <c r="L135" s="15">
        <f t="shared" si="8"/>
        <v>788.69699999999989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9"/>
        <v>5170.3469999999998</v>
      </c>
      <c r="U135" s="1"/>
      <c r="V135" s="18"/>
      <c r="W135" s="10"/>
      <c r="X135" s="8">
        <v>2.782</v>
      </c>
      <c r="Y135" s="7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0"/>
        <v>2.782</v>
      </c>
      <c r="AM135" s="14"/>
      <c r="AN135" s="12">
        <v>1575</v>
      </c>
      <c r="AO135" s="12">
        <f t="shared" si="11"/>
        <v>283.5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64">
      <c r="A136" s="9" t="s">
        <v>434</v>
      </c>
      <c r="B136" s="21" t="s">
        <v>435</v>
      </c>
      <c r="C136" s="9"/>
      <c r="D136" s="10" t="s">
        <v>436</v>
      </c>
      <c r="E136" s="10" t="s">
        <v>437</v>
      </c>
      <c r="F136" s="3">
        <v>2013</v>
      </c>
      <c r="G136" s="10" t="s">
        <v>438</v>
      </c>
      <c r="H136" s="10" t="s">
        <v>70</v>
      </c>
      <c r="I136" s="19">
        <v>20131312955</v>
      </c>
      <c r="J136" s="1" t="s">
        <v>439</v>
      </c>
      <c r="K136" s="15">
        <v>1021.94</v>
      </c>
      <c r="L136" s="15">
        <f t="shared" si="8"/>
        <v>183.94919999999999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9"/>
        <v>1205.8892000000001</v>
      </c>
      <c r="U136" s="1"/>
      <c r="V136" s="18"/>
      <c r="W136" s="10"/>
      <c r="X136" s="8">
        <v>2.6659999999999999</v>
      </c>
      <c r="Y136" s="7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0"/>
        <v>2.6659999999999999</v>
      </c>
      <c r="AM136" s="14"/>
      <c r="AN136" s="12">
        <v>383.33</v>
      </c>
      <c r="AO136" s="12">
        <f t="shared" si="11"/>
        <v>68.999399999999994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64">
      <c r="A137" s="9" t="s">
        <v>440</v>
      </c>
      <c r="B137" s="21" t="s">
        <v>108</v>
      </c>
      <c r="C137" s="9"/>
      <c r="D137" s="10" t="s">
        <v>436</v>
      </c>
      <c r="E137" s="10" t="s">
        <v>437</v>
      </c>
      <c r="F137" s="3">
        <v>2013</v>
      </c>
      <c r="G137" s="10" t="s">
        <v>441</v>
      </c>
      <c r="H137" s="10" t="s">
        <v>70</v>
      </c>
      <c r="I137" s="19">
        <v>20131312955</v>
      </c>
      <c r="J137" s="1" t="s">
        <v>439</v>
      </c>
      <c r="K137" s="15">
        <v>6097</v>
      </c>
      <c r="L137" s="15">
        <f t="shared" si="8"/>
        <v>1097.46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9"/>
        <v>7194.46</v>
      </c>
      <c r="U137" s="1"/>
      <c r="V137" s="18"/>
      <c r="W137" s="10"/>
      <c r="X137" s="8">
        <v>2.73</v>
      </c>
      <c r="Y137" s="7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0"/>
        <v>2.73</v>
      </c>
      <c r="AM137" s="14"/>
      <c r="AN137" s="12">
        <v>2233.33</v>
      </c>
      <c r="AO137" s="12">
        <f t="shared" si="11"/>
        <v>401.99939999999998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6"/>
      <c r="BC137" s="6"/>
    </row>
    <row r="138" spans="1:64">
      <c r="A138" s="9" t="s">
        <v>442</v>
      </c>
      <c r="B138" s="21" t="s">
        <v>199</v>
      </c>
      <c r="C138" s="9"/>
      <c r="D138" s="10" t="s">
        <v>443</v>
      </c>
      <c r="E138" s="10" t="s">
        <v>437</v>
      </c>
      <c r="F138" s="3">
        <v>2013</v>
      </c>
      <c r="G138" s="10" t="s">
        <v>444</v>
      </c>
      <c r="H138" s="10" t="s">
        <v>70</v>
      </c>
      <c r="I138" s="19">
        <v>20131312955</v>
      </c>
      <c r="J138" s="1" t="s">
        <v>439</v>
      </c>
      <c r="K138" s="15">
        <v>1988.89</v>
      </c>
      <c r="L138" s="15">
        <f t="shared" si="8"/>
        <v>358.00020000000001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9"/>
        <v>2346.8902000000003</v>
      </c>
      <c r="U138" s="1"/>
      <c r="V138" s="18"/>
      <c r="W138" s="10"/>
      <c r="X138" s="8">
        <v>2.7130000000000001</v>
      </c>
      <c r="Y138" s="7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0"/>
        <v>2.7130000000000001</v>
      </c>
      <c r="AM138" s="14"/>
      <c r="AN138" s="12">
        <v>733.33</v>
      </c>
      <c r="AO138" s="12">
        <f t="shared" si="11"/>
        <v>131.99940000000001</v>
      </c>
      <c r="AP138" s="1"/>
      <c r="AQ138" s="1"/>
      <c r="AR138" s="1"/>
      <c r="AS138" s="1"/>
      <c r="AT138" s="1"/>
      <c r="AU138" s="6"/>
      <c r="AV138" s="6"/>
      <c r="AW138" s="6"/>
      <c r="AX138" s="6"/>
      <c r="AY138" s="6"/>
      <c r="AZ138" s="6"/>
      <c r="BA138" s="6"/>
      <c r="BB138" s="6"/>
      <c r="BC138" s="6"/>
    </row>
    <row r="139" spans="1:64">
      <c r="A139" s="9" t="s">
        <v>445</v>
      </c>
      <c r="B139" s="21" t="s">
        <v>226</v>
      </c>
      <c r="C139" s="9"/>
      <c r="D139" s="10" t="s">
        <v>443</v>
      </c>
      <c r="E139" s="10" t="s">
        <v>437</v>
      </c>
      <c r="F139" s="3">
        <v>2013</v>
      </c>
      <c r="G139" s="10" t="s">
        <v>446</v>
      </c>
      <c r="H139" s="10" t="s">
        <v>70</v>
      </c>
      <c r="I139" s="19">
        <v>20131312955</v>
      </c>
      <c r="J139" s="1" t="s">
        <v>439</v>
      </c>
      <c r="K139" s="15">
        <v>3177.78</v>
      </c>
      <c r="L139" s="15">
        <f t="shared" si="8"/>
        <v>572.00040000000001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9"/>
        <v>3749.7804000000001</v>
      </c>
      <c r="U139" s="1"/>
      <c r="V139" s="18"/>
      <c r="W139" s="10"/>
      <c r="X139" s="8">
        <v>2.7109999999999999</v>
      </c>
      <c r="Y139" s="7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0"/>
        <v>2.7109999999999999</v>
      </c>
      <c r="AM139" s="14"/>
      <c r="AN139" s="12">
        <v>1172.22</v>
      </c>
      <c r="AO139" s="12">
        <f t="shared" si="11"/>
        <v>210.99959999999999</v>
      </c>
      <c r="AP139" s="1"/>
      <c r="AQ139" s="1"/>
      <c r="AR139" s="1"/>
      <c r="AS139" s="1"/>
      <c r="AT139" s="1"/>
      <c r="AU139" s="6"/>
      <c r="AV139" s="6"/>
      <c r="AW139" s="6"/>
      <c r="AX139" s="6"/>
      <c r="AY139" s="6"/>
      <c r="AZ139" s="6"/>
      <c r="BA139" s="6"/>
      <c r="BB139" s="6"/>
      <c r="BC139" s="6"/>
    </row>
    <row r="140" spans="1:64">
      <c r="A140" s="9" t="s">
        <v>447</v>
      </c>
      <c r="B140" s="21" t="s">
        <v>108</v>
      </c>
      <c r="C140" s="9"/>
      <c r="D140" s="10" t="s">
        <v>443</v>
      </c>
      <c r="E140" s="10" t="s">
        <v>437</v>
      </c>
      <c r="F140" s="3">
        <v>2013</v>
      </c>
      <c r="G140" s="10" t="s">
        <v>448</v>
      </c>
      <c r="H140" s="10" t="s">
        <v>70</v>
      </c>
      <c r="I140" s="19">
        <v>20131312955</v>
      </c>
      <c r="J140" s="1" t="s">
        <v>439</v>
      </c>
      <c r="K140" s="15">
        <v>6794.67</v>
      </c>
      <c r="L140" s="15">
        <f t="shared" si="8"/>
        <v>1223.0406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9"/>
        <v>8017.7106000000003</v>
      </c>
      <c r="U140" s="1"/>
      <c r="V140" s="18"/>
      <c r="W140" s="10"/>
      <c r="X140" s="8">
        <v>2.73</v>
      </c>
      <c r="Y140" s="7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0"/>
        <v>2.73</v>
      </c>
      <c r="AM140" s="14"/>
      <c r="AN140" s="12">
        <v>2488.89</v>
      </c>
      <c r="AO140" s="12">
        <f t="shared" si="11"/>
        <v>448.00019999999995</v>
      </c>
      <c r="AP140" s="1"/>
      <c r="AQ140" s="1"/>
      <c r="AR140" s="1"/>
      <c r="AS140" s="1"/>
      <c r="AT140" s="1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4">
      <c r="A141" s="9" t="s">
        <v>449</v>
      </c>
      <c r="B141" s="21" t="s">
        <v>199</v>
      </c>
      <c r="C141" s="9"/>
      <c r="D141" s="10" t="s">
        <v>443</v>
      </c>
      <c r="E141" s="10" t="s">
        <v>437</v>
      </c>
      <c r="F141" s="3">
        <v>2013</v>
      </c>
      <c r="G141" s="10" t="s">
        <v>450</v>
      </c>
      <c r="H141" s="10" t="s">
        <v>70</v>
      </c>
      <c r="I141" s="19">
        <v>20131312955</v>
      </c>
      <c r="J141" s="1" t="s">
        <v>439</v>
      </c>
      <c r="K141" s="15">
        <v>2863.72</v>
      </c>
      <c r="L141" s="15">
        <f t="shared" si="8"/>
        <v>515.4695999999999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9"/>
        <v>3379.1895999999997</v>
      </c>
      <c r="U141" s="1"/>
      <c r="V141" s="18"/>
      <c r="W141" s="10"/>
      <c r="X141" s="8">
        <v>2.7130000000000001</v>
      </c>
      <c r="Y141" s="7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K141" s="13"/>
      <c r="AL141" s="8">
        <f t="shared" si="10"/>
        <v>2.7130000000000001</v>
      </c>
      <c r="AM141" s="14"/>
      <c r="AN141" s="12">
        <v>1055.55</v>
      </c>
      <c r="AO141" s="12">
        <f t="shared" si="11"/>
        <v>189.999</v>
      </c>
      <c r="AP141" s="1"/>
      <c r="AQ141" s="1"/>
      <c r="AR141" s="1"/>
      <c r="AS141" s="1"/>
      <c r="AT141" s="1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4">
      <c r="A142" s="9" t="s">
        <v>451</v>
      </c>
      <c r="B142" s="21" t="s">
        <v>226</v>
      </c>
      <c r="C142" s="9"/>
      <c r="D142" s="10" t="s">
        <v>443</v>
      </c>
      <c r="E142" s="10" t="s">
        <v>437</v>
      </c>
      <c r="F142" s="3">
        <v>2013</v>
      </c>
      <c r="G142" s="10" t="s">
        <v>452</v>
      </c>
      <c r="H142" s="10" t="s">
        <v>70</v>
      </c>
      <c r="I142" s="19">
        <v>20131312955</v>
      </c>
      <c r="J142" s="1" t="s">
        <v>439</v>
      </c>
      <c r="K142" s="15">
        <v>1988.89</v>
      </c>
      <c r="L142" s="15">
        <f t="shared" si="8"/>
        <v>358.00020000000001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9"/>
        <v>2346.8902000000003</v>
      </c>
      <c r="U142" s="1"/>
      <c r="V142" s="18"/>
      <c r="W142" s="10"/>
      <c r="X142" s="8">
        <v>2.7109999999999999</v>
      </c>
      <c r="Y142" s="7"/>
      <c r="Z142" s="1"/>
      <c r="AA142" s="1"/>
      <c r="AB142" s="1"/>
      <c r="AC142" s="9"/>
      <c r="AD142" s="9"/>
      <c r="AE142" s="9"/>
      <c r="AF142" s="11"/>
      <c r="AG142" s="12"/>
      <c r="AH142" s="9"/>
      <c r="AI142" s="12"/>
      <c r="AJ142" s="1"/>
      <c r="AK142" s="13"/>
      <c r="AL142" s="8">
        <f t="shared" si="10"/>
        <v>2.7109999999999999</v>
      </c>
      <c r="AM142" s="14"/>
      <c r="AN142" s="12">
        <v>733.33</v>
      </c>
      <c r="AO142" s="12">
        <f t="shared" si="11"/>
        <v>131.99940000000001</v>
      </c>
      <c r="AP142" s="1"/>
      <c r="AQ142" s="1"/>
      <c r="AR142" s="1"/>
      <c r="AS142" s="1"/>
      <c r="AT142" s="1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>
      <c r="A143" s="9" t="s">
        <v>453</v>
      </c>
      <c r="B143" s="21" t="s">
        <v>226</v>
      </c>
      <c r="C143" s="9"/>
      <c r="D143" s="10" t="s">
        <v>443</v>
      </c>
      <c r="E143" s="10" t="s">
        <v>437</v>
      </c>
      <c r="F143" s="3">
        <v>2013</v>
      </c>
      <c r="G143" s="10" t="s">
        <v>454</v>
      </c>
      <c r="H143" s="10" t="s">
        <v>70</v>
      </c>
      <c r="I143" s="19">
        <v>20131312955</v>
      </c>
      <c r="J143" s="1" t="s">
        <v>439</v>
      </c>
      <c r="K143" s="15">
        <v>92716.22</v>
      </c>
      <c r="L143" s="15">
        <f t="shared" si="8"/>
        <v>16688.919600000001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9"/>
        <v>109405.13959999999</v>
      </c>
      <c r="U143" s="1"/>
      <c r="V143" s="18"/>
      <c r="W143" s="10"/>
      <c r="X143" s="8">
        <v>2.7109999999999999</v>
      </c>
      <c r="Y143" s="7"/>
      <c r="Z143" s="1"/>
      <c r="AA143" s="1"/>
      <c r="AB143" s="1"/>
      <c r="AC143" s="9"/>
      <c r="AD143" s="9"/>
      <c r="AE143" s="9"/>
      <c r="AF143" s="11"/>
      <c r="AG143" s="12"/>
      <c r="AH143" s="9"/>
      <c r="AI143" s="12"/>
      <c r="AJ143" s="1"/>
      <c r="AK143" s="13"/>
      <c r="AL143" s="8">
        <f t="shared" si="10"/>
        <v>2.7109999999999999</v>
      </c>
      <c r="AM143" s="14"/>
      <c r="AN143" s="12">
        <v>34200</v>
      </c>
      <c r="AO143" s="12">
        <f t="shared" si="11"/>
        <v>6156</v>
      </c>
      <c r="AP143" s="1"/>
      <c r="AQ143" s="1"/>
      <c r="AR143" s="1"/>
      <c r="AS143" s="1"/>
      <c r="AT143" s="1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>
      <c r="A144" s="9" t="s">
        <v>455</v>
      </c>
      <c r="B144" s="21" t="s">
        <v>108</v>
      </c>
      <c r="C144" s="9"/>
      <c r="D144" s="10" t="s">
        <v>443</v>
      </c>
      <c r="E144" s="10" t="s">
        <v>437</v>
      </c>
      <c r="F144" s="3">
        <v>2013</v>
      </c>
      <c r="G144" s="10" t="s">
        <v>456</v>
      </c>
      <c r="H144" s="10" t="s">
        <v>70</v>
      </c>
      <c r="I144" s="19">
        <v>20131312955</v>
      </c>
      <c r="J144" s="1" t="s">
        <v>439</v>
      </c>
      <c r="K144" s="15">
        <v>22401.17</v>
      </c>
      <c r="L144" s="15">
        <f t="shared" si="8"/>
        <v>4032.2105999999994</v>
      </c>
      <c r="M144" s="15">
        <v>0</v>
      </c>
      <c r="N144" s="15">
        <v>0</v>
      </c>
      <c r="O144" s="15">
        <v>0</v>
      </c>
      <c r="P144" s="15">
        <v>0</v>
      </c>
      <c r="Q144" s="15">
        <v>87.36</v>
      </c>
      <c r="R144" s="15">
        <v>0</v>
      </c>
      <c r="S144" s="15">
        <v>0</v>
      </c>
      <c r="T144" s="15">
        <f t="shared" si="9"/>
        <v>26520.740599999997</v>
      </c>
      <c r="U144" s="1"/>
      <c r="V144" s="18"/>
      <c r="W144" s="10"/>
      <c r="X144" s="8">
        <v>2.73</v>
      </c>
      <c r="Y144" s="7"/>
      <c r="Z144" s="1"/>
      <c r="AA144" s="1"/>
      <c r="AB144" s="1"/>
      <c r="AC144" s="9"/>
      <c r="AD144" s="9"/>
      <c r="AE144" s="9"/>
      <c r="AF144" s="11"/>
      <c r="AG144" s="12"/>
      <c r="AH144" s="9"/>
      <c r="AI144" s="12"/>
      <c r="AJ144" s="1"/>
      <c r="AK144" s="13"/>
      <c r="AL144" s="8">
        <f t="shared" si="10"/>
        <v>2.73</v>
      </c>
      <c r="AM144" s="14"/>
      <c r="AN144" s="12">
        <v>8205.56</v>
      </c>
      <c r="AO144" s="12">
        <f t="shared" si="11"/>
        <v>1477.0007999999998</v>
      </c>
      <c r="AP144" s="1"/>
      <c r="AQ144" s="1"/>
      <c r="AR144" s="1"/>
      <c r="AS144" s="1"/>
      <c r="AT144" s="1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>
      <c r="A145" s="9" t="s">
        <v>457</v>
      </c>
      <c r="B145" s="21" t="s">
        <v>179</v>
      </c>
      <c r="C145" s="9"/>
      <c r="D145" s="10" t="s">
        <v>443</v>
      </c>
      <c r="E145" s="10" t="s">
        <v>437</v>
      </c>
      <c r="F145" s="3">
        <v>2013</v>
      </c>
      <c r="G145" s="10" t="s">
        <v>458</v>
      </c>
      <c r="H145" s="10" t="s">
        <v>70</v>
      </c>
      <c r="I145" s="19">
        <v>20131312955</v>
      </c>
      <c r="J145" s="1" t="s">
        <v>439</v>
      </c>
      <c r="K145" s="15">
        <v>5681.28</v>
      </c>
      <c r="L145" s="15">
        <f t="shared" si="8"/>
        <v>1022.6303999999999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9"/>
        <v>6703.9103999999998</v>
      </c>
      <c r="U145" s="1"/>
      <c r="V145" s="18"/>
      <c r="W145" s="10"/>
      <c r="X145" s="8">
        <v>2.7269999999999999</v>
      </c>
      <c r="Y145" s="7"/>
      <c r="Z145" s="1"/>
      <c r="AA145" s="1"/>
      <c r="AB145" s="1"/>
      <c r="AC145" s="9"/>
      <c r="AD145" s="9"/>
      <c r="AE145" s="9"/>
      <c r="AF145" s="11"/>
      <c r="AG145" s="12"/>
      <c r="AH145" s="9"/>
      <c r="AI145" s="12"/>
      <c r="AJ145" s="1"/>
      <c r="AK145" s="13"/>
      <c r="AL145" s="8">
        <f t="shared" si="10"/>
        <v>2.7269999999999999</v>
      </c>
      <c r="AM145" s="14"/>
      <c r="AN145" s="12">
        <v>2083.33</v>
      </c>
      <c r="AO145" s="12">
        <f t="shared" si="11"/>
        <v>374.99939999999998</v>
      </c>
      <c r="AP145" s="1"/>
      <c r="AQ145" s="1"/>
      <c r="AR145" s="1"/>
      <c r="AS145" s="1"/>
      <c r="AT145" s="1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>
      <c r="A146" s="9" t="s">
        <v>459</v>
      </c>
      <c r="B146" s="21" t="s">
        <v>307</v>
      </c>
      <c r="C146" s="9"/>
      <c r="D146" s="10" t="s">
        <v>443</v>
      </c>
      <c r="E146" s="10" t="s">
        <v>437</v>
      </c>
      <c r="F146" s="3">
        <v>2013</v>
      </c>
      <c r="G146" s="10" t="s">
        <v>460</v>
      </c>
      <c r="H146" s="10" t="s">
        <v>70</v>
      </c>
      <c r="I146" s="19">
        <v>20131312955</v>
      </c>
      <c r="J146" s="1" t="s">
        <v>439</v>
      </c>
      <c r="K146" s="15">
        <v>42635.61</v>
      </c>
      <c r="L146" s="15">
        <f t="shared" si="8"/>
        <v>7674.4097999999994</v>
      </c>
      <c r="M146" s="15">
        <v>0</v>
      </c>
      <c r="N146" s="15">
        <v>0</v>
      </c>
      <c r="O146" s="15">
        <v>0</v>
      </c>
      <c r="P146" s="15">
        <v>0</v>
      </c>
      <c r="Q146" s="15">
        <v>87.52</v>
      </c>
      <c r="R146" s="15">
        <v>0</v>
      </c>
      <c r="S146" s="15">
        <v>0</v>
      </c>
      <c r="T146" s="15">
        <f t="shared" si="9"/>
        <v>50397.539799999999</v>
      </c>
      <c r="U146" s="1"/>
      <c r="V146" s="18"/>
      <c r="W146" s="10"/>
      <c r="X146" s="8">
        <v>2.7349999999999999</v>
      </c>
      <c r="Y146" s="7"/>
      <c r="Z146" s="1"/>
      <c r="AA146" s="1"/>
      <c r="AB146" s="1"/>
      <c r="AC146" s="9"/>
      <c r="AD146" s="9"/>
      <c r="AE146" s="9"/>
      <c r="AF146" s="11"/>
      <c r="AG146" s="12"/>
      <c r="AH146" s="9"/>
      <c r="AI146" s="12"/>
      <c r="AJ146" s="1"/>
      <c r="AK146" s="13"/>
      <c r="AL146" s="8">
        <f t="shared" si="10"/>
        <v>2.7349999999999999</v>
      </c>
      <c r="AM146" s="14"/>
      <c r="AN146" s="12">
        <v>15588.89</v>
      </c>
      <c r="AO146" s="12">
        <f t="shared" si="11"/>
        <v>2806.0001999999999</v>
      </c>
      <c r="AP146" s="1"/>
      <c r="AQ146" s="1"/>
      <c r="AR146" s="1"/>
      <c r="AS146" s="1"/>
      <c r="AT146" s="1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>
      <c r="A147" s="9" t="s">
        <v>461</v>
      </c>
      <c r="B147" s="21" t="s">
        <v>307</v>
      </c>
      <c r="C147" s="9"/>
      <c r="D147" s="10" t="s">
        <v>443</v>
      </c>
      <c r="E147" s="10" t="s">
        <v>437</v>
      </c>
      <c r="F147" s="3">
        <v>2013</v>
      </c>
      <c r="G147" s="10" t="s">
        <v>462</v>
      </c>
      <c r="H147" s="10" t="s">
        <v>70</v>
      </c>
      <c r="I147" s="19">
        <v>20131312955</v>
      </c>
      <c r="J147" s="1" t="s">
        <v>439</v>
      </c>
      <c r="K147" s="15">
        <v>91257.83</v>
      </c>
      <c r="L147" s="15">
        <f t="shared" si="8"/>
        <v>16426.4094</v>
      </c>
      <c r="M147" s="15">
        <v>0</v>
      </c>
      <c r="N147" s="15">
        <v>0</v>
      </c>
      <c r="O147" s="15">
        <v>0</v>
      </c>
      <c r="P147" s="15">
        <v>0</v>
      </c>
      <c r="Q147" s="15">
        <v>87.52</v>
      </c>
      <c r="R147" s="15">
        <v>0</v>
      </c>
      <c r="S147" s="15">
        <v>0</v>
      </c>
      <c r="T147" s="15">
        <f t="shared" si="9"/>
        <v>107771.75940000001</v>
      </c>
      <c r="U147" s="1"/>
      <c r="V147" s="18"/>
      <c r="W147" s="10"/>
      <c r="X147" s="8">
        <v>2.7349999999999999</v>
      </c>
      <c r="Y147" s="7"/>
      <c r="Z147" s="1"/>
      <c r="AA147" s="1"/>
      <c r="AB147" s="1"/>
      <c r="AC147" s="9"/>
      <c r="AD147" s="9"/>
      <c r="AE147" s="9"/>
      <c r="AF147" s="11"/>
      <c r="AG147" s="12"/>
      <c r="AH147" s="9"/>
      <c r="AI147" s="12"/>
      <c r="AJ147" s="1"/>
      <c r="AK147" s="13"/>
      <c r="AL147" s="8">
        <f t="shared" si="10"/>
        <v>2.7349999999999999</v>
      </c>
      <c r="AM147" s="14"/>
      <c r="AN147" s="12">
        <v>33366.660000000003</v>
      </c>
      <c r="AO147" s="12">
        <f t="shared" si="11"/>
        <v>6005.9988000000003</v>
      </c>
      <c r="AP147" s="1"/>
      <c r="AQ147" s="1"/>
      <c r="AR147" s="1"/>
      <c r="AS147" s="1"/>
      <c r="AT147" s="1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>
      <c r="A148" s="9" t="s">
        <v>463</v>
      </c>
      <c r="B148" s="21" t="s">
        <v>226</v>
      </c>
      <c r="C148" s="9"/>
      <c r="D148" s="10" t="s">
        <v>443</v>
      </c>
      <c r="E148" s="10" t="s">
        <v>437</v>
      </c>
      <c r="F148" s="3">
        <v>2013</v>
      </c>
      <c r="G148" s="10" t="s">
        <v>464</v>
      </c>
      <c r="H148" s="10" t="s">
        <v>70</v>
      </c>
      <c r="I148" s="19">
        <v>20131312955</v>
      </c>
      <c r="J148" s="1" t="s">
        <v>439</v>
      </c>
      <c r="K148" s="15">
        <v>44430.28</v>
      </c>
      <c r="L148" s="15">
        <f t="shared" si="8"/>
        <v>7997.4503999999997</v>
      </c>
      <c r="M148" s="15">
        <v>0</v>
      </c>
      <c r="N148" s="15">
        <v>0</v>
      </c>
      <c r="O148" s="15">
        <v>0</v>
      </c>
      <c r="P148" s="15">
        <v>0</v>
      </c>
      <c r="Q148" s="15">
        <v>86.75</v>
      </c>
      <c r="R148" s="15">
        <v>0</v>
      </c>
      <c r="S148" s="15">
        <v>0</v>
      </c>
      <c r="T148" s="15">
        <f t="shared" si="9"/>
        <v>52514.4804</v>
      </c>
      <c r="U148" s="1"/>
      <c r="V148" s="18"/>
      <c r="W148" s="10"/>
      <c r="X148" s="8">
        <v>2.7109999999999999</v>
      </c>
      <c r="Y148" s="7"/>
      <c r="Z148" s="1"/>
      <c r="AA148" s="1"/>
      <c r="AB148" s="1"/>
      <c r="AC148" s="9"/>
      <c r="AD148" s="9"/>
      <c r="AE148" s="9"/>
      <c r="AF148" s="11"/>
      <c r="AG148" s="12"/>
      <c r="AH148" s="9"/>
      <c r="AI148" s="12"/>
      <c r="AJ148" s="1"/>
      <c r="AK148" s="13"/>
      <c r="AL148" s="8">
        <f t="shared" si="10"/>
        <v>2.7109999999999999</v>
      </c>
      <c r="AM148" s="14"/>
      <c r="AN148" s="12">
        <v>16388.89</v>
      </c>
      <c r="AO148" s="12">
        <f t="shared" si="11"/>
        <v>2950.0001999999999</v>
      </c>
      <c r="AP148" s="1"/>
      <c r="AQ148" s="1"/>
      <c r="AR148" s="1"/>
      <c r="AS148" s="1"/>
      <c r="AT148" s="1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>
      <c r="A149" s="9" t="s">
        <v>465</v>
      </c>
      <c r="B149" s="21" t="s">
        <v>181</v>
      </c>
      <c r="C149" s="9"/>
      <c r="D149" s="10" t="s">
        <v>443</v>
      </c>
      <c r="E149" s="10" t="s">
        <v>466</v>
      </c>
      <c r="F149" s="3">
        <v>2013</v>
      </c>
      <c r="G149" s="10" t="s">
        <v>467</v>
      </c>
      <c r="H149" s="10" t="s">
        <v>70</v>
      </c>
      <c r="I149" s="19">
        <v>20131312955</v>
      </c>
      <c r="J149" s="1" t="s">
        <v>439</v>
      </c>
      <c r="K149" s="15">
        <v>830197</v>
      </c>
      <c r="L149" s="15">
        <f t="shared" si="8"/>
        <v>149435.46</v>
      </c>
      <c r="M149" s="15">
        <v>0</v>
      </c>
      <c r="N149" s="15">
        <v>0</v>
      </c>
      <c r="O149" s="15">
        <v>0</v>
      </c>
      <c r="P149" s="15">
        <v>0</v>
      </c>
      <c r="Q149" s="15">
        <v>86.37</v>
      </c>
      <c r="R149" s="15">
        <v>0</v>
      </c>
      <c r="S149" s="15">
        <v>0</v>
      </c>
      <c r="T149" s="15">
        <f t="shared" si="9"/>
        <v>979718.83</v>
      </c>
      <c r="U149" s="1"/>
      <c r="V149" s="18"/>
      <c r="W149" s="10"/>
      <c r="X149" s="8">
        <v>2.786</v>
      </c>
      <c r="Y149" s="7"/>
      <c r="Z149" s="1"/>
      <c r="AA149" s="1"/>
      <c r="AB149" s="1"/>
      <c r="AC149" s="9"/>
      <c r="AD149" s="9"/>
      <c r="AE149" s="9"/>
      <c r="AF149" s="11"/>
      <c r="AG149" s="12"/>
      <c r="AH149" s="9"/>
      <c r="AI149" s="12"/>
      <c r="AJ149" s="1"/>
      <c r="AK149" s="13"/>
      <c r="AL149" s="8">
        <f t="shared" si="10"/>
        <v>2.786</v>
      </c>
      <c r="AM149" s="14"/>
      <c r="AN149" s="12">
        <v>297988.88</v>
      </c>
      <c r="AO149" s="12">
        <f t="shared" si="11"/>
        <v>53637.998399999997</v>
      </c>
      <c r="AP149" s="1"/>
      <c r="AQ149" s="1"/>
      <c r="AR149" s="1"/>
      <c r="AS149" s="1"/>
      <c r="AT149" s="1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>
      <c r="A150" s="9" t="s">
        <v>468</v>
      </c>
      <c r="B150" s="21" t="s">
        <v>199</v>
      </c>
      <c r="C150" s="9"/>
      <c r="D150" s="10" t="s">
        <v>443</v>
      </c>
      <c r="E150" s="10" t="s">
        <v>437</v>
      </c>
      <c r="F150" s="3">
        <v>2013</v>
      </c>
      <c r="G150" s="10" t="s">
        <v>469</v>
      </c>
      <c r="H150" s="10" t="s">
        <v>70</v>
      </c>
      <c r="I150" s="19">
        <v>20131312955</v>
      </c>
      <c r="J150" s="1" t="s">
        <v>439</v>
      </c>
      <c r="K150" s="15">
        <v>7355.24</v>
      </c>
      <c r="L150" s="15">
        <f t="shared" si="8"/>
        <v>1323.9431999999999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9"/>
        <v>8679.1831999999995</v>
      </c>
      <c r="U150" s="1"/>
      <c r="V150" s="18"/>
      <c r="W150" s="10"/>
      <c r="X150" s="8">
        <v>2.7130000000000001</v>
      </c>
      <c r="Y150" s="7"/>
      <c r="Z150" s="1"/>
      <c r="AA150" s="1"/>
      <c r="AB150" s="1"/>
      <c r="AC150" s="9"/>
      <c r="AD150" s="9"/>
      <c r="AE150" s="9"/>
      <c r="AF150" s="11"/>
      <c r="AG150" s="12"/>
      <c r="AH150" s="9"/>
      <c r="AI150" s="12"/>
      <c r="AJ150" s="1"/>
      <c r="AK150" s="13"/>
      <c r="AL150" s="8">
        <f t="shared" si="10"/>
        <v>2.7130000000000001</v>
      </c>
      <c r="AM150" s="14"/>
      <c r="AN150" s="12">
        <v>2711.11</v>
      </c>
      <c r="AO150" s="12">
        <f t="shared" si="11"/>
        <v>487.99979999999999</v>
      </c>
      <c r="AP150" s="1"/>
      <c r="AQ150" s="1"/>
      <c r="AR150" s="1"/>
      <c r="AS150" s="1"/>
      <c r="AT150" s="1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>
      <c r="A151" s="9" t="s">
        <v>470</v>
      </c>
      <c r="B151" s="21" t="s">
        <v>155</v>
      </c>
      <c r="C151" s="9"/>
      <c r="D151" s="10" t="s">
        <v>443</v>
      </c>
      <c r="E151" s="10" t="s">
        <v>437</v>
      </c>
      <c r="F151" s="3">
        <v>2013</v>
      </c>
      <c r="G151" s="10" t="s">
        <v>471</v>
      </c>
      <c r="H151" s="10" t="s">
        <v>70</v>
      </c>
      <c r="I151" s="19">
        <v>20131312955</v>
      </c>
      <c r="J151" s="1" t="s">
        <v>439</v>
      </c>
      <c r="K151" s="15">
        <v>887.72</v>
      </c>
      <c r="L151" s="15">
        <f t="shared" si="8"/>
        <v>159.78960000000001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9"/>
        <v>1047.5096000000001</v>
      </c>
      <c r="U151" s="1"/>
      <c r="V151" s="18"/>
      <c r="W151" s="10"/>
      <c r="X151" s="8">
        <v>2.7549999999999999</v>
      </c>
      <c r="Y151" s="7"/>
      <c r="Z151" s="1"/>
      <c r="AA151" s="1"/>
      <c r="AB151" s="1"/>
      <c r="AC151" s="9"/>
      <c r="AD151" s="9"/>
      <c r="AE151" s="9"/>
      <c r="AF151" s="11"/>
      <c r="AG151" s="12"/>
      <c r="AH151" s="9"/>
      <c r="AI151" s="12"/>
      <c r="AJ151" s="1"/>
      <c r="AK151" s="13"/>
      <c r="AL151" s="8">
        <f t="shared" si="10"/>
        <v>2.7549999999999999</v>
      </c>
      <c r="AM151" s="14"/>
      <c r="AN151" s="12">
        <v>322.22000000000003</v>
      </c>
      <c r="AO151" s="12">
        <f t="shared" si="11"/>
        <v>57.999600000000001</v>
      </c>
      <c r="AP151" s="1"/>
      <c r="AQ151" s="1"/>
      <c r="AR151" s="1"/>
      <c r="AS151" s="1"/>
      <c r="AT151" s="1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>
      <c r="A152" s="9" t="s">
        <v>472</v>
      </c>
      <c r="B152" s="21" t="s">
        <v>199</v>
      </c>
      <c r="C152" s="9"/>
      <c r="D152" s="10" t="s">
        <v>443</v>
      </c>
      <c r="E152" s="10" t="s">
        <v>437</v>
      </c>
      <c r="F152" s="3">
        <v>2013</v>
      </c>
      <c r="G152" s="10" t="s">
        <v>473</v>
      </c>
      <c r="H152" s="10" t="s">
        <v>70</v>
      </c>
      <c r="I152" s="19">
        <v>20131312955</v>
      </c>
      <c r="J152" s="1" t="s">
        <v>439</v>
      </c>
      <c r="K152" s="15">
        <v>22186.33</v>
      </c>
      <c r="L152" s="15">
        <f t="shared" si="8"/>
        <v>3993.5394000000001</v>
      </c>
      <c r="M152" s="15">
        <v>0</v>
      </c>
      <c r="N152" s="15">
        <v>0</v>
      </c>
      <c r="O152" s="15">
        <v>0</v>
      </c>
      <c r="P152" s="15">
        <v>0</v>
      </c>
      <c r="Q152" s="15">
        <v>86.82</v>
      </c>
      <c r="R152" s="15">
        <v>0</v>
      </c>
      <c r="S152" s="15">
        <v>0</v>
      </c>
      <c r="T152" s="15">
        <f t="shared" si="9"/>
        <v>26266.689400000003</v>
      </c>
      <c r="U152" s="1"/>
      <c r="V152" s="18"/>
      <c r="W152" s="10"/>
      <c r="X152" s="8">
        <v>2.7130000000000001</v>
      </c>
      <c r="Y152" s="7"/>
      <c r="Z152" s="1"/>
      <c r="AA152" s="1"/>
      <c r="AB152" s="1"/>
      <c r="AC152" s="9"/>
      <c r="AD152" s="9"/>
      <c r="AE152" s="9"/>
      <c r="AF152" s="11"/>
      <c r="AG152" s="12"/>
      <c r="AH152" s="9"/>
      <c r="AI152" s="12"/>
      <c r="AJ152" s="1"/>
      <c r="AK152" s="13"/>
      <c r="AL152" s="8">
        <f t="shared" si="10"/>
        <v>2.7130000000000001</v>
      </c>
      <c r="AM152" s="14"/>
      <c r="AN152" s="12">
        <v>8177.77</v>
      </c>
      <c r="AO152" s="12">
        <f t="shared" si="11"/>
        <v>1471.9986000000001</v>
      </c>
      <c r="AP152" s="1"/>
      <c r="AQ152" s="1"/>
      <c r="AR152" s="1"/>
      <c r="AS152" s="1"/>
      <c r="AT152" s="1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>
      <c r="A153" s="9" t="s">
        <v>474</v>
      </c>
      <c r="B153" s="21" t="s">
        <v>155</v>
      </c>
      <c r="C153" s="9"/>
      <c r="D153" s="10" t="s">
        <v>443</v>
      </c>
      <c r="E153" s="10" t="s">
        <v>466</v>
      </c>
      <c r="F153" s="3">
        <v>2013</v>
      </c>
      <c r="G153" s="10" t="s">
        <v>475</v>
      </c>
      <c r="H153" s="10" t="s">
        <v>70</v>
      </c>
      <c r="I153" s="19">
        <v>20131312955</v>
      </c>
      <c r="J153" s="1" t="s">
        <v>439</v>
      </c>
      <c r="K153" s="15">
        <v>748870.22</v>
      </c>
      <c r="L153" s="15">
        <f t="shared" si="8"/>
        <v>134796.63959999999</v>
      </c>
      <c r="M153" s="15">
        <v>0</v>
      </c>
      <c r="N153" s="15">
        <v>0</v>
      </c>
      <c r="O153" s="15">
        <v>0</v>
      </c>
      <c r="P153" s="15">
        <v>0</v>
      </c>
      <c r="Q153" s="15">
        <v>88.16</v>
      </c>
      <c r="R153" s="15">
        <v>0</v>
      </c>
      <c r="S153" s="15">
        <v>0</v>
      </c>
      <c r="T153" s="15">
        <f t="shared" si="9"/>
        <v>883755.0196</v>
      </c>
      <c r="U153" s="1"/>
      <c r="V153" s="18"/>
      <c r="W153" s="10"/>
      <c r="X153" s="8">
        <v>2.7549999999999999</v>
      </c>
      <c r="Y153" s="7"/>
      <c r="Z153" s="1"/>
      <c r="AA153" s="1"/>
      <c r="AB153" s="1"/>
      <c r="AC153" s="9"/>
      <c r="AD153" s="9"/>
      <c r="AE153" s="9"/>
      <c r="AF153" s="11"/>
      <c r="AG153" s="12"/>
      <c r="AH153" s="9"/>
      <c r="AI153" s="12"/>
      <c r="AJ153" s="1"/>
      <c r="AK153" s="13"/>
      <c r="AL153" s="8">
        <f t="shared" si="10"/>
        <v>2.7549999999999999</v>
      </c>
      <c r="AM153" s="14"/>
      <c r="AN153" s="12">
        <v>271822.21999999997</v>
      </c>
      <c r="AO153" s="12">
        <f t="shared" si="11"/>
        <v>48927.999599999996</v>
      </c>
      <c r="AP153" s="1"/>
      <c r="AQ153" s="1"/>
      <c r="AR153" s="1"/>
      <c r="AS153" s="1"/>
      <c r="AT153" s="1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>
      <c r="A154" s="9" t="s">
        <v>476</v>
      </c>
      <c r="B154" s="21" t="s">
        <v>179</v>
      </c>
      <c r="C154" s="9"/>
      <c r="D154" s="10" t="s">
        <v>443</v>
      </c>
      <c r="E154" s="10" t="s">
        <v>437</v>
      </c>
      <c r="F154" s="3">
        <v>2013</v>
      </c>
      <c r="G154" s="10" t="s">
        <v>477</v>
      </c>
      <c r="H154" s="10" t="s">
        <v>70</v>
      </c>
      <c r="I154" s="19">
        <v>20131312955</v>
      </c>
      <c r="J154" s="1" t="s">
        <v>439</v>
      </c>
      <c r="K154" s="15">
        <v>11847.3</v>
      </c>
      <c r="L154" s="15">
        <f t="shared" si="8"/>
        <v>2132.5139999999997</v>
      </c>
      <c r="M154" s="15">
        <v>0</v>
      </c>
      <c r="N154" s="15">
        <v>0</v>
      </c>
      <c r="O154" s="15">
        <v>0</v>
      </c>
      <c r="P154" s="15">
        <v>0</v>
      </c>
      <c r="Q154" s="15">
        <v>87.26</v>
      </c>
      <c r="R154" s="15">
        <v>0</v>
      </c>
      <c r="S154" s="15">
        <v>0</v>
      </c>
      <c r="T154" s="15">
        <f t="shared" si="9"/>
        <v>14067.073999999999</v>
      </c>
      <c r="U154" s="1"/>
      <c r="V154" s="18"/>
      <c r="W154" s="10"/>
      <c r="X154" s="8">
        <v>2.7269999999999999</v>
      </c>
      <c r="Y154" s="7"/>
      <c r="Z154" s="1"/>
      <c r="AA154" s="1"/>
      <c r="AB154" s="1"/>
      <c r="AC154" s="9"/>
      <c r="AD154" s="9"/>
      <c r="AE154" s="9"/>
      <c r="AF154" s="11"/>
      <c r="AG154" s="12"/>
      <c r="AH154" s="9"/>
      <c r="AI154" s="12"/>
      <c r="AJ154" s="1"/>
      <c r="AK154" s="13"/>
      <c r="AL154" s="8">
        <f t="shared" si="10"/>
        <v>2.7269999999999999</v>
      </c>
      <c r="AM154" s="14"/>
      <c r="AN154" s="12">
        <v>4344.4399999999996</v>
      </c>
      <c r="AO154" s="12">
        <f t="shared" si="11"/>
        <v>781.99919999999986</v>
      </c>
      <c r="AP154" s="1"/>
      <c r="AQ154" s="1"/>
      <c r="AR154" s="1"/>
      <c r="AS154" s="1"/>
      <c r="AT154" s="1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>
      <c r="A155" s="9" t="s">
        <v>478</v>
      </c>
      <c r="B155" s="21" t="s">
        <v>86</v>
      </c>
      <c r="C155" s="9"/>
      <c r="D155" s="10" t="s">
        <v>443</v>
      </c>
      <c r="E155" s="10" t="s">
        <v>437</v>
      </c>
      <c r="F155" s="3">
        <v>2013</v>
      </c>
      <c r="G155" s="10" t="s">
        <v>479</v>
      </c>
      <c r="H155" s="10" t="s">
        <v>70</v>
      </c>
      <c r="I155" s="19">
        <v>20131312955</v>
      </c>
      <c r="J155" s="1" t="s">
        <v>439</v>
      </c>
      <c r="K155" s="15">
        <v>275810.62</v>
      </c>
      <c r="L155" s="15">
        <f t="shared" si="8"/>
        <v>49645.911599999999</v>
      </c>
      <c r="M155" s="15">
        <v>0</v>
      </c>
      <c r="N155" s="15">
        <v>0</v>
      </c>
      <c r="O155" s="15">
        <v>0</v>
      </c>
      <c r="P155" s="15">
        <v>0</v>
      </c>
      <c r="Q155" s="15">
        <v>87.23</v>
      </c>
      <c r="R155" s="15">
        <v>0</v>
      </c>
      <c r="S155" s="15">
        <v>0</v>
      </c>
      <c r="T155" s="15">
        <f t="shared" si="9"/>
        <v>325543.76159999997</v>
      </c>
      <c r="U155" s="1"/>
      <c r="V155" s="18"/>
      <c r="W155" s="10"/>
      <c r="X155" s="8">
        <v>2.726</v>
      </c>
      <c r="Y155" s="7"/>
      <c r="Z155" s="1"/>
      <c r="AA155" s="1"/>
      <c r="AB155" s="1"/>
      <c r="AC155" s="9"/>
      <c r="AD155" s="9"/>
      <c r="AE155" s="9"/>
      <c r="AF155" s="11"/>
      <c r="AG155" s="12"/>
      <c r="AH155" s="9"/>
      <c r="AI155" s="12"/>
      <c r="AJ155" s="1"/>
      <c r="AK155" s="13"/>
      <c r="AL155" s="8">
        <f t="shared" si="10"/>
        <v>2.726</v>
      </c>
      <c r="AM155" s="14"/>
      <c r="AN155" s="12">
        <v>101177.77</v>
      </c>
      <c r="AO155" s="12">
        <f t="shared" si="11"/>
        <v>18211.998599999999</v>
      </c>
      <c r="AP155" s="1"/>
      <c r="AQ155" s="1"/>
      <c r="AR155" s="1"/>
      <c r="AS155" s="1"/>
      <c r="AT155" s="1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>
      <c r="A156" s="9" t="s">
        <v>480</v>
      </c>
      <c r="B156" s="21" t="s">
        <v>103</v>
      </c>
      <c r="C156" s="9"/>
      <c r="D156" s="10" t="s">
        <v>443</v>
      </c>
      <c r="E156" s="10" t="s">
        <v>437</v>
      </c>
      <c r="F156" s="3">
        <v>2013</v>
      </c>
      <c r="G156" s="10" t="s">
        <v>481</v>
      </c>
      <c r="H156" s="10" t="s">
        <v>70</v>
      </c>
      <c r="I156" s="19">
        <v>20131312955</v>
      </c>
      <c r="J156" s="1" t="s">
        <v>439</v>
      </c>
      <c r="K156" s="15">
        <v>1156.25</v>
      </c>
      <c r="L156" s="15">
        <f t="shared" si="8"/>
        <v>208.125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f t="shared" si="9"/>
        <v>1364.375</v>
      </c>
      <c r="U156" s="1"/>
      <c r="V156" s="18"/>
      <c r="W156" s="10"/>
      <c r="X156" s="8">
        <v>2.7749999999999999</v>
      </c>
      <c r="Y156" s="7"/>
      <c r="Z156" s="1"/>
      <c r="AA156" s="1"/>
      <c r="AB156" s="1"/>
      <c r="AC156" s="9"/>
      <c r="AD156" s="9"/>
      <c r="AE156" s="9"/>
      <c r="AF156" s="11"/>
      <c r="AG156" s="12"/>
      <c r="AH156" s="9"/>
      <c r="AI156" s="12"/>
      <c r="AJ156" s="1"/>
      <c r="AK156" s="13"/>
      <c r="AL156" s="8">
        <f t="shared" si="10"/>
        <v>2.7749999999999999</v>
      </c>
      <c r="AM156" s="14"/>
      <c r="AN156" s="12">
        <v>416.67</v>
      </c>
      <c r="AO156" s="12">
        <f t="shared" si="11"/>
        <v>75.000600000000006</v>
      </c>
      <c r="AP156" s="1"/>
      <c r="AQ156" s="1"/>
      <c r="AR156" s="1"/>
      <c r="AS156" s="1"/>
      <c r="AT156" s="1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1:64">
      <c r="A157" s="9" t="s">
        <v>482</v>
      </c>
      <c r="B157" s="21" t="s">
        <v>155</v>
      </c>
      <c r="C157" s="9"/>
      <c r="D157" s="10" t="s">
        <v>443</v>
      </c>
      <c r="E157" s="10" t="s">
        <v>437</v>
      </c>
      <c r="F157" s="3">
        <v>2013</v>
      </c>
      <c r="G157" s="10" t="s">
        <v>483</v>
      </c>
      <c r="H157" s="10" t="s">
        <v>70</v>
      </c>
      <c r="I157" s="19">
        <v>20131312955</v>
      </c>
      <c r="J157" s="1" t="s">
        <v>439</v>
      </c>
      <c r="K157" s="15">
        <v>7071.17</v>
      </c>
      <c r="L157" s="15">
        <f t="shared" si="8"/>
        <v>1272.8106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f t="shared" si="9"/>
        <v>8343.9806000000008</v>
      </c>
      <c r="U157" s="1"/>
      <c r="V157" s="18"/>
      <c r="W157" s="10"/>
      <c r="X157" s="8">
        <v>2.7549999999999999</v>
      </c>
      <c r="Y157" s="7"/>
      <c r="Z157" s="1"/>
      <c r="AA157" s="1"/>
      <c r="AB157" s="1"/>
      <c r="AC157" s="9"/>
      <c r="AD157" s="9"/>
      <c r="AE157" s="9"/>
      <c r="AF157" s="11"/>
      <c r="AG157" s="12"/>
      <c r="AH157" s="9"/>
      <c r="AI157" s="12"/>
      <c r="AJ157" s="1"/>
      <c r="AK157" s="13"/>
      <c r="AL157" s="8">
        <f t="shared" si="10"/>
        <v>2.7549999999999999</v>
      </c>
      <c r="AM157" s="14"/>
      <c r="AN157" s="12">
        <v>2566.67</v>
      </c>
      <c r="AO157" s="12">
        <f t="shared" si="11"/>
        <v>462.00060000000002</v>
      </c>
      <c r="AP157" s="1"/>
      <c r="AQ157" s="1"/>
      <c r="AR157" s="1"/>
      <c r="AS157" s="1"/>
      <c r="AT157" s="1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4">
      <c r="A158" s="9" t="s">
        <v>484</v>
      </c>
      <c r="B158" s="21" t="s">
        <v>118</v>
      </c>
      <c r="C158" s="9"/>
      <c r="D158" s="10" t="s">
        <v>443</v>
      </c>
      <c r="E158" s="10" t="s">
        <v>437</v>
      </c>
      <c r="F158" s="3">
        <v>2013</v>
      </c>
      <c r="G158" s="10" t="s">
        <v>485</v>
      </c>
      <c r="H158" s="10" t="s">
        <v>70</v>
      </c>
      <c r="I158" s="19">
        <v>20131312955</v>
      </c>
      <c r="J158" s="1" t="s">
        <v>439</v>
      </c>
      <c r="K158" s="15">
        <v>3954.07</v>
      </c>
      <c r="L158" s="15">
        <f t="shared" si="8"/>
        <v>711.73260000000005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f t="shared" si="9"/>
        <v>4665.8026</v>
      </c>
      <c r="U158" s="1"/>
      <c r="V158" s="18"/>
      <c r="W158" s="10"/>
      <c r="X158" s="8">
        <v>2.7480000000000002</v>
      </c>
      <c r="Y158" s="7"/>
      <c r="Z158" s="1"/>
      <c r="AA158" s="1"/>
      <c r="AB158" s="1"/>
      <c r="AC158" s="9"/>
      <c r="AD158" s="9"/>
      <c r="AE158" s="9"/>
      <c r="AF158" s="11"/>
      <c r="AG158" s="12"/>
      <c r="AH158" s="9"/>
      <c r="AI158" s="12"/>
      <c r="AJ158" s="1"/>
      <c r="AK158" s="13"/>
      <c r="AL158" s="8">
        <f t="shared" si="10"/>
        <v>2.7480000000000002</v>
      </c>
      <c r="AM158" s="14"/>
      <c r="AN158" s="12">
        <v>1438.89</v>
      </c>
      <c r="AO158" s="12">
        <f t="shared" si="11"/>
        <v>259.00020000000001</v>
      </c>
      <c r="AP158" s="1"/>
      <c r="AQ158" s="1"/>
      <c r="AR158" s="1"/>
      <c r="AS158" s="1"/>
      <c r="AT158" s="1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4">
      <c r="A159" s="9" t="s">
        <v>486</v>
      </c>
      <c r="B159" s="21" t="s">
        <v>86</v>
      </c>
      <c r="C159" s="9"/>
      <c r="D159" s="10" t="s">
        <v>443</v>
      </c>
      <c r="E159" s="10" t="s">
        <v>437</v>
      </c>
      <c r="F159" s="3">
        <v>2013</v>
      </c>
      <c r="G159" s="10" t="s">
        <v>487</v>
      </c>
      <c r="H159" s="10" t="s">
        <v>70</v>
      </c>
      <c r="I159" s="19">
        <v>20131312955</v>
      </c>
      <c r="J159" s="1" t="s">
        <v>439</v>
      </c>
      <c r="K159" s="15">
        <v>2014.21</v>
      </c>
      <c r="L159" s="15">
        <f t="shared" si="8"/>
        <v>362.55779999999999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f t="shared" si="9"/>
        <v>2376.7678000000001</v>
      </c>
      <c r="U159" s="1"/>
      <c r="V159" s="18"/>
      <c r="W159" s="10"/>
      <c r="X159" s="8">
        <v>2.726</v>
      </c>
      <c r="Y159" s="7"/>
      <c r="Z159" s="1"/>
      <c r="AA159" s="1"/>
      <c r="AB159" s="1"/>
      <c r="AC159" s="9"/>
      <c r="AD159" s="9"/>
      <c r="AE159" s="9"/>
      <c r="AF159" s="11"/>
      <c r="AG159" s="12"/>
      <c r="AH159" s="9"/>
      <c r="AI159" s="12"/>
      <c r="AJ159" s="1"/>
      <c r="AK159" s="13"/>
      <c r="AL159" s="8">
        <f t="shared" si="10"/>
        <v>2.726</v>
      </c>
      <c r="AM159" s="14"/>
      <c r="AN159" s="12">
        <v>738.89</v>
      </c>
      <c r="AO159" s="12">
        <f t="shared" si="11"/>
        <v>133.00020000000001</v>
      </c>
      <c r="AP159" s="1"/>
      <c r="AQ159" s="1"/>
      <c r="AR159" s="1"/>
      <c r="AS159" s="1"/>
      <c r="AT159" s="1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4">
      <c r="A160" s="9" t="s">
        <v>488</v>
      </c>
      <c r="B160" s="21" t="s">
        <v>307</v>
      </c>
      <c r="C160" s="9"/>
      <c r="D160" s="10" t="s">
        <v>443</v>
      </c>
      <c r="E160" s="10" t="s">
        <v>437</v>
      </c>
      <c r="F160" s="3">
        <v>2013</v>
      </c>
      <c r="G160" s="10" t="s">
        <v>489</v>
      </c>
      <c r="H160" s="10" t="s">
        <v>70</v>
      </c>
      <c r="I160" s="19">
        <v>20131312955</v>
      </c>
      <c r="J160" s="1" t="s">
        <v>439</v>
      </c>
      <c r="K160" s="15">
        <v>1504.25</v>
      </c>
      <c r="L160" s="15">
        <f t="shared" si="8"/>
        <v>270.76499999999999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f t="shared" si="9"/>
        <v>1775.0149999999999</v>
      </c>
      <c r="U160" s="1"/>
      <c r="V160" s="18"/>
      <c r="W160" s="10"/>
      <c r="X160" s="8">
        <v>2.7349999999999999</v>
      </c>
      <c r="Y160" s="7"/>
      <c r="Z160" s="1"/>
      <c r="AA160" s="1"/>
      <c r="AB160" s="1"/>
      <c r="AC160" s="9"/>
      <c r="AD160" s="9"/>
      <c r="AE160" s="9"/>
      <c r="AF160" s="11"/>
      <c r="AG160" s="12"/>
      <c r="AH160" s="9"/>
      <c r="AI160" s="12"/>
      <c r="AJ160" s="1"/>
      <c r="AK160" s="13"/>
      <c r="AL160" s="8">
        <f t="shared" si="10"/>
        <v>2.7349999999999999</v>
      </c>
      <c r="AM160" s="14"/>
      <c r="AN160" s="12">
        <v>550</v>
      </c>
      <c r="AO160" s="12">
        <f t="shared" si="11"/>
        <v>99</v>
      </c>
      <c r="AP160" s="1"/>
      <c r="AQ160" s="1"/>
      <c r="AR160" s="1"/>
      <c r="AS160" s="1"/>
      <c r="AT160" s="1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>
      <c r="A161" s="9" t="s">
        <v>490</v>
      </c>
      <c r="B161" s="21" t="s">
        <v>155</v>
      </c>
      <c r="D161" s="2" t="s">
        <v>491</v>
      </c>
      <c r="E161" s="4"/>
      <c r="G161" s="7" t="s">
        <v>492</v>
      </c>
      <c r="H161" s="2" t="s">
        <v>493</v>
      </c>
      <c r="I161" s="20" t="s">
        <v>493</v>
      </c>
      <c r="J161" s="1" t="s">
        <v>494</v>
      </c>
      <c r="K161" s="15">
        <v>9947.19</v>
      </c>
      <c r="L161" s="15">
        <f>+K161*0.18</f>
        <v>1790.4942000000001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15">
        <f>SUM(K161:S161)</f>
        <v>11737.6842</v>
      </c>
      <c r="U161" s="7" t="s">
        <v>495</v>
      </c>
      <c r="X161" s="5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>
      <c r="A162" s="9" t="s">
        <v>496</v>
      </c>
      <c r="B162" s="21" t="s">
        <v>155</v>
      </c>
      <c r="D162" s="2" t="s">
        <v>491</v>
      </c>
      <c r="E162" s="4"/>
      <c r="G162" s="7" t="s">
        <v>492</v>
      </c>
      <c r="H162" s="2" t="s">
        <v>493</v>
      </c>
      <c r="I162" s="20" t="s">
        <v>493</v>
      </c>
      <c r="J162" s="1" t="s">
        <v>497</v>
      </c>
      <c r="K162" s="15">
        <v>7035.2</v>
      </c>
      <c r="L162" s="15">
        <f>+K162*0.18</f>
        <v>1266.336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15">
        <f>SUM(K162:S162)</f>
        <v>8301.5360000000001</v>
      </c>
      <c r="U162" s="7" t="s">
        <v>498</v>
      </c>
      <c r="X162" s="5"/>
      <c r="BB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>
      <c r="E163" s="4"/>
      <c r="X163" s="5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>
      <c r="E164" s="4"/>
      <c r="X164" s="5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>
      <c r="E165" s="4"/>
      <c r="X165" s="5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>
      <c r="E166" s="4"/>
      <c r="X166" s="5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>
      <c r="E167" s="4"/>
      <c r="X167" s="5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>
      <c r="E168" s="4"/>
      <c r="X168" s="5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>
      <c r="E169" s="4"/>
      <c r="X169" s="5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>
      <c r="E170" s="4"/>
      <c r="X170" s="5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>
      <c r="E171" s="4"/>
      <c r="X171" s="5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>
      <c r="E172" s="4"/>
      <c r="X172" s="5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>
      <c r="E173" s="4"/>
      <c r="X173" s="5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>
      <c r="E174" s="4"/>
      <c r="X174" s="5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>
      <c r="E175" s="4"/>
      <c r="X175" s="5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>
      <c r="E176" s="4"/>
      <c r="X176" s="5"/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5:24">
      <c r="E177" s="4"/>
      <c r="X177" s="5"/>
    </row>
    <row r="178" spans="5:24">
      <c r="E178" s="4"/>
      <c r="X178" s="5"/>
    </row>
    <row r="179" spans="5:24">
      <c r="E179" s="4"/>
      <c r="X179" s="5"/>
    </row>
    <row r="180" spans="5:24">
      <c r="E180" s="4"/>
      <c r="X180" s="5"/>
    </row>
    <row r="181" spans="5:24">
      <c r="E181" s="4"/>
      <c r="X181" s="5"/>
    </row>
    <row r="182" spans="5:24">
      <c r="E182" s="4"/>
      <c r="X182" s="5"/>
    </row>
    <row r="183" spans="5:24">
      <c r="E183" s="4"/>
      <c r="X183" s="5"/>
    </row>
    <row r="184" spans="5:24">
      <c r="E184" s="4"/>
      <c r="X184" s="5"/>
    </row>
    <row r="185" spans="5:24">
      <c r="E185" s="4"/>
      <c r="X185" s="5"/>
    </row>
    <row r="186" spans="5:24">
      <c r="E186" s="4"/>
      <c r="X186" s="5"/>
    </row>
    <row r="187" spans="5:24">
      <c r="E187" s="4"/>
      <c r="X187" s="5"/>
    </row>
    <row r="188" spans="5:24">
      <c r="E188" s="4"/>
      <c r="X188" s="5"/>
    </row>
    <row r="189" spans="5:24">
      <c r="E189" s="4"/>
      <c r="X189" s="5"/>
    </row>
    <row r="190" spans="5:24">
      <c r="E190" s="4"/>
      <c r="X190" s="5"/>
    </row>
    <row r="191" spans="5:24">
      <c r="E191" s="4"/>
      <c r="X191" s="5"/>
    </row>
    <row r="192" spans="5:24">
      <c r="E192" s="4"/>
      <c r="X192" s="5"/>
    </row>
    <row r="193" spans="5:24">
      <c r="E193" s="4"/>
      <c r="X193" s="5"/>
    </row>
    <row r="194" spans="5:24">
      <c r="E194" s="4"/>
      <c r="X194" s="5"/>
    </row>
    <row r="195" spans="5:24">
      <c r="E195" s="4"/>
      <c r="X195" s="5"/>
    </row>
    <row r="196" spans="5:24">
      <c r="E196" s="4"/>
      <c r="X196" s="5"/>
    </row>
    <row r="197" spans="5:24">
      <c r="E197" s="4"/>
      <c r="X197" s="5"/>
    </row>
    <row r="198" spans="5:24">
      <c r="E198" s="4"/>
      <c r="X198" s="5"/>
    </row>
    <row r="199" spans="5:24">
      <c r="E199" s="4"/>
      <c r="X199" s="5"/>
    </row>
    <row r="200" spans="5:24">
      <c r="E200" s="4"/>
      <c r="X200" s="5"/>
    </row>
    <row r="201" spans="5:24">
      <c r="E201" s="4"/>
      <c r="X201" s="5"/>
    </row>
    <row r="202" spans="5:24">
      <c r="E202" s="4"/>
      <c r="X202" s="5"/>
    </row>
    <row r="203" spans="5:24">
      <c r="E203" s="4"/>
      <c r="X203" s="5"/>
    </row>
    <row r="204" spans="5:24">
      <c r="E204" s="4"/>
      <c r="X204" s="5"/>
    </row>
    <row r="205" spans="5:24">
      <c r="E205" s="4"/>
      <c r="X205" s="5"/>
    </row>
    <row r="206" spans="5:24">
      <c r="E206" s="4"/>
      <c r="X206" s="5"/>
    </row>
    <row r="207" spans="5:24">
      <c r="E207" s="4"/>
      <c r="X207" s="5"/>
    </row>
    <row r="208" spans="5:24">
      <c r="E208" s="4"/>
      <c r="X208" s="5"/>
    </row>
    <row r="209" spans="5:24">
      <c r="E209" s="4"/>
      <c r="X209" s="5"/>
    </row>
    <row r="210" spans="5:24">
      <c r="E210" s="4"/>
      <c r="X210" s="5"/>
    </row>
    <row r="211" spans="5:24">
      <c r="E211" s="4"/>
      <c r="X211" s="5"/>
    </row>
    <row r="212" spans="5:24">
      <c r="E212" s="4"/>
      <c r="X212" s="5"/>
    </row>
    <row r="213" spans="5:24">
      <c r="E213" s="4"/>
      <c r="X213" s="5"/>
    </row>
    <row r="214" spans="5:24">
      <c r="E214" s="4"/>
      <c r="X214" s="5"/>
    </row>
    <row r="215" spans="5:24">
      <c r="E215" s="4"/>
      <c r="X215" s="5"/>
    </row>
    <row r="216" spans="5:24">
      <c r="E216" s="4"/>
      <c r="X216" s="5"/>
    </row>
    <row r="217" spans="5:24">
      <c r="E217" s="4"/>
      <c r="X217" s="5"/>
    </row>
    <row r="218" spans="5:24">
      <c r="E218" s="4"/>
      <c r="X218" s="5"/>
    </row>
    <row r="219" spans="5:24">
      <c r="E219" s="4"/>
      <c r="X219" s="5"/>
    </row>
    <row r="220" spans="5:24">
      <c r="E220" s="4"/>
      <c r="X220" s="5"/>
    </row>
    <row r="221" spans="5:24">
      <c r="E221" s="4"/>
      <c r="X221" s="5"/>
    </row>
    <row r="222" spans="5:24">
      <c r="E222" s="4"/>
      <c r="X222" s="5"/>
    </row>
    <row r="223" spans="5:24">
      <c r="E223" s="4"/>
      <c r="X223" s="5"/>
    </row>
    <row r="224" spans="5:24">
      <c r="E224" s="4"/>
      <c r="X224" s="5"/>
    </row>
    <row r="225" spans="5:24">
      <c r="E225" s="4"/>
      <c r="X225" s="5"/>
    </row>
    <row r="226" spans="5:24">
      <c r="E226" s="4"/>
      <c r="X226" s="5"/>
    </row>
    <row r="227" spans="5:24">
      <c r="E227" s="4"/>
      <c r="X227" s="5"/>
    </row>
    <row r="228" spans="5:24">
      <c r="E228" s="4"/>
      <c r="X228" s="5"/>
    </row>
    <row r="229" spans="5:24">
      <c r="E229" s="4"/>
      <c r="X229" s="5"/>
    </row>
    <row r="230" spans="5:24">
      <c r="E230" s="4"/>
      <c r="X230" s="5"/>
    </row>
    <row r="231" spans="5:24">
      <c r="E231" s="4"/>
      <c r="X231" s="5"/>
    </row>
    <row r="232" spans="5:24">
      <c r="E232" s="4"/>
      <c r="X232" s="5"/>
    </row>
    <row r="233" spans="5:24">
      <c r="E233" s="4"/>
      <c r="X233" s="5"/>
    </row>
    <row r="234" spans="5:24">
      <c r="E234" s="4"/>
      <c r="X234" s="5"/>
    </row>
    <row r="235" spans="5:24">
      <c r="E235" s="4"/>
      <c r="X235" s="5"/>
    </row>
    <row r="236" spans="5:24">
      <c r="E236" s="4"/>
      <c r="X236" s="5"/>
    </row>
    <row r="237" spans="5:24">
      <c r="E237" s="4"/>
      <c r="X237" s="5"/>
    </row>
    <row r="238" spans="5:24">
      <c r="E238" s="4"/>
      <c r="X238" s="5"/>
    </row>
    <row r="239" spans="5:24">
      <c r="E239" s="4"/>
      <c r="X239" s="5"/>
    </row>
    <row r="240" spans="5:24">
      <c r="E240" s="4"/>
      <c r="X240" s="5"/>
    </row>
    <row r="241" spans="5:24">
      <c r="E241" s="4"/>
      <c r="X241" s="5"/>
    </row>
    <row r="242" spans="5:24">
      <c r="E242" s="4"/>
      <c r="X242" s="5"/>
    </row>
    <row r="243" spans="5:24">
      <c r="E243" s="4"/>
      <c r="X243" s="5"/>
    </row>
    <row r="244" spans="5:24">
      <c r="E244" s="4"/>
      <c r="X244" s="5"/>
    </row>
    <row r="245" spans="5:24">
      <c r="E245" s="4"/>
      <c r="X245" s="5"/>
    </row>
    <row r="246" spans="5:24">
      <c r="E246" s="4"/>
      <c r="X246" s="5"/>
    </row>
    <row r="247" spans="5:24">
      <c r="E247" s="4"/>
      <c r="X247" s="5"/>
    </row>
    <row r="248" spans="5:24">
      <c r="E248" s="4"/>
      <c r="X248" s="5"/>
    </row>
    <row r="249" spans="5:24">
      <c r="E249" s="4"/>
      <c r="X249" s="5"/>
    </row>
    <row r="250" spans="5:24">
      <c r="E250" s="4"/>
      <c r="X250" s="5"/>
    </row>
    <row r="251" spans="5:24">
      <c r="E251" s="4"/>
      <c r="X251" s="5"/>
    </row>
    <row r="252" spans="5:24">
      <c r="E252" s="4"/>
      <c r="X252" s="5"/>
    </row>
    <row r="253" spans="5:24">
      <c r="E253" s="4"/>
      <c r="X253" s="5"/>
    </row>
    <row r="254" spans="5:24">
      <c r="E254" s="4"/>
      <c r="X254" s="5"/>
    </row>
    <row r="255" spans="5:24">
      <c r="E255" s="4"/>
      <c r="X255" s="5"/>
    </row>
    <row r="256" spans="5:24">
      <c r="E256" s="4"/>
      <c r="X256" s="5"/>
    </row>
    <row r="257" spans="5:24">
      <c r="E257" s="4"/>
      <c r="X257" s="5"/>
    </row>
    <row r="258" spans="5:24">
      <c r="E258" s="4"/>
      <c r="X258" s="5"/>
    </row>
    <row r="259" spans="5:24">
      <c r="E259" s="4"/>
      <c r="X259" s="5"/>
    </row>
    <row r="260" spans="5:24">
      <c r="E260" s="4"/>
      <c r="X260" s="5"/>
    </row>
    <row r="261" spans="5:24">
      <c r="E261" s="4"/>
      <c r="X261" s="5"/>
    </row>
    <row r="262" spans="5:24">
      <c r="E262" s="4"/>
      <c r="X262" s="5"/>
    </row>
    <row r="263" spans="5:24">
      <c r="E263" s="4"/>
      <c r="X263" s="5"/>
    </row>
    <row r="264" spans="5:24">
      <c r="E264" s="4"/>
      <c r="X264" s="5"/>
    </row>
    <row r="265" spans="5:24">
      <c r="E265" s="4"/>
      <c r="X265" s="5"/>
    </row>
    <row r="266" spans="5:24">
      <c r="E266" s="4"/>
      <c r="X266" s="5"/>
    </row>
    <row r="267" spans="5:24">
      <c r="E267" s="4"/>
      <c r="X267" s="5"/>
    </row>
    <row r="268" spans="5:24">
      <c r="E268" s="4"/>
      <c r="X268" s="5"/>
    </row>
    <row r="269" spans="5:24">
      <c r="E269" s="4"/>
      <c r="X269" s="5"/>
    </row>
    <row r="270" spans="5:24">
      <c r="E270" s="4"/>
      <c r="X270" s="5"/>
    </row>
    <row r="271" spans="5:24">
      <c r="E271" s="4"/>
      <c r="X271" s="5"/>
    </row>
    <row r="272" spans="5:24">
      <c r="E272" s="4"/>
      <c r="X272" s="5"/>
    </row>
    <row r="273" spans="5:24">
      <c r="E273" s="4"/>
      <c r="X273" s="5"/>
    </row>
    <row r="274" spans="5:24">
      <c r="E274" s="4"/>
      <c r="X274" s="5"/>
    </row>
    <row r="275" spans="5:24">
      <c r="E275" s="4"/>
      <c r="X275" s="5"/>
    </row>
    <row r="276" spans="5:24">
      <c r="E276" s="4"/>
      <c r="X276" s="5"/>
    </row>
    <row r="277" spans="5:24">
      <c r="E277" s="4"/>
      <c r="X277" s="5"/>
    </row>
    <row r="278" spans="5:24">
      <c r="E278" s="4"/>
      <c r="X278" s="5"/>
    </row>
    <row r="279" spans="5:24">
      <c r="E279" s="4"/>
      <c r="X279" s="5"/>
    </row>
    <row r="280" spans="5:24">
      <c r="E280" s="4"/>
      <c r="X280" s="5"/>
    </row>
    <row r="281" spans="5:24">
      <c r="E281" s="4"/>
      <c r="X281" s="5"/>
    </row>
    <row r="282" spans="5:24">
      <c r="E282" s="4"/>
      <c r="X282" s="5"/>
    </row>
    <row r="283" spans="5:24">
      <c r="E283" s="4"/>
      <c r="X283" s="5"/>
    </row>
    <row r="284" spans="5:24">
      <c r="E284" s="4"/>
      <c r="X284" s="5"/>
    </row>
    <row r="285" spans="5:24">
      <c r="E285" s="4"/>
      <c r="X285" s="5"/>
    </row>
    <row r="286" spans="5:24">
      <c r="E286" s="4"/>
      <c r="X286" s="5"/>
    </row>
    <row r="287" spans="5:24">
      <c r="E287" s="4"/>
      <c r="X287" s="5"/>
    </row>
    <row r="288" spans="5:24">
      <c r="E288" s="4"/>
      <c r="X288" s="5"/>
    </row>
    <row r="289" spans="5:24">
      <c r="E289" s="4"/>
      <c r="X289" s="5"/>
    </row>
    <row r="290" spans="5:24">
      <c r="E290" s="4"/>
      <c r="X290" s="5"/>
    </row>
    <row r="291" spans="5:24">
      <c r="E291" s="4"/>
      <c r="X291" s="5"/>
    </row>
    <row r="292" spans="5:24">
      <c r="E292" s="4"/>
      <c r="X292" s="5"/>
    </row>
    <row r="293" spans="5:24">
      <c r="E293" s="4"/>
      <c r="X293" s="5"/>
    </row>
    <row r="294" spans="5:24">
      <c r="E294" s="4"/>
      <c r="X294" s="5"/>
    </row>
    <row r="295" spans="5:24">
      <c r="E295" s="4"/>
      <c r="X295" s="5"/>
    </row>
    <row r="296" spans="5:24">
      <c r="E296" s="4"/>
      <c r="X296" s="5"/>
    </row>
    <row r="297" spans="5:24">
      <c r="E297" s="4"/>
      <c r="X297" s="5"/>
    </row>
    <row r="298" spans="5:24">
      <c r="E298" s="4"/>
      <c r="X298" s="5"/>
    </row>
    <row r="299" spans="5:24">
      <c r="E299" s="4"/>
      <c r="X299" s="5"/>
    </row>
    <row r="300" spans="5:24">
      <c r="E300" s="4"/>
      <c r="X300" s="5"/>
    </row>
    <row r="301" spans="5:24">
      <c r="E301" s="4"/>
      <c r="X301" s="5"/>
    </row>
    <row r="302" spans="5:24">
      <c r="E302" s="4"/>
      <c r="X302" s="5"/>
    </row>
    <row r="303" spans="5:24">
      <c r="E303" s="4"/>
      <c r="X303" s="5"/>
    </row>
    <row r="304" spans="5:24">
      <c r="E304" s="4"/>
      <c r="X304" s="5"/>
    </row>
    <row r="305" spans="5:24">
      <c r="E305" s="4"/>
      <c r="X305" s="5"/>
    </row>
    <row r="306" spans="5:24">
      <c r="E306" s="4"/>
    </row>
    <row r="307" spans="5:24">
      <c r="E307" s="4"/>
    </row>
    <row r="308" spans="5:24">
      <c r="E308" s="4"/>
    </row>
    <row r="309" spans="5:24">
      <c r="E309" s="4"/>
    </row>
    <row r="310" spans="5:24">
      <c r="E310" s="4"/>
    </row>
    <row r="311" spans="5:24">
      <c r="E311" s="4"/>
    </row>
    <row r="312" spans="5:24">
      <c r="E312" s="4"/>
    </row>
    <row r="313" spans="5:24">
      <c r="E313" s="4"/>
    </row>
    <row r="314" spans="5:24">
      <c r="E314" s="4"/>
    </row>
    <row r="315" spans="5:24">
      <c r="E315" s="4"/>
    </row>
    <row r="316" spans="5:24">
      <c r="E316" s="4"/>
    </row>
    <row r="317" spans="5:24">
      <c r="E317" s="4"/>
    </row>
    <row r="318" spans="5:24">
      <c r="E318" s="4"/>
    </row>
    <row r="319" spans="5:24">
      <c r="E319" s="4"/>
    </row>
    <row r="320" spans="5:24">
      <c r="E320" s="4"/>
    </row>
    <row r="321" spans="5:5">
      <c r="E321" s="4"/>
    </row>
    <row r="322" spans="5:5">
      <c r="E322" s="4"/>
    </row>
    <row r="323" spans="5:5">
      <c r="E323" s="4"/>
    </row>
    <row r="324" spans="5:5">
      <c r="E324" s="4"/>
    </row>
    <row r="325" spans="5:5">
      <c r="E325" s="4"/>
    </row>
    <row r="326" spans="5:5">
      <c r="E326" s="4"/>
    </row>
    <row r="327" spans="5:5">
      <c r="E327" s="4"/>
    </row>
    <row r="328" spans="5:5">
      <c r="E328" s="4"/>
    </row>
    <row r="329" spans="5:5">
      <c r="E329" s="4"/>
    </row>
    <row r="330" spans="5:5">
      <c r="E330" s="4"/>
    </row>
    <row r="331" spans="5:5">
      <c r="E331" s="4"/>
    </row>
    <row r="332" spans="5:5">
      <c r="E332" s="4"/>
    </row>
    <row r="333" spans="5:5">
      <c r="E333" s="4"/>
    </row>
    <row r="334" spans="5:5">
      <c r="E334" s="4"/>
    </row>
    <row r="335" spans="5:5">
      <c r="E335" s="4"/>
    </row>
    <row r="336" spans="5:5">
      <c r="E336" s="4"/>
    </row>
    <row r="337" spans="5:5">
      <c r="E337" s="4"/>
    </row>
    <row r="338" spans="5:5">
      <c r="E338" s="4"/>
    </row>
    <row r="339" spans="5:5">
      <c r="E339" s="4"/>
    </row>
    <row r="340" spans="5:5">
      <c r="E340" s="4"/>
    </row>
    <row r="341" spans="5:5">
      <c r="E341" s="4"/>
    </row>
    <row r="342" spans="5:5">
      <c r="E342" s="4"/>
    </row>
    <row r="343" spans="5:5">
      <c r="E343" s="4"/>
    </row>
    <row r="344" spans="5:5">
      <c r="E344" s="4"/>
    </row>
    <row r="345" spans="5:5">
      <c r="E345" s="4"/>
    </row>
    <row r="346" spans="5:5">
      <c r="E346" s="4"/>
    </row>
    <row r="347" spans="5:5">
      <c r="E347" s="4"/>
    </row>
    <row r="348" spans="5:5">
      <c r="E348" s="4"/>
    </row>
    <row r="349" spans="5:5">
      <c r="E349" s="4"/>
    </row>
    <row r="350" spans="5:5">
      <c r="E350" s="4"/>
    </row>
    <row r="351" spans="5:5">
      <c r="E351" s="4"/>
    </row>
    <row r="352" spans="5:5">
      <c r="E352" s="4"/>
    </row>
    <row r="353" spans="5:5">
      <c r="E353" s="4"/>
    </row>
    <row r="354" spans="5:5">
      <c r="E354" s="4"/>
    </row>
    <row r="355" spans="5:5">
      <c r="E355" s="4"/>
    </row>
    <row r="356" spans="5:5">
      <c r="E356" s="4"/>
    </row>
    <row r="357" spans="5:5">
      <c r="E357" s="4"/>
    </row>
    <row r="358" spans="5:5">
      <c r="E358" s="4"/>
    </row>
    <row r="359" spans="5:5">
      <c r="E359" s="4"/>
    </row>
    <row r="360" spans="5:5">
      <c r="E360" s="4"/>
    </row>
    <row r="361" spans="5:5">
      <c r="E361" s="4"/>
    </row>
    <row r="362" spans="5:5">
      <c r="E362" s="4"/>
    </row>
    <row r="363" spans="5:5">
      <c r="E363" s="4"/>
    </row>
    <row r="364" spans="5:5">
      <c r="E364" s="4"/>
    </row>
    <row r="365" spans="5:5">
      <c r="E365" s="4"/>
    </row>
    <row r="366" spans="5:5">
      <c r="E366" s="4"/>
    </row>
    <row r="367" spans="5:5">
      <c r="E367" s="4"/>
    </row>
    <row r="368" spans="5:5">
      <c r="E368" s="4"/>
    </row>
    <row r="369" spans="5:5">
      <c r="E369" s="4"/>
    </row>
    <row r="370" spans="5:5">
      <c r="E370" s="4"/>
    </row>
    <row r="371" spans="5:5">
      <c r="E371" s="4"/>
    </row>
    <row r="372" spans="5:5">
      <c r="E372" s="4"/>
    </row>
    <row r="373" spans="5:5">
      <c r="E373" s="4"/>
    </row>
    <row r="374" spans="5:5">
      <c r="E374" s="4"/>
    </row>
    <row r="375" spans="5:5">
      <c r="E375" s="4"/>
    </row>
    <row r="376" spans="5:5">
      <c r="E376" s="4"/>
    </row>
    <row r="377" spans="5:5">
      <c r="E377" s="4"/>
    </row>
    <row r="378" spans="5:5">
      <c r="E378" s="4"/>
    </row>
    <row r="379" spans="5:5">
      <c r="E379" s="4"/>
    </row>
    <row r="380" spans="5:5">
      <c r="E380" s="4"/>
    </row>
    <row r="381" spans="5:5">
      <c r="E381" s="4"/>
    </row>
    <row r="382" spans="5:5">
      <c r="E382" s="4"/>
    </row>
    <row r="383" spans="5:5">
      <c r="E383" s="4"/>
    </row>
    <row r="384" spans="5:5">
      <c r="E384" s="4"/>
    </row>
    <row r="385" spans="5:5">
      <c r="E385" s="4"/>
    </row>
    <row r="386" spans="5:5">
      <c r="E386" s="4"/>
    </row>
    <row r="387" spans="5:5">
      <c r="E387" s="4"/>
    </row>
    <row r="388" spans="5:5">
      <c r="E388" s="4"/>
    </row>
    <row r="389" spans="5:5">
      <c r="E389" s="4"/>
    </row>
    <row r="390" spans="5:5">
      <c r="E390" s="4"/>
    </row>
    <row r="391" spans="5:5">
      <c r="E391" s="4"/>
    </row>
    <row r="392" spans="5:5">
      <c r="E392" s="4"/>
    </row>
    <row r="393" spans="5:5">
      <c r="E393" s="4"/>
    </row>
    <row r="394" spans="5:5">
      <c r="E394" s="4"/>
    </row>
    <row r="395" spans="5:5">
      <c r="E395" s="4"/>
    </row>
    <row r="396" spans="5:5">
      <c r="E396" s="4"/>
    </row>
    <row r="397" spans="5:5">
      <c r="E397" s="4"/>
    </row>
    <row r="398" spans="5:5">
      <c r="E398" s="4"/>
    </row>
    <row r="399" spans="5:5">
      <c r="E399" s="4"/>
    </row>
    <row r="400" spans="5:5">
      <c r="E400" s="4"/>
    </row>
    <row r="401" spans="5:5">
      <c r="E401" s="4"/>
    </row>
    <row r="402" spans="5:5">
      <c r="E402" s="4"/>
    </row>
    <row r="403" spans="5:5">
      <c r="E403" s="4"/>
    </row>
    <row r="404" spans="5:5">
      <c r="E404" s="4"/>
    </row>
    <row r="405" spans="5:5">
      <c r="E405" s="4"/>
    </row>
    <row r="406" spans="5:5">
      <c r="E406" s="4"/>
    </row>
    <row r="407" spans="5:5">
      <c r="E407" s="4"/>
    </row>
    <row r="408" spans="5:5">
      <c r="E408" s="4"/>
    </row>
    <row r="409" spans="5:5">
      <c r="E409" s="4"/>
    </row>
    <row r="410" spans="5:5">
      <c r="E410" s="4"/>
    </row>
    <row r="411" spans="5:5">
      <c r="E411" s="4"/>
    </row>
    <row r="412" spans="5:5">
      <c r="E412" s="4"/>
    </row>
    <row r="413" spans="5:5">
      <c r="E413" s="4"/>
    </row>
    <row r="414" spans="5:5">
      <c r="E414" s="4"/>
    </row>
    <row r="415" spans="5:5">
      <c r="E415" s="4"/>
    </row>
    <row r="416" spans="5:5">
      <c r="E416" s="4"/>
    </row>
    <row r="417" spans="5:5">
      <c r="E417" s="4"/>
    </row>
    <row r="418" spans="5:5">
      <c r="E418" s="4"/>
    </row>
    <row r="419" spans="5:5">
      <c r="E419" s="4"/>
    </row>
    <row r="420" spans="5:5">
      <c r="E420" s="4"/>
    </row>
    <row r="421" spans="5:5">
      <c r="E421" s="4"/>
    </row>
    <row r="422" spans="5:5">
      <c r="E422" s="4"/>
    </row>
    <row r="423" spans="5:5">
      <c r="E423" s="4"/>
    </row>
    <row r="424" spans="5:5">
      <c r="E424" s="4"/>
    </row>
    <row r="425" spans="5:5">
      <c r="E425" s="4"/>
    </row>
    <row r="426" spans="5:5">
      <c r="E426" s="4"/>
    </row>
    <row r="427" spans="5:5">
      <c r="E427" s="4"/>
    </row>
    <row r="428" spans="5:5">
      <c r="E428" s="4"/>
    </row>
    <row r="429" spans="5:5">
      <c r="E429" s="4"/>
    </row>
    <row r="430" spans="5:5">
      <c r="E430" s="4"/>
    </row>
    <row r="431" spans="5:5">
      <c r="E431" s="4"/>
    </row>
    <row r="432" spans="5:5">
      <c r="E432" s="4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5" spans="5:5">
      <c r="E445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64705" spans="29:42">
      <c r="AC64705" s="2" t="s">
        <v>2</v>
      </c>
      <c r="AE64705" s="2" t="s">
        <v>2</v>
      </c>
      <c r="AF64705" s="16">
        <v>0.04</v>
      </c>
      <c r="AH64705" s="2" t="s">
        <v>2</v>
      </c>
      <c r="AJ64705" s="2" t="s">
        <v>3</v>
      </c>
      <c r="AP64705" s="2" t="s">
        <v>4</v>
      </c>
    </row>
    <row r="64706" spans="29:42">
      <c r="AC64706" s="2" t="s">
        <v>5</v>
      </c>
      <c r="AE64706" s="2" t="s">
        <v>5</v>
      </c>
      <c r="AF64706" s="16">
        <v>0.09</v>
      </c>
      <c r="AH64706" s="2" t="s">
        <v>5</v>
      </c>
      <c r="AJ64706" s="2" t="s">
        <v>6</v>
      </c>
      <c r="AP64706" s="2" t="s">
        <v>7</v>
      </c>
    </row>
    <row r="64707" spans="29:42">
      <c r="AF64707" s="16">
        <v>0.12</v>
      </c>
      <c r="AJ64707" s="2" t="s">
        <v>8</v>
      </c>
      <c r="AP64707" s="2" t="s">
        <v>9</v>
      </c>
    </row>
    <row r="64708" spans="29:42">
      <c r="AJ64708" s="2" t="s">
        <v>1</v>
      </c>
      <c r="AP64708" s="2" t="s">
        <v>10</v>
      </c>
    </row>
    <row r="64709" spans="29:42">
      <c r="AJ64709" s="2" t="s">
        <v>11</v>
      </c>
    </row>
  </sheetData>
  <phoneticPr fontId="0" type="noConversion"/>
  <pageMargins left="0.17" right="0.17" top="0.31" bottom="0.24" header="0.18" footer="0.17"/>
  <pageSetup scale="53" orientation="landscape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Toshiba</cp:lastModifiedBy>
  <cp:lastPrinted>2012-11-12T22:54:25Z</cp:lastPrinted>
  <dcterms:created xsi:type="dcterms:W3CDTF">2009-11-02T19:51:14Z</dcterms:created>
  <dcterms:modified xsi:type="dcterms:W3CDTF">2013-08-22T14:25:10Z</dcterms:modified>
</cp:coreProperties>
</file>