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0" yWindow="45" windowWidth="10980" windowHeight="8520"/>
  </bookViews>
  <sheets>
    <sheet name="sheet1" sheetId="2" r:id="rId1"/>
  </sheets>
  <definedNames>
    <definedName name="_xlnm.Print_Area" localSheetId="0">sheet1!$A$1:$X$141</definedName>
    <definedName name="_xlnm.Print_Titles" localSheetId="0">sheet1!#REF!</definedName>
  </definedNames>
  <calcPr calcId="144525"/>
</workbook>
</file>

<file path=xl/calcChain.xml><?xml version="1.0" encoding="utf-8"?>
<calcChain xmlns="http://schemas.openxmlformats.org/spreadsheetml/2006/main">
  <c r="AO53" i="2" l="1"/>
  <c r="AL5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L137" i="2"/>
  <c r="T137" i="2" s="1"/>
  <c r="L136" i="2"/>
  <c r="T136" i="2" s="1"/>
  <c r="L135" i="2"/>
  <c r="T135" i="2" s="1"/>
  <c r="L134" i="2"/>
  <c r="T134" i="2" s="1"/>
  <c r="L133" i="2"/>
  <c r="T133" i="2" s="1"/>
  <c r="L132" i="2"/>
  <c r="T132" i="2" s="1"/>
  <c r="L131" i="2"/>
  <c r="T131" i="2" s="1"/>
  <c r="L130" i="2"/>
  <c r="T130" i="2" s="1"/>
  <c r="L129" i="2"/>
  <c r="T129" i="2" s="1"/>
  <c r="L128" i="2"/>
  <c r="T128" i="2" s="1"/>
  <c r="L127" i="2"/>
  <c r="T127" i="2" s="1"/>
  <c r="L126" i="2"/>
  <c r="T126" i="2" s="1"/>
  <c r="L125" i="2"/>
  <c r="T125" i="2" s="1"/>
  <c r="L124" i="2"/>
  <c r="T124" i="2" s="1"/>
  <c r="L123" i="2"/>
  <c r="T123" i="2" s="1"/>
  <c r="L122" i="2"/>
  <c r="T122" i="2" s="1"/>
  <c r="L121" i="2"/>
  <c r="T121" i="2" s="1"/>
  <c r="L120" i="2"/>
  <c r="T120" i="2" s="1"/>
  <c r="L119" i="2"/>
  <c r="T119" i="2" s="1"/>
  <c r="L118" i="2"/>
  <c r="T118" i="2" s="1"/>
  <c r="L117" i="2"/>
  <c r="T117" i="2" s="1"/>
  <c r="L116" i="2"/>
  <c r="T116" i="2" s="1"/>
  <c r="L115" i="2"/>
  <c r="T115" i="2" s="1"/>
  <c r="L114" i="2"/>
  <c r="T114" i="2" s="1"/>
  <c r="L113" i="2"/>
  <c r="T113" i="2" s="1"/>
  <c r="L112" i="2"/>
  <c r="T112" i="2" s="1"/>
  <c r="L111" i="2"/>
  <c r="T111" i="2" s="1"/>
  <c r="L110" i="2"/>
  <c r="T110" i="2" s="1"/>
  <c r="L109" i="2"/>
  <c r="T109" i="2" s="1"/>
  <c r="L108" i="2"/>
  <c r="T108" i="2" s="1"/>
  <c r="L107" i="2"/>
  <c r="T107" i="2" s="1"/>
  <c r="L106" i="2"/>
  <c r="T106" i="2" s="1"/>
  <c r="L2" i="2"/>
  <c r="L3" i="2"/>
  <c r="L4" i="2"/>
  <c r="L5" i="2"/>
  <c r="T5" i="2" s="1"/>
  <c r="L6" i="2"/>
  <c r="T6" i="2" s="1"/>
  <c r="L7" i="2"/>
  <c r="L8" i="2"/>
  <c r="L9" i="2"/>
  <c r="T9" i="2" s="1"/>
  <c r="L10" i="2"/>
  <c r="T10" i="2" s="1"/>
  <c r="L11" i="2"/>
  <c r="L12" i="2"/>
  <c r="T12" i="2" s="1"/>
  <c r="L13" i="2"/>
  <c r="T13" i="2" s="1"/>
  <c r="L14" i="2"/>
  <c r="T14" i="2" s="1"/>
  <c r="L15" i="2"/>
  <c r="L16" i="2"/>
  <c r="T16" i="2" s="1"/>
  <c r="L17" i="2"/>
  <c r="L18" i="2"/>
  <c r="T18" i="2" s="1"/>
  <c r="L19" i="2"/>
  <c r="L20" i="2"/>
  <c r="T20" i="2" s="1"/>
  <c r="L21" i="2"/>
  <c r="L22" i="2"/>
  <c r="T22" i="2" s="1"/>
  <c r="L23" i="2"/>
  <c r="L24" i="2"/>
  <c r="T24" i="2" s="1"/>
  <c r="L25" i="2"/>
  <c r="L26" i="2"/>
  <c r="T26" i="2" s="1"/>
  <c r="L27" i="2"/>
  <c r="L28" i="2"/>
  <c r="T28" i="2" s="1"/>
  <c r="L29" i="2"/>
  <c r="L30" i="2"/>
  <c r="T30" i="2" s="1"/>
  <c r="L31" i="2"/>
  <c r="L32" i="2"/>
  <c r="T32" i="2" s="1"/>
  <c r="L33" i="2"/>
  <c r="L34" i="2"/>
  <c r="T34" i="2" s="1"/>
  <c r="L35" i="2"/>
  <c r="L36" i="2"/>
  <c r="T36" i="2" s="1"/>
  <c r="L37" i="2"/>
  <c r="L38" i="2"/>
  <c r="T38" i="2" s="1"/>
  <c r="L39" i="2"/>
  <c r="L40" i="2"/>
  <c r="T40" i="2" s="1"/>
  <c r="L41" i="2"/>
  <c r="T41" i="2" s="1"/>
  <c r="L42" i="2"/>
  <c r="T42" i="2" s="1"/>
  <c r="L43" i="2"/>
  <c r="T43" i="2" s="1"/>
  <c r="L44" i="2"/>
  <c r="T44" i="2" s="1"/>
  <c r="L45" i="2"/>
  <c r="L46" i="2"/>
  <c r="T46" i="2" s="1"/>
  <c r="L47" i="2"/>
  <c r="L48" i="2"/>
  <c r="T48" i="2" s="1"/>
  <c r="L49" i="2"/>
  <c r="T49" i="2" s="1"/>
  <c r="L50" i="2"/>
  <c r="T50" i="2" s="1"/>
  <c r="L51" i="2"/>
  <c r="L52" i="2"/>
  <c r="T52" i="2" s="1"/>
  <c r="L53" i="2"/>
  <c r="T53" i="2" s="1"/>
  <c r="L54" i="2"/>
  <c r="T54" i="2" s="1"/>
  <c r="L55" i="2"/>
  <c r="L56" i="2"/>
  <c r="T56" i="2" s="1"/>
  <c r="L57" i="2"/>
  <c r="T57" i="2" s="1"/>
  <c r="L58" i="2"/>
  <c r="T58" i="2" s="1"/>
  <c r="L59" i="2"/>
  <c r="L60" i="2"/>
  <c r="T60" i="2" s="1"/>
  <c r="L61" i="2"/>
  <c r="L62" i="2"/>
  <c r="T62" i="2" s="1"/>
  <c r="L63" i="2"/>
  <c r="L64" i="2"/>
  <c r="T64" i="2" s="1"/>
  <c r="L65" i="2"/>
  <c r="L66" i="2"/>
  <c r="T66" i="2" s="1"/>
  <c r="L67" i="2"/>
  <c r="L68" i="2"/>
  <c r="L69" i="2"/>
  <c r="L70" i="2"/>
  <c r="T70" i="2" s="1"/>
  <c r="L71" i="2"/>
  <c r="L72" i="2"/>
  <c r="T72" i="2" s="1"/>
  <c r="L73" i="2"/>
  <c r="L74" i="2"/>
  <c r="T74" i="2" s="1"/>
  <c r="L75" i="2"/>
  <c r="L76" i="2"/>
  <c r="T76" i="2" s="1"/>
  <c r="L77" i="2"/>
  <c r="T77" i="2" s="1"/>
  <c r="L78" i="2"/>
  <c r="T78" i="2" s="1"/>
  <c r="L79" i="2"/>
  <c r="L80" i="2"/>
  <c r="T80" i="2" s="1"/>
  <c r="L81" i="2"/>
  <c r="L82" i="2"/>
  <c r="T82" i="2" s="1"/>
  <c r="L83" i="2"/>
  <c r="L84" i="2"/>
  <c r="T84" i="2" s="1"/>
  <c r="L85" i="2"/>
  <c r="T85" i="2" s="1"/>
  <c r="L86" i="2"/>
  <c r="T86" i="2" s="1"/>
  <c r="L87" i="2"/>
  <c r="L88" i="2"/>
  <c r="T88" i="2" s="1"/>
  <c r="L89" i="2"/>
  <c r="T89" i="2" s="1"/>
  <c r="L90" i="2"/>
  <c r="T90" i="2" s="1"/>
  <c r="L91" i="2"/>
  <c r="L92" i="2"/>
  <c r="T92" i="2" s="1"/>
  <c r="L93" i="2"/>
  <c r="T93" i="2" s="1"/>
  <c r="L94" i="2"/>
  <c r="T94" i="2" s="1"/>
  <c r="L95" i="2"/>
  <c r="L96" i="2"/>
  <c r="T96" i="2" s="1"/>
  <c r="L97" i="2"/>
  <c r="T97" i="2" s="1"/>
  <c r="L98" i="2"/>
  <c r="T98" i="2" s="1"/>
  <c r="L99" i="2"/>
  <c r="L100" i="2"/>
  <c r="T100" i="2" s="1"/>
  <c r="L101" i="2"/>
  <c r="T101" i="2" s="1"/>
  <c r="L102" i="2"/>
  <c r="T102" i="2" s="1"/>
  <c r="L103" i="2"/>
  <c r="L104" i="2"/>
  <c r="T104" i="2" s="1"/>
  <c r="L105" i="2"/>
  <c r="L138" i="2"/>
  <c r="T138" i="2" s="1"/>
  <c r="L139" i="2"/>
  <c r="L140" i="2"/>
  <c r="T140" i="2" s="1"/>
  <c r="AL140" i="2"/>
  <c r="AL139" i="2"/>
  <c r="AL138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O34" i="2"/>
  <c r="AL24" i="2"/>
  <c r="AO7" i="2"/>
  <c r="AO28" i="2"/>
  <c r="AO26" i="2"/>
  <c r="AO24" i="2"/>
  <c r="AO23" i="2"/>
  <c r="AO18" i="2"/>
  <c r="AO17" i="2"/>
  <c r="AO16" i="2"/>
  <c r="AO15" i="2"/>
  <c r="AO14" i="2"/>
  <c r="AO13" i="2"/>
  <c r="AO12" i="2"/>
  <c r="AO58" i="2"/>
  <c r="AO57" i="2"/>
  <c r="AO56" i="2"/>
  <c r="AO55" i="2"/>
  <c r="AO54" i="2"/>
  <c r="AO140" i="2"/>
  <c r="AO139" i="2"/>
  <c r="AO138" i="2"/>
  <c r="AO105" i="2"/>
  <c r="AO104" i="2"/>
  <c r="AO103" i="2"/>
  <c r="AO102" i="2"/>
  <c r="AO101" i="2"/>
  <c r="AO45" i="2"/>
  <c r="AO42" i="2"/>
  <c r="AO39" i="2"/>
  <c r="AO38" i="2"/>
  <c r="AO37" i="2"/>
  <c r="AO36" i="2"/>
  <c r="AO35" i="2"/>
  <c r="AO33" i="2"/>
  <c r="AL25" i="2"/>
  <c r="AO27" i="2"/>
  <c r="AO22" i="2"/>
  <c r="AO21" i="2"/>
  <c r="AO20" i="2"/>
  <c r="AO19" i="2"/>
  <c r="AO3" i="2"/>
  <c r="AO100" i="2"/>
  <c r="AO99" i="2"/>
  <c r="AO98" i="2"/>
  <c r="AO97" i="2"/>
  <c r="AO96" i="2"/>
  <c r="AO59" i="2"/>
  <c r="T59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0" i="2"/>
  <c r="AO69" i="2"/>
  <c r="AO68" i="2"/>
  <c r="AO67" i="2"/>
  <c r="AO66" i="2"/>
  <c r="AO65" i="2"/>
  <c r="AO64" i="2"/>
  <c r="AO63" i="2"/>
  <c r="AO62" i="2"/>
  <c r="AO61" i="2"/>
  <c r="AO52" i="2"/>
  <c r="AO51" i="2"/>
  <c r="AO50" i="2"/>
  <c r="AO49" i="2"/>
  <c r="AO48" i="2"/>
  <c r="AO47" i="2"/>
  <c r="AO44" i="2"/>
  <c r="AO40" i="2"/>
  <c r="T33" i="2"/>
  <c r="AO32" i="2"/>
  <c r="AO31" i="2"/>
  <c r="T31" i="2"/>
  <c r="AO30" i="2"/>
  <c r="AO29" i="2"/>
  <c r="T29" i="2"/>
  <c r="T27" i="2"/>
  <c r="T25" i="2"/>
  <c r="T47" i="2"/>
  <c r="T45" i="2"/>
  <c r="AO43" i="2"/>
  <c r="T39" i="2"/>
  <c r="AO11" i="2"/>
  <c r="AO10" i="2"/>
  <c r="AO9" i="2"/>
  <c r="AO8" i="2"/>
  <c r="T139" i="2"/>
  <c r="T105" i="2"/>
  <c r="T99" i="2"/>
  <c r="T95" i="2"/>
  <c r="T91" i="2"/>
  <c r="T87" i="2"/>
  <c r="T83" i="2"/>
  <c r="T81" i="2"/>
  <c r="T79" i="2"/>
  <c r="T73" i="2"/>
  <c r="T71" i="2"/>
  <c r="T55" i="2"/>
  <c r="T51" i="2"/>
  <c r="T37" i="2"/>
  <c r="T35" i="2"/>
  <c r="AL23" i="2"/>
  <c r="T23" i="2"/>
  <c r="AL22" i="2"/>
  <c r="AL21" i="2"/>
  <c r="T21" i="2"/>
  <c r="AL20" i="2"/>
  <c r="AL19" i="2"/>
  <c r="T19" i="2"/>
  <c r="AL18" i="2"/>
  <c r="AL17" i="2"/>
  <c r="T17" i="2"/>
  <c r="AL16" i="2"/>
  <c r="AL15" i="2"/>
  <c r="T15" i="2"/>
  <c r="AL14" i="2"/>
  <c r="AL13" i="2"/>
  <c r="AL12" i="2"/>
  <c r="AL11" i="2"/>
  <c r="T11" i="2"/>
  <c r="AL10" i="2"/>
  <c r="AL9" i="2"/>
  <c r="AL8" i="2"/>
  <c r="T8" i="2"/>
  <c r="AL7" i="2"/>
  <c r="T7" i="2"/>
  <c r="AL6" i="2"/>
  <c r="AL5" i="2"/>
  <c r="AL4" i="2"/>
  <c r="T4" i="2"/>
  <c r="AL3" i="2"/>
  <c r="T3" i="2"/>
  <c r="AL2" i="2"/>
  <c r="T61" i="2"/>
  <c r="T63" i="2"/>
  <c r="T65" i="2"/>
  <c r="T67" i="2"/>
  <c r="T68" i="2"/>
  <c r="T69" i="2"/>
  <c r="T75" i="2"/>
  <c r="T103" i="2"/>
  <c r="AO78" i="2"/>
  <c r="AO77" i="2"/>
  <c r="AO76" i="2"/>
  <c r="AO75" i="2"/>
  <c r="AO74" i="2"/>
  <c r="AO73" i="2"/>
  <c r="AO72" i="2"/>
  <c r="AO71" i="2"/>
  <c r="AO60" i="2"/>
  <c r="AO41" i="2"/>
  <c r="AO2" i="2"/>
  <c r="AO4" i="2"/>
  <c r="AO5" i="2"/>
  <c r="AO6" i="2"/>
  <c r="T2" i="2" l="1"/>
</calcChain>
</file>

<file path=xl/comments1.xml><?xml version="1.0" encoding="utf-8"?>
<comments xmlns="http://schemas.openxmlformats.org/spreadsheetml/2006/main">
  <authors>
    <author>Eastman Kodak Company</author>
  </authors>
  <commentList>
    <comment ref="BE147" authorId="0">
      <text>
        <r>
          <rPr>
            <sz val="8"/>
            <color indexed="81"/>
            <rFont val="Tahoma"/>
            <family val="2"/>
          </rPr>
          <t xml:space="preserve">Solo hasta Feb se paga con tasa de 19%
</t>
        </r>
      </text>
    </comment>
    <comment ref="AS148" authorId="0">
      <text>
        <r>
          <rPr>
            <sz val="8"/>
            <color indexed="81"/>
            <rFont val="Tahoma"/>
            <family val="2"/>
          </rPr>
          <t xml:space="preserve">Solo hasta Feb se paga con tasa de 19%
</t>
        </r>
      </text>
    </comment>
  </commentList>
</comments>
</file>

<file path=xl/sharedStrings.xml><?xml version="1.0" encoding="utf-8"?>
<sst xmlns="http://schemas.openxmlformats.org/spreadsheetml/2006/main" count="1077" uniqueCount="466">
  <si>
    <t>ISC</t>
  </si>
  <si>
    <t>IMPORTE</t>
  </si>
  <si>
    <t>01</t>
  </si>
  <si>
    <t>06</t>
  </si>
  <si>
    <t>001</t>
  </si>
  <si>
    <t>SI</t>
  </si>
  <si>
    <t>AG. PER.</t>
  </si>
  <si>
    <t>RECREACION</t>
  </si>
  <si>
    <t>NO</t>
  </si>
  <si>
    <t>AG. RET.</t>
  </si>
  <si>
    <t>REPRESENTACION</t>
  </si>
  <si>
    <t>B. CONT.</t>
  </si>
  <si>
    <t>RETIRO</t>
  </si>
  <si>
    <t>VEHICULO</t>
  </si>
  <si>
    <t>OTROS</t>
  </si>
  <si>
    <t>PRICEWATERHOUSECOOPERS S.C.</t>
  </si>
  <si>
    <t>PROMOCIONES TEMPORALES S.A.</t>
  </si>
  <si>
    <t>DHL EXPRESS PERU SAC</t>
  </si>
  <si>
    <t>ALMACENES Y LOGISTICA S.A.</t>
  </si>
  <si>
    <t>HAMBURG SUD PERU</t>
  </si>
  <si>
    <t>14</t>
  </si>
  <si>
    <t>TELEFONICA MOVILES S.A.</t>
  </si>
  <si>
    <t>AMERICATEL PERU S.A.</t>
  </si>
  <si>
    <t>50</t>
  </si>
  <si>
    <t>52</t>
  </si>
  <si>
    <t>AGENCIA DE TRANSPORTES CHUNG SRL</t>
  </si>
  <si>
    <t>CORPORACION MG SAC</t>
  </si>
  <si>
    <t>YOBEL SCM LOGISTICS SA</t>
  </si>
  <si>
    <t>DP WORLD CALLAO SRL</t>
  </si>
  <si>
    <t>APM TERMINALS INLAND SERVICES SA</t>
  </si>
  <si>
    <t>INMOBILIARIA ADFINSA S.A</t>
  </si>
  <si>
    <t>IRON MOUNTAIN PERU S.A.</t>
  </si>
  <si>
    <t>AMERICA MOVIL PERU S.A.C.</t>
  </si>
  <si>
    <t>PACIFICO SALUD EPS S.A.</t>
  </si>
  <si>
    <t>CONTROL CARGO SAC</t>
  </si>
  <si>
    <t>COSMOS AGENCIA MARITIMA SAC</t>
  </si>
  <si>
    <t>SUPERINTENDENCIA NAC.DE ADMINISTRACION TRIBUTARIA</t>
  </si>
  <si>
    <t>BEAGLE AGENTES DE ADUANA SA</t>
  </si>
  <si>
    <t>DHL GLOBAL FORWARDING PERU SA.</t>
  </si>
  <si>
    <t>TALMA SERVICIOS AEROPORTUARIOS S.A.</t>
  </si>
  <si>
    <t>TELEFONICA DEL PERU SAA.</t>
  </si>
  <si>
    <t>DELMAR UGARTE ABOGADOS S.C.R.L.</t>
  </si>
  <si>
    <t>004</t>
  </si>
  <si>
    <t>002</t>
  </si>
  <si>
    <t>031</t>
  </si>
  <si>
    <t>008</t>
  </si>
  <si>
    <t>250</t>
  </si>
  <si>
    <t>COO</t>
  </si>
  <si>
    <t>009</t>
  </si>
  <si>
    <t>559</t>
  </si>
  <si>
    <t>035</t>
  </si>
  <si>
    <t>10.09.2012</t>
  </si>
  <si>
    <t>07</t>
  </si>
  <si>
    <t>20.09.2012</t>
  </si>
  <si>
    <t>28.09.2012</t>
  </si>
  <si>
    <t>25.09.2012</t>
  </si>
  <si>
    <t>011</t>
  </si>
  <si>
    <t>003</t>
  </si>
  <si>
    <t>007</t>
  </si>
  <si>
    <t>018</t>
  </si>
  <si>
    <t>UPS SCS (PERU) SRL.</t>
  </si>
  <si>
    <t>04.10.2012</t>
  </si>
  <si>
    <t>10-001</t>
  </si>
  <si>
    <t>10-002</t>
  </si>
  <si>
    <t>10-003</t>
  </si>
  <si>
    <t>10-004</t>
  </si>
  <si>
    <t>10-005</t>
  </si>
  <si>
    <t>10-006</t>
  </si>
  <si>
    <t>10-007</t>
  </si>
  <si>
    <t>10-008</t>
  </si>
  <si>
    <t>10-009</t>
  </si>
  <si>
    <t>10-010</t>
  </si>
  <si>
    <t>10-011</t>
  </si>
  <si>
    <t>10-012</t>
  </si>
  <si>
    <t>10-013</t>
  </si>
  <si>
    <t>10-014</t>
  </si>
  <si>
    <t>10-015</t>
  </si>
  <si>
    <t>10-016</t>
  </si>
  <si>
    <t>10-017</t>
  </si>
  <si>
    <t>10-018</t>
  </si>
  <si>
    <t>10-019</t>
  </si>
  <si>
    <t>10-020</t>
  </si>
  <si>
    <t>10-021</t>
  </si>
  <si>
    <t>10-022</t>
  </si>
  <si>
    <t>10-023</t>
  </si>
  <si>
    <t>10-024</t>
  </si>
  <si>
    <t>10-025</t>
  </si>
  <si>
    <t>10-026</t>
  </si>
  <si>
    <t>10-027</t>
  </si>
  <si>
    <t>10-028</t>
  </si>
  <si>
    <t>10-029</t>
  </si>
  <si>
    <t>10-030</t>
  </si>
  <si>
    <t>10-031</t>
  </si>
  <si>
    <t>10-032</t>
  </si>
  <si>
    <t>10-033</t>
  </si>
  <si>
    <t>10-034</t>
  </si>
  <si>
    <t>10-035</t>
  </si>
  <si>
    <t>10-036</t>
  </si>
  <si>
    <t>10-037</t>
  </si>
  <si>
    <t>10-038</t>
  </si>
  <si>
    <t>10-039</t>
  </si>
  <si>
    <t>10-040</t>
  </si>
  <si>
    <t>10-041</t>
  </si>
  <si>
    <t>10-042</t>
  </si>
  <si>
    <t>10-043</t>
  </si>
  <si>
    <t>10-044</t>
  </si>
  <si>
    <t>10-045</t>
  </si>
  <si>
    <t>10-046</t>
  </si>
  <si>
    <t>10-047</t>
  </si>
  <si>
    <t>10-048</t>
  </si>
  <si>
    <t>10-049</t>
  </si>
  <si>
    <t>10-050</t>
  </si>
  <si>
    <t>10-051</t>
  </si>
  <si>
    <t>10-052</t>
  </si>
  <si>
    <t>10-053</t>
  </si>
  <si>
    <t>10-054</t>
  </si>
  <si>
    <t>10-055</t>
  </si>
  <si>
    <t>10-056</t>
  </si>
  <si>
    <t>10-057</t>
  </si>
  <si>
    <t>10-058</t>
  </si>
  <si>
    <t>10-059</t>
  </si>
  <si>
    <t>10-060</t>
  </si>
  <si>
    <t>10-061</t>
  </si>
  <si>
    <t>10-062</t>
  </si>
  <si>
    <t>10-063</t>
  </si>
  <si>
    <t>10-064</t>
  </si>
  <si>
    <t>10-065</t>
  </si>
  <si>
    <t>10-066</t>
  </si>
  <si>
    <t>10-067</t>
  </si>
  <si>
    <t>10-068</t>
  </si>
  <si>
    <t>10-069</t>
  </si>
  <si>
    <t>10-070</t>
  </si>
  <si>
    <t>10-071</t>
  </si>
  <si>
    <t>10-072</t>
  </si>
  <si>
    <t>10-073</t>
  </si>
  <si>
    <t>10-074</t>
  </si>
  <si>
    <t>10-075</t>
  </si>
  <si>
    <t>10-076</t>
  </si>
  <si>
    <t>10-077</t>
  </si>
  <si>
    <t>10-078</t>
  </si>
  <si>
    <t>10-079</t>
  </si>
  <si>
    <t>10-080</t>
  </si>
  <si>
    <t>10-081</t>
  </si>
  <si>
    <t>10-082</t>
  </si>
  <si>
    <t>10-083</t>
  </si>
  <si>
    <t>10-084</t>
  </si>
  <si>
    <t>10-085</t>
  </si>
  <si>
    <t>10-086</t>
  </si>
  <si>
    <t>10-087</t>
  </si>
  <si>
    <t>10-088</t>
  </si>
  <si>
    <t>10-089</t>
  </si>
  <si>
    <t>10-090</t>
  </si>
  <si>
    <t>10-091</t>
  </si>
  <si>
    <t>10-092</t>
  </si>
  <si>
    <t>10-093</t>
  </si>
  <si>
    <t>10-094</t>
  </si>
  <si>
    <t>10-095</t>
  </si>
  <si>
    <t>10-096</t>
  </si>
  <si>
    <t>10-097</t>
  </si>
  <si>
    <t>10-098</t>
  </si>
  <si>
    <t>10-099</t>
  </si>
  <si>
    <t>10-100</t>
  </si>
  <si>
    <t>10-101</t>
  </si>
  <si>
    <t>10-102</t>
  </si>
  <si>
    <t>10-103</t>
  </si>
  <si>
    <t>10-104</t>
  </si>
  <si>
    <t>10-105</t>
  </si>
  <si>
    <t>10-106</t>
  </si>
  <si>
    <t>10-107</t>
  </si>
  <si>
    <t>10-108</t>
  </si>
  <si>
    <t>10-109</t>
  </si>
  <si>
    <t>10-110</t>
  </si>
  <si>
    <t>10-111</t>
  </si>
  <si>
    <t>10-112</t>
  </si>
  <si>
    <t>10-113</t>
  </si>
  <si>
    <t>10-114</t>
  </si>
  <si>
    <t>10-115</t>
  </si>
  <si>
    <t>10-116</t>
  </si>
  <si>
    <t>10-117</t>
  </si>
  <si>
    <t>10-118</t>
  </si>
  <si>
    <t>10-119</t>
  </si>
  <si>
    <t>10-120</t>
  </si>
  <si>
    <t>10-121</t>
  </si>
  <si>
    <t>10-122</t>
  </si>
  <si>
    <t>10-123</t>
  </si>
  <si>
    <t>10-124</t>
  </si>
  <si>
    <t>10-125</t>
  </si>
  <si>
    <t>10-126</t>
  </si>
  <si>
    <t>10-127</t>
  </si>
  <si>
    <t>10-128</t>
  </si>
  <si>
    <t>10-129</t>
  </si>
  <si>
    <t>10-130</t>
  </si>
  <si>
    <t>10-131</t>
  </si>
  <si>
    <t>10-132</t>
  </si>
  <si>
    <t>10-133</t>
  </si>
  <si>
    <t>10-134</t>
  </si>
  <si>
    <t>10-135</t>
  </si>
  <si>
    <t>10-136</t>
  </si>
  <si>
    <t>10-137</t>
  </si>
  <si>
    <t>10-138</t>
  </si>
  <si>
    <t>17.10.2012</t>
  </si>
  <si>
    <t>018863</t>
  </si>
  <si>
    <t>018864</t>
  </si>
  <si>
    <t>018865</t>
  </si>
  <si>
    <t>05.10.2012</t>
  </si>
  <si>
    <t>0100463</t>
  </si>
  <si>
    <t>ALERTA MEDICA S.A.</t>
  </si>
  <si>
    <t>30.09.2012</t>
  </si>
  <si>
    <t>0024936</t>
  </si>
  <si>
    <t>05.09.2012</t>
  </si>
  <si>
    <t>021</t>
  </si>
  <si>
    <t>0030278</t>
  </si>
  <si>
    <t>CLINICA SAN PABLO SAC.</t>
  </si>
  <si>
    <t>19.10.2012</t>
  </si>
  <si>
    <t>004164</t>
  </si>
  <si>
    <t>DONATO HERNAN CARPIO VELEZ</t>
  </si>
  <si>
    <t>24.09.2012</t>
  </si>
  <si>
    <t>110086</t>
  </si>
  <si>
    <t>110093</t>
  </si>
  <si>
    <t>15.10.2012</t>
  </si>
  <si>
    <t>001489</t>
  </si>
  <si>
    <t>HOLISTIC CONSULTORIA INTEGRAL SAC.</t>
  </si>
  <si>
    <t>006040</t>
  </si>
  <si>
    <t>006041</t>
  </si>
  <si>
    <t>01.10.2012</t>
  </si>
  <si>
    <t>0065382</t>
  </si>
  <si>
    <t>22.10.2012</t>
  </si>
  <si>
    <t>000618</t>
  </si>
  <si>
    <t>NAVASYS DEL PERU SAC</t>
  </si>
  <si>
    <t>015</t>
  </si>
  <si>
    <t>0238702</t>
  </si>
  <si>
    <t>0238703</t>
  </si>
  <si>
    <t>0903169</t>
  </si>
  <si>
    <t>EL PACIFICO VIDA CIA. DE SEGUROS Y REASEGUROS S.A.</t>
  </si>
  <si>
    <t>18.10.2012</t>
  </si>
  <si>
    <t>0911733</t>
  </si>
  <si>
    <t>002065988</t>
  </si>
  <si>
    <t>EL PACIFICO PERUANO -SUIZA CIA.DE SEGUROS Y REASEG.</t>
  </si>
  <si>
    <t>03.10.2012</t>
  </si>
  <si>
    <t>0008364</t>
  </si>
  <si>
    <t>11.10.2012</t>
  </si>
  <si>
    <t>003471</t>
  </si>
  <si>
    <t>26.10.2012</t>
  </si>
  <si>
    <t>0058948</t>
  </si>
  <si>
    <t>0058949</t>
  </si>
  <si>
    <t>002114</t>
  </si>
  <si>
    <t>VERITRADE SAC.</t>
  </si>
  <si>
    <t>16.10.2012</t>
  </si>
  <si>
    <t>T001</t>
  </si>
  <si>
    <t>86855156</t>
  </si>
  <si>
    <t>06.10.2012</t>
  </si>
  <si>
    <t>25.10.2012</t>
  </si>
  <si>
    <t>0002292</t>
  </si>
  <si>
    <t>14.09.2012</t>
  </si>
  <si>
    <t>143</t>
  </si>
  <si>
    <t>470109</t>
  </si>
  <si>
    <t>LUZ DEL SUR</t>
  </si>
  <si>
    <t>31.10.2012</t>
  </si>
  <si>
    <t>144</t>
  </si>
  <si>
    <t>10.10.2012</t>
  </si>
  <si>
    <t>837526497</t>
  </si>
  <si>
    <t>837526498</t>
  </si>
  <si>
    <t>837526499</t>
  </si>
  <si>
    <t>55747307</t>
  </si>
  <si>
    <t>55763872</t>
  </si>
  <si>
    <t>55763873</t>
  </si>
  <si>
    <t>55763874</t>
  </si>
  <si>
    <t>55763950</t>
  </si>
  <si>
    <t>55821910</t>
  </si>
  <si>
    <t>55909799</t>
  </si>
  <si>
    <t>387</t>
  </si>
  <si>
    <t>0023644</t>
  </si>
  <si>
    <t>596</t>
  </si>
  <si>
    <t>0066514</t>
  </si>
  <si>
    <t>640</t>
  </si>
  <si>
    <t>0041086</t>
  </si>
  <si>
    <t>892</t>
  </si>
  <si>
    <t>0006405</t>
  </si>
  <si>
    <t>0041098</t>
  </si>
  <si>
    <t>0006406</t>
  </si>
  <si>
    <t>0041099</t>
  </si>
  <si>
    <t>0006407</t>
  </si>
  <si>
    <t>0041100</t>
  </si>
  <si>
    <t>0006408</t>
  </si>
  <si>
    <t>0102679</t>
  </si>
  <si>
    <t>0134831</t>
  </si>
  <si>
    <t>13.09.2012</t>
  </si>
  <si>
    <t>0135179</t>
  </si>
  <si>
    <t>19.09.2012</t>
  </si>
  <si>
    <t>0135691</t>
  </si>
  <si>
    <t>0136056</t>
  </si>
  <si>
    <t>26.09.2012</t>
  </si>
  <si>
    <t>0136162</t>
  </si>
  <si>
    <t>0136766</t>
  </si>
  <si>
    <t>0136847</t>
  </si>
  <si>
    <t>0137204</t>
  </si>
  <si>
    <t>0137357</t>
  </si>
  <si>
    <t>0137613</t>
  </si>
  <si>
    <t>0137766</t>
  </si>
  <si>
    <t>11.09.2012</t>
  </si>
  <si>
    <t>200</t>
  </si>
  <si>
    <t>0944026</t>
  </si>
  <si>
    <t>15.09.2012</t>
  </si>
  <si>
    <t>0944597</t>
  </si>
  <si>
    <t>0945249</t>
  </si>
  <si>
    <t>29.08.2012</t>
  </si>
  <si>
    <t>205</t>
  </si>
  <si>
    <t>0391138</t>
  </si>
  <si>
    <t>27.09.2012</t>
  </si>
  <si>
    <t>0393896</t>
  </si>
  <si>
    <t>300</t>
  </si>
  <si>
    <t>0391504</t>
  </si>
  <si>
    <t>30.10.2012</t>
  </si>
  <si>
    <t>0392512</t>
  </si>
  <si>
    <t>0042723</t>
  </si>
  <si>
    <t>0341184</t>
  </si>
  <si>
    <t>23.10.2012</t>
  </si>
  <si>
    <t>0342071</t>
  </si>
  <si>
    <t>24.10.2012</t>
  </si>
  <si>
    <t>0004878</t>
  </si>
  <si>
    <t>034</t>
  </si>
  <si>
    <t>0007554</t>
  </si>
  <si>
    <t>12.10.2012</t>
  </si>
  <si>
    <t>0007091</t>
  </si>
  <si>
    <t>012340</t>
  </si>
  <si>
    <t>016</t>
  </si>
  <si>
    <t>0076967</t>
  </si>
  <si>
    <t>0077034</t>
  </si>
  <si>
    <t>0077055</t>
  </si>
  <si>
    <t>0032596</t>
  </si>
  <si>
    <t>005</t>
  </si>
  <si>
    <t>0011085</t>
  </si>
  <si>
    <t>0011578</t>
  </si>
  <si>
    <t>64904</t>
  </si>
  <si>
    <t>0024491</t>
  </si>
  <si>
    <t>0025867</t>
  </si>
  <si>
    <t>0025868</t>
  </si>
  <si>
    <t>17.09.2012</t>
  </si>
  <si>
    <t>0026260</t>
  </si>
  <si>
    <t>0026534</t>
  </si>
  <si>
    <t>29.10.2012</t>
  </si>
  <si>
    <t>0028557</t>
  </si>
  <si>
    <t>023</t>
  </si>
  <si>
    <t>0232472</t>
  </si>
  <si>
    <t>20.10.2012</t>
  </si>
  <si>
    <t>0233926</t>
  </si>
  <si>
    <t>024</t>
  </si>
  <si>
    <t>0241398</t>
  </si>
  <si>
    <t>0241454</t>
  </si>
  <si>
    <t>0109628</t>
  </si>
  <si>
    <t>0050208</t>
  </si>
  <si>
    <t>18.09.2012</t>
  </si>
  <si>
    <t>0219125</t>
  </si>
  <si>
    <t>0219450</t>
  </si>
  <si>
    <t>21.09.2012</t>
  </si>
  <si>
    <t>0219572</t>
  </si>
  <si>
    <t>0219934</t>
  </si>
  <si>
    <t>0220948</t>
  </si>
  <si>
    <t>09.10.2012</t>
  </si>
  <si>
    <t>0221234</t>
  </si>
  <si>
    <t>13.10.2012</t>
  </si>
  <si>
    <t>0221982</t>
  </si>
  <si>
    <t>0221983</t>
  </si>
  <si>
    <t>0221984</t>
  </si>
  <si>
    <t>0221985</t>
  </si>
  <si>
    <t>0221986</t>
  </si>
  <si>
    <t>0221987</t>
  </si>
  <si>
    <t>0221988</t>
  </si>
  <si>
    <t>0222048</t>
  </si>
  <si>
    <t>0222192</t>
  </si>
  <si>
    <t>0222246</t>
  </si>
  <si>
    <t>0222247</t>
  </si>
  <si>
    <t>0222815</t>
  </si>
  <si>
    <t>0222816</t>
  </si>
  <si>
    <t>0222930</t>
  </si>
  <si>
    <t>0222931</t>
  </si>
  <si>
    <t>0223364</t>
  </si>
  <si>
    <t>0223638</t>
  </si>
  <si>
    <t>0224101</t>
  </si>
  <si>
    <t>0224102</t>
  </si>
  <si>
    <t>235</t>
  </si>
  <si>
    <t>142667011</t>
  </si>
  <si>
    <t>144921012</t>
  </si>
  <si>
    <t>118</t>
  </si>
  <si>
    <t>448873010</t>
  </si>
  <si>
    <t>154158011</t>
  </si>
  <si>
    <t>156235011</t>
  </si>
  <si>
    <t>157265011</t>
  </si>
  <si>
    <t>460948017</t>
  </si>
  <si>
    <t>157024014</t>
  </si>
  <si>
    <t>252180103</t>
  </si>
  <si>
    <t>07.09.2012</t>
  </si>
  <si>
    <t>245569106</t>
  </si>
  <si>
    <t>157744017</t>
  </si>
  <si>
    <t>162304011</t>
  </si>
  <si>
    <t>160153016</t>
  </si>
  <si>
    <t>160025018</t>
  </si>
  <si>
    <t>161765015</t>
  </si>
  <si>
    <t>161765996</t>
  </si>
  <si>
    <t>10-135A</t>
  </si>
  <si>
    <t>254056108</t>
  </si>
  <si>
    <t>1812A2684865432</t>
  </si>
  <si>
    <t>1812A2400743402</t>
  </si>
  <si>
    <t>1812A2400743031</t>
  </si>
  <si>
    <t>1812A2400742649</t>
  </si>
  <si>
    <t>1812A2400742283</t>
  </si>
  <si>
    <t>1812A2400741671</t>
  </si>
  <si>
    <t>1812A2400741206</t>
  </si>
  <si>
    <t>1812A2400740884</t>
  </si>
  <si>
    <t>28.10.2012</t>
  </si>
  <si>
    <t>050</t>
  </si>
  <si>
    <t>04829416</t>
  </si>
  <si>
    <t>04829417</t>
  </si>
  <si>
    <t>1812A2384742654</t>
  </si>
  <si>
    <t>VB</t>
  </si>
  <si>
    <t>NOOPERAC</t>
  </si>
  <si>
    <t>FEMISION</t>
  </si>
  <si>
    <t>FVCTO</t>
  </si>
  <si>
    <t>TIPOCOMP</t>
  </si>
  <si>
    <t>NUMSERIECOMP</t>
  </si>
  <si>
    <t>ANIOEMISCOMP</t>
  </si>
  <si>
    <t>NUMCOMP</t>
  </si>
  <si>
    <t>TIPODOC</t>
  </si>
  <si>
    <t>NUMDOC</t>
  </si>
  <si>
    <t>APELLNOMBRAZ</t>
  </si>
  <si>
    <t>BASEIMPGRAV</t>
  </si>
  <si>
    <t>IGVGRAV</t>
  </si>
  <si>
    <t>BASEIMPMIX</t>
  </si>
  <si>
    <t>IGVMIX</t>
  </si>
  <si>
    <t>BASEIMPNOGRAV</t>
  </si>
  <si>
    <t>IGVNOGRAV</t>
  </si>
  <si>
    <t>ADQNOGRAV</t>
  </si>
  <si>
    <t>OTTRIB</t>
  </si>
  <si>
    <t>TOTAL</t>
  </si>
  <si>
    <t>COMPNODOMC</t>
  </si>
  <si>
    <t>NUMCONST</t>
  </si>
  <si>
    <t>FECHEMICONST</t>
  </si>
  <si>
    <t>TIPOCAMB</t>
  </si>
  <si>
    <t>FECHAORIG</t>
  </si>
  <si>
    <t>TIPODOCORIG</t>
  </si>
  <si>
    <t>SERIEDOCORIG</t>
  </si>
  <si>
    <t>NUMDOCORIG</t>
  </si>
  <si>
    <t>PAGO</t>
  </si>
  <si>
    <t>FECHPAGO</t>
  </si>
  <si>
    <t>DETRACCION</t>
  </si>
  <si>
    <t>TASADETRACCION</t>
  </si>
  <si>
    <t>IMPORTEDETRACCION</t>
  </si>
  <si>
    <t>MOTIVORETENCION</t>
  </si>
  <si>
    <t>RETENCION</t>
  </si>
  <si>
    <t>IMPORTERETEN</t>
  </si>
  <si>
    <t>REVISIONTASA</t>
  </si>
  <si>
    <t>REVISIONTIPOCAMBIO</t>
  </si>
  <si>
    <t>REVISIONVERIF</t>
  </si>
  <si>
    <t>BASEREVI</t>
  </si>
  <si>
    <t>IGVREVI</t>
  </si>
  <si>
    <t>TIPOGASTO</t>
  </si>
  <si>
    <t>RECEPCION</t>
  </si>
  <si>
    <t>COMENTARIO1</t>
  </si>
  <si>
    <t>COMENTARIO2</t>
  </si>
  <si>
    <t>COMPAGRAVPAIS</t>
  </si>
  <si>
    <t>COMPNOAGRAVEXT</t>
  </si>
  <si>
    <t>COMPNOGRAV</t>
  </si>
  <si>
    <t>IGVPAIS</t>
  </si>
  <si>
    <t>EXTERIOR</t>
  </si>
  <si>
    <t>OTROSCARGOS</t>
  </si>
  <si>
    <t>TOTAL1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</si>
</sst>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 * #,##0.000_ ;_ * \-#,##0.000_ ;_ * &quot;-&quot;??_ ;_ @_ "/>
    <numFmt numFmtId="166" formatCode="0.0000"/>
    <numFmt numFmtId="167" formatCode="#,##0.000"/>
  </numFmts>
  <fonts count="5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/>
    <xf numFmtId="165" fontId="1" fillId="0" borderId="0" xfId="1" applyNumberFormat="1" applyFont="1" applyFill="1"/>
    <xf numFmtId="164" fontId="1" fillId="0" borderId="0" xfId="1" applyFont="1" applyFill="1"/>
    <xf numFmtId="49" fontId="1" fillId="0" borderId="0" xfId="0" applyNumberFormat="1" applyFont="1" applyFill="1" applyProtection="1">
      <protection locked="0"/>
    </xf>
    <xf numFmtId="165" fontId="1" fillId="0" borderId="0" xfId="1" applyNumberFormat="1" applyFont="1" applyFill="1" applyProtection="1">
      <protection locked="0"/>
    </xf>
    <xf numFmtId="0" fontId="1" fillId="0" borderId="0" xfId="0" applyFont="1" applyFill="1" applyAlignment="1" applyProtection="1">
      <alignment horizontal="center"/>
      <protection locked="0"/>
    </xf>
    <xf numFmtId="49" fontId="1" fillId="0" borderId="0" xfId="0" applyNumberFormat="1" applyFont="1" applyFill="1" applyAlignment="1" applyProtection="1">
      <alignment horizontal="center"/>
      <protection locked="0"/>
    </xf>
    <xf numFmtId="9" fontId="1" fillId="0" borderId="0" xfId="0" applyNumberFormat="1" applyFont="1" applyFill="1" applyProtection="1">
      <protection locked="0"/>
    </xf>
    <xf numFmtId="4" fontId="1" fillId="0" borderId="0" xfId="0" applyNumberFormat="1" applyFont="1" applyFill="1"/>
    <xf numFmtId="166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4" fontId="1" fillId="0" borderId="0" xfId="0" applyNumberFormat="1" applyFont="1" applyFill="1" applyProtection="1">
      <protection locked="0"/>
    </xf>
    <xf numFmtId="9" fontId="1" fillId="0" borderId="0" xfId="0" applyNumberFormat="1" applyFont="1" applyFill="1"/>
    <xf numFmtId="9" fontId="1" fillId="0" borderId="0" xfId="0" applyNumberFormat="1" applyFont="1" applyFill="1" applyAlignment="1" applyProtection="1">
      <alignment horizontal="center"/>
      <protection locked="0"/>
    </xf>
    <xf numFmtId="167" fontId="1" fillId="0" borderId="0" xfId="0" applyNumberFormat="1" applyFont="1" applyFill="1"/>
    <xf numFmtId="14" fontId="1" fillId="0" borderId="0" xfId="0" applyNumberFormat="1" applyFont="1" applyFill="1" applyAlignment="1" applyProtection="1">
      <alignment horizontal="center"/>
      <protection locked="0"/>
    </xf>
    <xf numFmtId="4" fontId="1" fillId="2" borderId="0" xfId="0" applyNumberFormat="1" applyFont="1" applyFill="1" applyProtection="1">
      <protection locked="0"/>
    </xf>
    <xf numFmtId="1" fontId="1" fillId="0" borderId="0" xfId="0" applyNumberFormat="1" applyFont="1" applyFill="1" applyAlignment="1" applyProtection="1">
      <alignment horizontal="center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4709"/>
  <sheetViews>
    <sheetView tabSelected="1" zoomScale="80" zoomScaleNormal="80" workbookViewId="0">
      <selection activeCell="D10" sqref="D10"/>
    </sheetView>
  </sheetViews>
  <sheetFormatPr defaultColWidth="11.42578125" defaultRowHeight="13.5" x14ac:dyDescent="0.25"/>
  <cols>
    <col min="1" max="1" width="12.5703125" style="2" bestFit="1" customWidth="1"/>
    <col min="2" max="2" width="10.5703125" style="2" bestFit="1" customWidth="1"/>
    <col min="3" max="3" width="15.28515625" style="2" bestFit="1" customWidth="1"/>
    <col min="4" max="4" width="17.7109375" style="2" bestFit="1" customWidth="1"/>
    <col min="5" max="5" width="21.42578125" style="2" bestFit="1" customWidth="1"/>
    <col min="6" max="6" width="25" style="2" bestFit="1" customWidth="1"/>
    <col min="7" max="7" width="20.7109375" style="2" bestFit="1" customWidth="1"/>
    <col min="8" max="8" width="15.85546875" style="2" bestFit="1" customWidth="1"/>
    <col min="9" max="9" width="13" style="23" bestFit="1" customWidth="1"/>
    <col min="10" max="10" width="60" style="2" bestFit="1" customWidth="1"/>
    <col min="11" max="11" width="22.42578125" style="2" bestFit="1" customWidth="1"/>
    <col min="12" max="12" width="12.140625" style="2" bestFit="1" customWidth="1"/>
    <col min="13" max="13" width="19.7109375" style="2" bestFit="1" customWidth="1"/>
    <col min="14" max="14" width="9.7109375" style="2" bestFit="1" customWidth="1"/>
    <col min="15" max="15" width="25.42578125" style="2" bestFit="1" customWidth="1"/>
    <col min="16" max="16" width="15.28515625" style="2" bestFit="1" customWidth="1"/>
    <col min="17" max="17" width="21" style="2" bestFit="1" customWidth="1"/>
    <col min="18" max="18" width="4.42578125" style="2" bestFit="1" customWidth="1"/>
    <col min="19" max="19" width="7.28515625" style="2" bestFit="1" customWidth="1"/>
    <col min="20" max="20" width="11.42578125" style="2" bestFit="1" customWidth="1"/>
    <col min="21" max="21" width="13.7109375" style="2" bestFit="1" customWidth="1"/>
    <col min="22" max="22" width="15" style="2" bestFit="1" customWidth="1"/>
    <col min="23" max="23" width="14.5703125" style="2" bestFit="1" customWidth="1"/>
    <col min="24" max="25" width="10.85546875" style="2" bestFit="1" customWidth="1"/>
    <col min="26" max="26" width="12.7109375" style="2" bestFit="1" customWidth="1"/>
    <col min="27" max="27" width="13.7109375" style="2" bestFit="1" customWidth="1"/>
    <col min="28" max="28" width="12.85546875" style="2" bestFit="1" customWidth="1"/>
    <col min="29" max="29" width="5.85546875" style="2" bestFit="1" customWidth="1"/>
    <col min="30" max="30" width="10.28515625" style="2" bestFit="1" customWidth="1"/>
    <col min="31" max="31" width="12.140625" style="2" bestFit="1" customWidth="1"/>
    <col min="32" max="32" width="16.5703125" style="2" bestFit="1" customWidth="1"/>
    <col min="33" max="33" width="20" style="2" bestFit="1" customWidth="1"/>
    <col min="34" max="34" width="17.7109375" style="2" bestFit="1" customWidth="1"/>
    <col min="35" max="35" width="11" style="2" bestFit="1" customWidth="1"/>
    <col min="36" max="36" width="14.5703125" style="2" bestFit="1" customWidth="1"/>
    <col min="37" max="37" width="13.140625" style="2" bestFit="1" customWidth="1"/>
    <col min="38" max="38" width="19.42578125" style="2" bestFit="1" customWidth="1"/>
    <col min="39" max="39" width="13.7109375" style="2" bestFit="1" customWidth="1"/>
    <col min="40" max="40" width="9.42578125" style="2" bestFit="1" customWidth="1"/>
    <col min="41" max="41" width="8.5703125" style="2" bestFit="1" customWidth="1"/>
    <col min="42" max="42" width="16.7109375" style="2" customWidth="1"/>
    <col min="43" max="43" width="11" style="2" customWidth="1"/>
    <col min="44" max="45" width="13.42578125" style="2" bestFit="1" customWidth="1"/>
    <col min="46" max="46" width="3.42578125" style="2" bestFit="1" customWidth="1"/>
    <col min="47" max="47" width="16.7109375" style="2" bestFit="1" customWidth="1"/>
    <col min="48" max="48" width="19.140625" style="2" bestFit="1" customWidth="1"/>
    <col min="49" max="49" width="14.5703125" style="2" bestFit="1" customWidth="1"/>
    <col min="50" max="50" width="8.7109375" style="2" bestFit="1" customWidth="1"/>
    <col min="51" max="51" width="10.7109375" style="2" bestFit="1" customWidth="1"/>
    <col min="52" max="52" width="15.5703125" style="2" bestFit="1" customWidth="1"/>
    <col min="53" max="53" width="12.140625" style="2" bestFit="1" customWidth="1"/>
    <col min="54" max="56" width="11.42578125" style="2" customWidth="1"/>
    <col min="57" max="57" width="34.42578125" style="2" customWidth="1"/>
    <col min="58" max="58" width="12.42578125" style="2" customWidth="1"/>
    <col min="59" max="59" width="16.28515625" style="2" customWidth="1"/>
    <col min="60" max="60" width="2.28515625" style="2" customWidth="1"/>
    <col min="61" max="61" width="14.42578125" style="2" customWidth="1"/>
    <col min="62" max="62" width="2.7109375" style="2" customWidth="1"/>
    <col min="63" max="63" width="16.140625" style="2" customWidth="1"/>
    <col min="64" max="16384" width="11.42578125" style="2"/>
  </cols>
  <sheetData>
    <row r="1" spans="1:55" ht="13.5" customHeight="1" x14ac:dyDescent="0.2">
      <c r="A1" s="1" t="s">
        <v>415</v>
      </c>
      <c r="B1" s="1" t="s">
        <v>416</v>
      </c>
      <c r="C1" s="1" t="s">
        <v>417</v>
      </c>
      <c r="D1" s="1" t="s">
        <v>418</v>
      </c>
      <c r="E1" s="7" t="s">
        <v>419</v>
      </c>
      <c r="F1" s="1" t="s">
        <v>420</v>
      </c>
      <c r="G1" s="1" t="s">
        <v>421</v>
      </c>
      <c r="H1" s="1" t="s">
        <v>422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0</v>
      </c>
      <c r="S1" s="1" t="s">
        <v>432</v>
      </c>
      <c r="T1" s="1" t="s">
        <v>433</v>
      </c>
      <c r="U1" s="1" t="s">
        <v>434</v>
      </c>
      <c r="V1" s="1" t="s">
        <v>435</v>
      </c>
      <c r="W1" s="1" t="s">
        <v>436</v>
      </c>
      <c r="X1" s="8" t="s">
        <v>437</v>
      </c>
      <c r="Y1" s="1" t="s">
        <v>438</v>
      </c>
      <c r="Z1" s="1" t="s">
        <v>439</v>
      </c>
      <c r="AA1" s="1" t="s">
        <v>440</v>
      </c>
      <c r="AB1" s="1" t="s">
        <v>441</v>
      </c>
      <c r="AC1" s="2" t="s">
        <v>442</v>
      </c>
      <c r="AD1" s="2" t="s">
        <v>443</v>
      </c>
      <c r="AE1" s="2" t="s">
        <v>444</v>
      </c>
      <c r="AF1" s="2" t="s">
        <v>445</v>
      </c>
      <c r="AG1" s="2" t="s">
        <v>446</v>
      </c>
      <c r="AH1" s="2" t="s">
        <v>447</v>
      </c>
      <c r="AI1" s="2" t="s">
        <v>448</v>
      </c>
      <c r="AJ1" s="2" t="s">
        <v>449</v>
      </c>
      <c r="AK1" s="2" t="s">
        <v>450</v>
      </c>
      <c r="AL1" s="2" t="s">
        <v>451</v>
      </c>
      <c r="AM1" s="2" t="s">
        <v>452</v>
      </c>
      <c r="AN1" s="2" t="s">
        <v>453</v>
      </c>
      <c r="AO1" s="2" t="s">
        <v>454</v>
      </c>
      <c r="AP1" s="2" t="s">
        <v>455</v>
      </c>
      <c r="AQ1" s="2" t="s">
        <v>456</v>
      </c>
      <c r="AR1" s="2" t="s">
        <v>457</v>
      </c>
      <c r="AS1" s="2" t="s">
        <v>458</v>
      </c>
      <c r="AT1" s="2" t="s">
        <v>414</v>
      </c>
      <c r="AU1" s="6" t="s">
        <v>459</v>
      </c>
      <c r="AV1" s="6" t="s">
        <v>460</v>
      </c>
      <c r="AW1" s="6" t="s">
        <v>461</v>
      </c>
      <c r="AX1" s="6" t="s">
        <v>462</v>
      </c>
      <c r="AY1" s="6" t="s">
        <v>463</v>
      </c>
      <c r="AZ1" s="6" t="s">
        <v>464</v>
      </c>
      <c r="BA1" s="6" t="s">
        <v>465</v>
      </c>
      <c r="BB1" s="6"/>
      <c r="BC1" s="6"/>
    </row>
    <row r="2" spans="1:55" x14ac:dyDescent="0.25">
      <c r="A2" s="9" t="s">
        <v>62</v>
      </c>
      <c r="B2" s="19" t="s">
        <v>200</v>
      </c>
      <c r="C2" s="9"/>
      <c r="D2" s="10" t="s">
        <v>2</v>
      </c>
      <c r="E2" s="10" t="s">
        <v>4</v>
      </c>
      <c r="F2" s="10"/>
      <c r="G2" s="10" t="s">
        <v>201</v>
      </c>
      <c r="H2" s="10" t="s">
        <v>3</v>
      </c>
      <c r="I2" s="22">
        <v>20101614523</v>
      </c>
      <c r="J2" s="1" t="s">
        <v>25</v>
      </c>
      <c r="K2" s="15">
        <v>947.05</v>
      </c>
      <c r="L2" s="15">
        <f t="shared" ref="L2:L65" si="0">+K2*18%</f>
        <v>170.46899999999999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f t="shared" ref="T2:T64" si="1">SUM(K2:S2)</f>
        <v>1117.519</v>
      </c>
      <c r="U2" s="1"/>
      <c r="V2" s="21">
        <v>17592687</v>
      </c>
      <c r="W2" s="9" t="s">
        <v>257</v>
      </c>
      <c r="X2" s="8">
        <v>0</v>
      </c>
      <c r="Y2" s="1"/>
      <c r="Z2" s="1"/>
      <c r="AA2" s="1"/>
      <c r="AB2" s="1"/>
      <c r="AC2" s="9"/>
      <c r="AD2" s="9"/>
      <c r="AE2" s="9"/>
      <c r="AF2" s="11"/>
      <c r="AG2" s="12"/>
      <c r="AH2" s="9"/>
      <c r="AI2" s="12"/>
      <c r="AJ2" s="1"/>
      <c r="AK2" s="13"/>
      <c r="AL2" s="8">
        <f t="shared" ref="AL2:AL64" si="2">+X2</f>
        <v>0</v>
      </c>
      <c r="AM2" s="14"/>
      <c r="AN2" s="12">
        <v>0</v>
      </c>
      <c r="AO2" s="12">
        <f t="shared" ref="AO2:AO11" si="3">+AN2*18%</f>
        <v>0</v>
      </c>
      <c r="AP2" s="1"/>
      <c r="AQ2" s="1"/>
      <c r="AR2" s="1"/>
      <c r="AS2" s="1"/>
      <c r="AT2" s="1"/>
      <c r="AU2" s="6">
        <v>87.75</v>
      </c>
      <c r="AV2" s="6">
        <v>0</v>
      </c>
      <c r="AW2" s="6">
        <v>5.45</v>
      </c>
      <c r="AX2" s="6">
        <v>15.795</v>
      </c>
      <c r="AY2" s="6"/>
      <c r="AZ2" s="6">
        <v>0</v>
      </c>
      <c r="BA2" s="6">
        <v>108.995</v>
      </c>
      <c r="BB2" s="6"/>
      <c r="BC2" s="6"/>
    </row>
    <row r="3" spans="1:55" x14ac:dyDescent="0.25">
      <c r="A3" s="9" t="s">
        <v>63</v>
      </c>
      <c r="B3" s="19" t="s">
        <v>200</v>
      </c>
      <c r="C3" s="9"/>
      <c r="D3" s="10" t="s">
        <v>2</v>
      </c>
      <c r="E3" s="10" t="s">
        <v>4</v>
      </c>
      <c r="F3" s="10"/>
      <c r="G3" s="10" t="s">
        <v>202</v>
      </c>
      <c r="H3" s="10" t="s">
        <v>3</v>
      </c>
      <c r="I3" s="22">
        <v>20101614523</v>
      </c>
      <c r="J3" s="1" t="s">
        <v>25</v>
      </c>
      <c r="K3" s="15">
        <v>143.82</v>
      </c>
      <c r="L3" s="15">
        <f t="shared" si="0"/>
        <v>25.887599999999999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f t="shared" si="1"/>
        <v>169.70759999999999</v>
      </c>
      <c r="U3" s="1"/>
      <c r="V3" s="21"/>
      <c r="W3" s="1"/>
      <c r="X3" s="8">
        <v>0</v>
      </c>
      <c r="Y3" s="1"/>
      <c r="Z3" s="1"/>
      <c r="AA3" s="1"/>
      <c r="AB3" s="1"/>
      <c r="AC3" s="9"/>
      <c r="AD3" s="9"/>
      <c r="AE3" s="9"/>
      <c r="AF3" s="11"/>
      <c r="AG3" s="12"/>
      <c r="AH3" s="9"/>
      <c r="AI3" s="12"/>
      <c r="AJ3" s="1"/>
      <c r="AK3" s="13"/>
      <c r="AL3" s="8">
        <f t="shared" si="2"/>
        <v>0</v>
      </c>
      <c r="AM3" s="14"/>
      <c r="AN3" s="12">
        <v>0</v>
      </c>
      <c r="AO3" s="12">
        <f t="shared" si="3"/>
        <v>0</v>
      </c>
      <c r="AP3" s="1"/>
      <c r="AQ3" s="1"/>
      <c r="AR3" s="1"/>
      <c r="AS3" s="1"/>
      <c r="AT3" s="1"/>
      <c r="AU3" s="6">
        <v>87.75</v>
      </c>
      <c r="AV3" s="6">
        <v>0</v>
      </c>
      <c r="AW3" s="6">
        <v>5.45</v>
      </c>
      <c r="AX3" s="6">
        <v>15.795</v>
      </c>
      <c r="AY3" s="6"/>
      <c r="AZ3" s="6">
        <v>0</v>
      </c>
      <c r="BA3" s="6">
        <v>108.995</v>
      </c>
      <c r="BB3" s="6"/>
      <c r="BC3" s="6"/>
    </row>
    <row r="4" spans="1:55" x14ac:dyDescent="0.25">
      <c r="A4" s="9" t="s">
        <v>64</v>
      </c>
      <c r="B4" s="19" t="s">
        <v>200</v>
      </c>
      <c r="C4" s="9"/>
      <c r="D4" s="10" t="s">
        <v>2</v>
      </c>
      <c r="E4" s="10" t="s">
        <v>4</v>
      </c>
      <c r="F4" s="10"/>
      <c r="G4" s="10" t="s">
        <v>203</v>
      </c>
      <c r="H4" s="10" t="s">
        <v>3</v>
      </c>
      <c r="I4" s="22">
        <v>20101614523</v>
      </c>
      <c r="J4" s="1" t="s">
        <v>25</v>
      </c>
      <c r="K4" s="15">
        <v>378.4</v>
      </c>
      <c r="L4" s="15">
        <f t="shared" si="0"/>
        <v>68.111999999999995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f t="shared" si="1"/>
        <v>446.51199999999994</v>
      </c>
      <c r="U4" s="1"/>
      <c r="V4" s="21"/>
      <c r="W4" s="9"/>
      <c r="X4" s="8">
        <v>0</v>
      </c>
      <c r="Y4" s="1"/>
      <c r="Z4" s="1"/>
      <c r="AA4" s="1"/>
      <c r="AB4" s="1"/>
      <c r="AC4" s="9"/>
      <c r="AD4" s="9"/>
      <c r="AE4" s="9"/>
      <c r="AF4" s="11"/>
      <c r="AG4" s="12"/>
      <c r="AH4" s="9"/>
      <c r="AI4" s="12"/>
      <c r="AJ4" s="1"/>
      <c r="AK4" s="13"/>
      <c r="AL4" s="8">
        <f t="shared" si="2"/>
        <v>0</v>
      </c>
      <c r="AM4" s="14"/>
      <c r="AN4" s="12">
        <v>0</v>
      </c>
      <c r="AO4" s="12">
        <f t="shared" si="3"/>
        <v>0</v>
      </c>
      <c r="AP4" s="1"/>
      <c r="AQ4" s="1"/>
      <c r="AR4" s="1"/>
      <c r="AS4" s="1"/>
      <c r="AT4" s="1"/>
      <c r="AU4" s="6">
        <v>880.86</v>
      </c>
      <c r="AV4" s="6">
        <v>0</v>
      </c>
      <c r="AW4" s="6">
        <v>0</v>
      </c>
      <c r="AX4" s="6">
        <v>158.5548</v>
      </c>
      <c r="AY4" s="6"/>
      <c r="AZ4" s="6">
        <v>0</v>
      </c>
      <c r="BA4" s="6">
        <v>1039.4148</v>
      </c>
      <c r="BB4" s="6"/>
      <c r="BC4" s="6"/>
    </row>
    <row r="5" spans="1:55" x14ac:dyDescent="0.25">
      <c r="A5" s="9" t="s">
        <v>65</v>
      </c>
      <c r="B5" s="19" t="s">
        <v>204</v>
      </c>
      <c r="C5" s="9"/>
      <c r="D5" s="10" t="s">
        <v>2</v>
      </c>
      <c r="E5" s="10" t="s">
        <v>4</v>
      </c>
      <c r="F5" s="10"/>
      <c r="G5" s="10" t="s">
        <v>205</v>
      </c>
      <c r="H5" s="10" t="s">
        <v>3</v>
      </c>
      <c r="I5" s="22">
        <v>20100341752</v>
      </c>
      <c r="J5" s="1" t="s">
        <v>206</v>
      </c>
      <c r="K5" s="15">
        <v>259.7</v>
      </c>
      <c r="L5" s="15">
        <f t="shared" si="0"/>
        <v>46.745999999999995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f t="shared" si="1"/>
        <v>306.44599999999997</v>
      </c>
      <c r="U5" s="1"/>
      <c r="V5" s="21"/>
      <c r="W5" s="9"/>
      <c r="X5" s="8">
        <v>2.597</v>
      </c>
      <c r="Y5" s="1"/>
      <c r="Z5" s="1"/>
      <c r="AA5" s="1"/>
      <c r="AB5" s="1"/>
      <c r="AC5" s="9"/>
      <c r="AD5" s="9"/>
      <c r="AE5" s="9"/>
      <c r="AF5" s="11"/>
      <c r="AG5" s="12"/>
      <c r="AH5" s="9"/>
      <c r="AI5" s="12"/>
      <c r="AJ5" s="1"/>
      <c r="AK5" s="13"/>
      <c r="AL5" s="8">
        <f t="shared" si="2"/>
        <v>2.597</v>
      </c>
      <c r="AM5" s="14"/>
      <c r="AN5" s="12">
        <v>100</v>
      </c>
      <c r="AO5" s="12">
        <f t="shared" si="3"/>
        <v>18</v>
      </c>
      <c r="AP5" s="1"/>
      <c r="AQ5" s="1"/>
      <c r="AR5" s="1"/>
      <c r="AS5" s="1"/>
      <c r="AT5" s="1"/>
      <c r="AU5" s="6">
        <v>5578.74</v>
      </c>
      <c r="AV5" s="6">
        <v>0</v>
      </c>
      <c r="AW5" s="6">
        <v>0</v>
      </c>
      <c r="AX5" s="6">
        <v>1004.1732</v>
      </c>
      <c r="AY5" s="6"/>
      <c r="AZ5" s="6">
        <v>0</v>
      </c>
      <c r="BA5" s="6">
        <v>6582.9132</v>
      </c>
      <c r="BB5" s="6"/>
      <c r="BC5" s="6"/>
    </row>
    <row r="6" spans="1:55" x14ac:dyDescent="0.25">
      <c r="A6" s="9" t="s">
        <v>66</v>
      </c>
      <c r="B6" s="19" t="s">
        <v>207</v>
      </c>
      <c r="C6" s="9"/>
      <c r="D6" s="10" t="s">
        <v>2</v>
      </c>
      <c r="E6" s="10" t="s">
        <v>4</v>
      </c>
      <c r="G6" s="10" t="s">
        <v>208</v>
      </c>
      <c r="H6" s="10" t="s">
        <v>3</v>
      </c>
      <c r="I6" s="22">
        <v>20512293639</v>
      </c>
      <c r="J6" s="1" t="s">
        <v>26</v>
      </c>
      <c r="K6" s="15">
        <v>877.42</v>
      </c>
      <c r="L6" s="15">
        <f t="shared" si="0"/>
        <v>157.93559999999999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f t="shared" si="1"/>
        <v>1035.3555999999999</v>
      </c>
      <c r="U6" s="1"/>
      <c r="V6" s="21" t="s">
        <v>407</v>
      </c>
      <c r="W6" s="9" t="s">
        <v>318</v>
      </c>
      <c r="X6" s="8">
        <v>0</v>
      </c>
      <c r="Y6" s="1"/>
      <c r="Z6" s="1"/>
      <c r="AA6" s="1"/>
      <c r="AB6" s="1"/>
      <c r="AC6" s="9"/>
      <c r="AD6" s="9"/>
      <c r="AE6" s="9"/>
      <c r="AF6" s="11"/>
      <c r="AG6" s="12"/>
      <c r="AH6" s="9"/>
      <c r="AI6" s="12"/>
      <c r="AJ6" s="1"/>
      <c r="AK6" s="13"/>
      <c r="AL6" s="8">
        <f t="shared" si="2"/>
        <v>0</v>
      </c>
      <c r="AM6" s="14"/>
      <c r="AN6" s="12">
        <v>0</v>
      </c>
      <c r="AO6" s="12">
        <f t="shared" si="3"/>
        <v>0</v>
      </c>
      <c r="AP6" s="1"/>
      <c r="AQ6" s="1"/>
      <c r="AR6" s="1"/>
      <c r="AS6" s="1"/>
      <c r="AT6" s="1"/>
      <c r="AU6" s="6">
        <v>203.26</v>
      </c>
      <c r="AV6" s="6">
        <v>0</v>
      </c>
      <c r="AW6" s="6">
        <v>0</v>
      </c>
      <c r="AX6" s="6">
        <v>36.586799999999997</v>
      </c>
      <c r="AY6" s="6"/>
      <c r="AZ6" s="6">
        <v>0</v>
      </c>
      <c r="BA6" s="6">
        <v>239.84679999999997</v>
      </c>
      <c r="BB6" s="6"/>
      <c r="BC6" s="6"/>
    </row>
    <row r="7" spans="1:55" x14ac:dyDescent="0.25">
      <c r="A7" s="9" t="s">
        <v>67</v>
      </c>
      <c r="B7" s="19" t="s">
        <v>209</v>
      </c>
      <c r="C7" s="9"/>
      <c r="D7" s="10" t="s">
        <v>2</v>
      </c>
      <c r="E7" s="10" t="s">
        <v>210</v>
      </c>
      <c r="F7" s="10"/>
      <c r="G7" s="10" t="s">
        <v>211</v>
      </c>
      <c r="H7" s="10" t="s">
        <v>3</v>
      </c>
      <c r="I7" s="22">
        <v>20107463705</v>
      </c>
      <c r="J7" s="1" t="s">
        <v>212</v>
      </c>
      <c r="K7" s="15">
        <v>1500</v>
      </c>
      <c r="L7" s="15">
        <f t="shared" si="0"/>
        <v>270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f t="shared" si="1"/>
        <v>1770</v>
      </c>
      <c r="U7" s="1"/>
      <c r="V7" s="21" t="s">
        <v>405</v>
      </c>
      <c r="W7" s="9" t="s">
        <v>318</v>
      </c>
      <c r="X7" s="8">
        <v>0</v>
      </c>
      <c r="Y7" s="1"/>
      <c r="Z7" s="1"/>
      <c r="AA7" s="1"/>
      <c r="AB7" s="1"/>
      <c r="AC7" s="9"/>
      <c r="AD7" s="9"/>
      <c r="AE7" s="9"/>
      <c r="AF7" s="11"/>
      <c r="AG7" s="12"/>
      <c r="AH7" s="9"/>
      <c r="AI7" s="12"/>
      <c r="AJ7" s="1"/>
      <c r="AK7" s="13"/>
      <c r="AL7" s="8">
        <f t="shared" si="2"/>
        <v>0</v>
      </c>
      <c r="AM7" s="14"/>
      <c r="AN7" s="12">
        <v>0</v>
      </c>
      <c r="AO7" s="12">
        <f t="shared" si="3"/>
        <v>0</v>
      </c>
      <c r="AP7" s="1"/>
      <c r="AQ7" s="1"/>
      <c r="AR7" s="1"/>
      <c r="AS7" s="1"/>
      <c r="AT7" s="1"/>
      <c r="AU7" s="6">
        <v>156.58000000000001</v>
      </c>
      <c r="AV7" s="6">
        <v>0</v>
      </c>
      <c r="AW7" s="6">
        <v>0</v>
      </c>
      <c r="AX7" s="6">
        <v>28.1844</v>
      </c>
      <c r="AY7" s="6"/>
      <c r="AZ7" s="6">
        <v>0</v>
      </c>
      <c r="BA7" s="6">
        <v>184.76440000000002</v>
      </c>
      <c r="BB7" s="6"/>
      <c r="BC7" s="6"/>
    </row>
    <row r="8" spans="1:55" x14ac:dyDescent="0.25">
      <c r="A8" s="9" t="s">
        <v>68</v>
      </c>
      <c r="B8" s="9" t="s">
        <v>213</v>
      </c>
      <c r="C8" s="9"/>
      <c r="D8" s="10" t="s">
        <v>2</v>
      </c>
      <c r="E8" s="10" t="s">
        <v>4</v>
      </c>
      <c r="G8" s="10" t="s">
        <v>214</v>
      </c>
      <c r="H8" s="10" t="s">
        <v>3</v>
      </c>
      <c r="I8" s="22">
        <v>20510845511</v>
      </c>
      <c r="J8" s="1" t="s">
        <v>41</v>
      </c>
      <c r="K8" s="15">
        <v>5216.67</v>
      </c>
      <c r="L8" s="15">
        <f t="shared" si="0"/>
        <v>939.00059999999996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f t="shared" si="1"/>
        <v>6155.6706000000004</v>
      </c>
      <c r="U8" s="1"/>
      <c r="V8" s="21">
        <v>17592998</v>
      </c>
      <c r="W8" s="9" t="s">
        <v>257</v>
      </c>
      <c r="X8" s="8">
        <v>2.5790000000000002</v>
      </c>
      <c r="Y8" s="1"/>
      <c r="Z8" s="1"/>
      <c r="AA8" s="1"/>
      <c r="AB8" s="1"/>
      <c r="AC8" s="9"/>
      <c r="AD8" s="9"/>
      <c r="AE8" s="9"/>
      <c r="AF8" s="11"/>
      <c r="AG8" s="12"/>
      <c r="AH8" s="9"/>
      <c r="AI8" s="12"/>
      <c r="AJ8" s="1"/>
      <c r="AK8" s="13"/>
      <c r="AL8" s="8">
        <f t="shared" si="2"/>
        <v>2.5790000000000002</v>
      </c>
      <c r="AM8" s="14"/>
      <c r="AN8" s="12">
        <v>2022.75</v>
      </c>
      <c r="AO8" s="12">
        <f t="shared" si="3"/>
        <v>364.09499999999997</v>
      </c>
      <c r="AP8" s="1"/>
      <c r="AQ8" s="1"/>
      <c r="AR8" s="1"/>
      <c r="AS8" s="1"/>
      <c r="AT8" s="1"/>
      <c r="AU8" s="6">
        <v>179.37</v>
      </c>
      <c r="AV8" s="6">
        <v>0</v>
      </c>
      <c r="AW8" s="6">
        <v>0</v>
      </c>
      <c r="AX8" s="6">
        <v>32.2866</v>
      </c>
      <c r="AY8" s="6"/>
      <c r="AZ8" s="6">
        <v>0</v>
      </c>
      <c r="BA8" s="6">
        <v>211.6566</v>
      </c>
      <c r="BB8" s="6"/>
      <c r="BC8" s="6"/>
    </row>
    <row r="9" spans="1:55" x14ac:dyDescent="0.25">
      <c r="A9" s="9" t="s">
        <v>69</v>
      </c>
      <c r="B9" s="9" t="s">
        <v>216</v>
      </c>
      <c r="C9" s="9"/>
      <c r="D9" s="10" t="s">
        <v>2</v>
      </c>
      <c r="E9" s="10" t="s">
        <v>43</v>
      </c>
      <c r="G9" s="10" t="s">
        <v>217</v>
      </c>
      <c r="H9" s="10" t="s">
        <v>3</v>
      </c>
      <c r="I9" s="22">
        <v>10077921538</v>
      </c>
      <c r="J9" s="2" t="s">
        <v>215</v>
      </c>
      <c r="K9" s="15">
        <v>16.95</v>
      </c>
      <c r="L9" s="15">
        <f t="shared" si="0"/>
        <v>3.0509999999999997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f t="shared" si="1"/>
        <v>20.000999999999998</v>
      </c>
      <c r="U9" s="1"/>
      <c r="V9" s="21"/>
      <c r="W9" s="9"/>
      <c r="X9" s="8">
        <v>0</v>
      </c>
      <c r="Y9" s="1"/>
      <c r="Z9" s="1"/>
      <c r="AA9" s="1"/>
      <c r="AB9" s="1"/>
      <c r="AC9" s="9"/>
      <c r="AD9" s="9"/>
      <c r="AE9" s="9"/>
      <c r="AF9" s="11"/>
      <c r="AG9" s="12"/>
      <c r="AH9" s="9"/>
      <c r="AI9" s="12"/>
      <c r="AJ9" s="1"/>
      <c r="AK9" s="13"/>
      <c r="AL9" s="8">
        <f t="shared" si="2"/>
        <v>0</v>
      </c>
      <c r="AM9" s="14"/>
      <c r="AN9" s="12">
        <v>0</v>
      </c>
      <c r="AO9" s="12">
        <f t="shared" si="3"/>
        <v>0</v>
      </c>
      <c r="AP9" s="1"/>
      <c r="AQ9" s="1"/>
      <c r="AR9" s="1"/>
      <c r="AS9" s="1"/>
      <c r="AT9" s="1"/>
      <c r="AU9" s="6">
        <v>69.400000000000006</v>
      </c>
      <c r="AV9" s="6">
        <v>0</v>
      </c>
      <c r="AW9" s="6">
        <v>0</v>
      </c>
      <c r="AX9" s="6">
        <v>12.492000000000001</v>
      </c>
      <c r="AY9" s="6"/>
      <c r="AZ9" s="6">
        <v>0</v>
      </c>
      <c r="BA9" s="6">
        <v>81.89200000000001</v>
      </c>
      <c r="BB9" s="6"/>
      <c r="BC9" s="6"/>
    </row>
    <row r="10" spans="1:55" x14ac:dyDescent="0.25">
      <c r="A10" s="9" t="s">
        <v>70</v>
      </c>
      <c r="B10" s="9" t="s">
        <v>216</v>
      </c>
      <c r="C10" s="9"/>
      <c r="D10" s="10" t="s">
        <v>2</v>
      </c>
      <c r="E10" s="10" t="s">
        <v>43</v>
      </c>
      <c r="G10" s="10" t="s">
        <v>218</v>
      </c>
      <c r="H10" s="10" t="s">
        <v>3</v>
      </c>
      <c r="I10" s="22">
        <v>10077921538</v>
      </c>
      <c r="J10" s="2" t="s">
        <v>215</v>
      </c>
      <c r="K10" s="15">
        <v>16.95</v>
      </c>
      <c r="L10" s="15">
        <f t="shared" si="0"/>
        <v>3.0509999999999997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f t="shared" si="1"/>
        <v>20.000999999999998</v>
      </c>
      <c r="U10" s="1"/>
      <c r="V10" s="21"/>
      <c r="W10" s="9"/>
      <c r="X10" s="8">
        <v>0</v>
      </c>
      <c r="Y10" s="1"/>
      <c r="Z10" s="1"/>
      <c r="AA10" s="1"/>
      <c r="AB10" s="1"/>
      <c r="AC10" s="9"/>
      <c r="AD10" s="9"/>
      <c r="AE10" s="9"/>
      <c r="AF10" s="11"/>
      <c r="AG10" s="12"/>
      <c r="AH10" s="9"/>
      <c r="AI10" s="12"/>
      <c r="AJ10" s="1"/>
      <c r="AK10" s="13"/>
      <c r="AL10" s="8">
        <f t="shared" si="2"/>
        <v>0</v>
      </c>
      <c r="AM10" s="14"/>
      <c r="AN10" s="12">
        <v>0</v>
      </c>
      <c r="AO10" s="12">
        <f t="shared" si="3"/>
        <v>0</v>
      </c>
      <c r="AP10" s="1"/>
      <c r="AQ10" s="1"/>
      <c r="AR10" s="1"/>
      <c r="AS10" s="1"/>
      <c r="AT10" s="1"/>
      <c r="AU10" s="6">
        <v>27.49</v>
      </c>
      <c r="AV10" s="6">
        <v>0</v>
      </c>
      <c r="AW10" s="6">
        <v>0</v>
      </c>
      <c r="AX10" s="6">
        <v>4.9481999999999999</v>
      </c>
      <c r="AY10" s="6"/>
      <c r="AZ10" s="6">
        <v>0</v>
      </c>
      <c r="BA10" s="6">
        <v>32.438199999999995</v>
      </c>
      <c r="BB10" s="6"/>
      <c r="BC10" s="6"/>
    </row>
    <row r="11" spans="1:55" x14ac:dyDescent="0.25">
      <c r="A11" s="9" t="s">
        <v>71</v>
      </c>
      <c r="B11" s="9" t="s">
        <v>219</v>
      </c>
      <c r="C11" s="9"/>
      <c r="D11" s="10" t="s">
        <v>2</v>
      </c>
      <c r="E11" s="10" t="s">
        <v>4</v>
      </c>
      <c r="G11" s="10" t="s">
        <v>220</v>
      </c>
      <c r="H11" s="10" t="s">
        <v>3</v>
      </c>
      <c r="I11" s="22">
        <v>20501490564</v>
      </c>
      <c r="J11" s="1" t="s">
        <v>221</v>
      </c>
      <c r="K11" s="15">
        <v>13581.75</v>
      </c>
      <c r="L11" s="15">
        <f t="shared" si="0"/>
        <v>2444.7149999999997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f t="shared" si="1"/>
        <v>16026.465</v>
      </c>
      <c r="U11" s="1"/>
      <c r="V11" s="21" t="s">
        <v>402</v>
      </c>
      <c r="W11" s="9" t="s">
        <v>318</v>
      </c>
      <c r="X11" s="8">
        <v>2.5870000000000002</v>
      </c>
      <c r="Y11" s="1"/>
      <c r="Z11" s="1"/>
      <c r="AA11" s="1"/>
      <c r="AB11" s="1"/>
      <c r="AC11" s="9"/>
      <c r="AD11" s="9"/>
      <c r="AE11" s="9"/>
      <c r="AF11" s="11"/>
      <c r="AG11" s="12"/>
      <c r="AH11" s="9"/>
      <c r="AI11" s="12"/>
      <c r="AJ11" s="1"/>
      <c r="AK11" s="13"/>
      <c r="AL11" s="8">
        <f t="shared" si="2"/>
        <v>2.5870000000000002</v>
      </c>
      <c r="AM11" s="14"/>
      <c r="AN11" s="12">
        <v>5250</v>
      </c>
      <c r="AO11" s="12">
        <f t="shared" si="3"/>
        <v>945</v>
      </c>
      <c r="AP11" s="1"/>
      <c r="AQ11" s="1"/>
      <c r="AR11" s="1"/>
      <c r="AS11" s="1"/>
      <c r="AT11" s="1"/>
      <c r="AU11" s="6">
        <v>750</v>
      </c>
      <c r="AV11" s="6">
        <v>0</v>
      </c>
      <c r="AW11" s="6">
        <v>0</v>
      </c>
      <c r="AX11" s="6">
        <v>135</v>
      </c>
      <c r="AY11" s="6"/>
      <c r="AZ11" s="6">
        <v>0</v>
      </c>
      <c r="BA11" s="6">
        <v>885</v>
      </c>
      <c r="BB11" s="6"/>
      <c r="BC11" s="6"/>
    </row>
    <row r="12" spans="1:55" x14ac:dyDescent="0.25">
      <c r="A12" s="9" t="s">
        <v>72</v>
      </c>
      <c r="B12" s="19" t="s">
        <v>61</v>
      </c>
      <c r="C12" s="9"/>
      <c r="D12" s="10" t="s">
        <v>2</v>
      </c>
      <c r="E12" s="10" t="s">
        <v>4</v>
      </c>
      <c r="G12" s="10" t="s">
        <v>222</v>
      </c>
      <c r="H12" s="10" t="s">
        <v>3</v>
      </c>
      <c r="I12" s="22">
        <v>20293922854</v>
      </c>
      <c r="J12" s="1" t="s">
        <v>30</v>
      </c>
      <c r="K12" s="15">
        <v>6890.64</v>
      </c>
      <c r="L12" s="15">
        <f t="shared" si="0"/>
        <v>1240.3152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f t="shared" si="1"/>
        <v>8130.9552000000003</v>
      </c>
      <c r="U12" s="1"/>
      <c r="V12" s="21" t="s">
        <v>404</v>
      </c>
      <c r="W12" s="9" t="s">
        <v>318</v>
      </c>
      <c r="X12" s="8">
        <v>0</v>
      </c>
      <c r="Y12" s="1"/>
      <c r="Z12" s="1"/>
      <c r="AA12" s="1"/>
      <c r="AB12" s="1"/>
      <c r="AC12" s="9"/>
      <c r="AD12" s="9"/>
      <c r="AE12" s="9"/>
      <c r="AF12" s="11"/>
      <c r="AG12" s="12"/>
      <c r="AH12" s="9"/>
      <c r="AI12" s="12"/>
      <c r="AJ12" s="1"/>
      <c r="AK12" s="13"/>
      <c r="AL12" s="8">
        <f t="shared" si="2"/>
        <v>0</v>
      </c>
      <c r="AM12" s="14"/>
      <c r="AN12" s="12">
        <v>0</v>
      </c>
      <c r="AO12" s="12">
        <f t="shared" ref="AO12:AO18" si="4">+AN12*18%</f>
        <v>0</v>
      </c>
      <c r="AP12" s="1"/>
      <c r="AQ12" s="1"/>
      <c r="AR12" s="1"/>
      <c r="AS12" s="1"/>
      <c r="AT12" s="1"/>
      <c r="AU12" s="6">
        <v>2751.86</v>
      </c>
      <c r="AV12" s="6">
        <v>0</v>
      </c>
      <c r="AW12" s="6">
        <v>0</v>
      </c>
      <c r="AX12" s="6">
        <v>495.33480000000003</v>
      </c>
      <c r="AY12" s="6"/>
      <c r="AZ12" s="6">
        <v>0</v>
      </c>
      <c r="BA12" s="6">
        <v>3247.1948000000002</v>
      </c>
      <c r="BB12" s="6"/>
      <c r="BC12" s="6"/>
    </row>
    <row r="13" spans="1:55" x14ac:dyDescent="0.25">
      <c r="A13" s="9" t="s">
        <v>73</v>
      </c>
      <c r="B13" s="19" t="s">
        <v>61</v>
      </c>
      <c r="C13" s="9"/>
      <c r="D13" s="10" t="s">
        <v>2</v>
      </c>
      <c r="E13" s="10" t="s">
        <v>4</v>
      </c>
      <c r="G13" s="10" t="s">
        <v>223</v>
      </c>
      <c r="H13" s="10" t="s">
        <v>3</v>
      </c>
      <c r="I13" s="22">
        <v>20293922854</v>
      </c>
      <c r="J13" s="1" t="s">
        <v>30</v>
      </c>
      <c r="K13" s="15">
        <v>111.5</v>
      </c>
      <c r="L13" s="15">
        <f t="shared" si="0"/>
        <v>20.07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f t="shared" si="1"/>
        <v>131.57</v>
      </c>
      <c r="U13" s="1"/>
      <c r="V13" s="21"/>
      <c r="W13" s="9"/>
      <c r="X13" s="8">
        <v>0</v>
      </c>
      <c r="Y13" s="1"/>
      <c r="Z13" s="1"/>
      <c r="AA13" s="1"/>
      <c r="AB13" s="1"/>
      <c r="AC13" s="9"/>
      <c r="AD13" s="9"/>
      <c r="AE13" s="9"/>
      <c r="AF13" s="11"/>
      <c r="AG13" s="12"/>
      <c r="AH13" s="9"/>
      <c r="AI13" s="12"/>
      <c r="AJ13" s="1"/>
      <c r="AK13" s="13"/>
      <c r="AL13" s="8">
        <f t="shared" si="2"/>
        <v>0</v>
      </c>
      <c r="AM13" s="14"/>
      <c r="AN13" s="12">
        <v>0</v>
      </c>
      <c r="AO13" s="12">
        <f t="shared" si="4"/>
        <v>0</v>
      </c>
      <c r="AP13" s="1"/>
      <c r="AQ13" s="1"/>
      <c r="AR13" s="1"/>
      <c r="AS13" s="1"/>
      <c r="AT13" s="1"/>
      <c r="AU13" s="6">
        <v>6311.46</v>
      </c>
      <c r="AV13" s="6">
        <v>0</v>
      </c>
      <c r="AW13" s="6">
        <v>0</v>
      </c>
      <c r="AX13" s="6">
        <v>1136.0627999999999</v>
      </c>
      <c r="AY13" s="6"/>
      <c r="AZ13" s="6">
        <v>0</v>
      </c>
      <c r="BA13" s="6">
        <v>7447.5227999999997</v>
      </c>
      <c r="BB13" s="6"/>
      <c r="BC13" s="6"/>
    </row>
    <row r="14" spans="1:55" x14ac:dyDescent="0.25">
      <c r="A14" s="9" t="s">
        <v>74</v>
      </c>
      <c r="B14" s="9" t="s">
        <v>224</v>
      </c>
      <c r="D14" s="10" t="s">
        <v>2</v>
      </c>
      <c r="E14" s="10" t="s">
        <v>4</v>
      </c>
      <c r="G14" s="10" t="s">
        <v>225</v>
      </c>
      <c r="H14" s="10" t="s">
        <v>3</v>
      </c>
      <c r="I14" s="22">
        <v>20390724919</v>
      </c>
      <c r="J14" s="2" t="s">
        <v>31</v>
      </c>
      <c r="K14" s="15">
        <v>220</v>
      </c>
      <c r="L14" s="15">
        <f t="shared" si="0"/>
        <v>39.6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f t="shared" si="1"/>
        <v>259.60000000000002</v>
      </c>
      <c r="U14" s="1"/>
      <c r="V14" s="21"/>
      <c r="W14" s="9"/>
      <c r="X14" s="8">
        <v>0</v>
      </c>
      <c r="Y14" s="1"/>
      <c r="Z14" s="1"/>
      <c r="AA14" s="1"/>
      <c r="AB14" s="1"/>
      <c r="AC14" s="9"/>
      <c r="AD14" s="9"/>
      <c r="AE14" s="9"/>
      <c r="AF14" s="11"/>
      <c r="AG14" s="12"/>
      <c r="AH14" s="9"/>
      <c r="AI14" s="12"/>
      <c r="AJ14" s="1"/>
      <c r="AK14" s="13"/>
      <c r="AL14" s="8">
        <f t="shared" si="2"/>
        <v>0</v>
      </c>
      <c r="AM14" s="14"/>
      <c r="AN14" s="12">
        <v>0</v>
      </c>
      <c r="AO14" s="12">
        <f t="shared" si="4"/>
        <v>0</v>
      </c>
      <c r="AP14" s="1"/>
      <c r="AQ14" s="1"/>
      <c r="AR14" s="1"/>
      <c r="AS14" s="1"/>
      <c r="AT14" s="1"/>
      <c r="AU14" s="6">
        <v>1033.02</v>
      </c>
      <c r="AV14" s="6">
        <v>0</v>
      </c>
      <c r="AW14" s="6">
        <v>0</v>
      </c>
      <c r="AX14" s="6">
        <v>185.9436</v>
      </c>
      <c r="AY14" s="6"/>
      <c r="AZ14" s="6">
        <v>0</v>
      </c>
      <c r="BA14" s="6">
        <v>1218.9636</v>
      </c>
      <c r="BB14" s="6"/>
      <c r="BC14" s="6"/>
    </row>
    <row r="15" spans="1:55" x14ac:dyDescent="0.25">
      <c r="A15" s="9" t="s">
        <v>75</v>
      </c>
      <c r="B15" s="9" t="s">
        <v>226</v>
      </c>
      <c r="C15" s="9"/>
      <c r="D15" s="10" t="s">
        <v>2</v>
      </c>
      <c r="E15" s="10" t="s">
        <v>4</v>
      </c>
      <c r="G15" s="10" t="s">
        <v>227</v>
      </c>
      <c r="H15" s="10" t="s">
        <v>3</v>
      </c>
      <c r="I15" s="22">
        <v>20512134166</v>
      </c>
      <c r="J15" s="1" t="s">
        <v>228</v>
      </c>
      <c r="K15" s="15">
        <v>399.9</v>
      </c>
      <c r="L15" s="15">
        <f t="shared" si="0"/>
        <v>71.981999999999999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f t="shared" si="1"/>
        <v>471.88199999999995</v>
      </c>
      <c r="U15" s="1"/>
      <c r="V15" s="21"/>
      <c r="W15" s="9"/>
      <c r="X15" s="8">
        <v>2.58</v>
      </c>
      <c r="Y15" s="1"/>
      <c r="Z15" s="1"/>
      <c r="AA15" s="1"/>
      <c r="AB15" s="1"/>
      <c r="AC15" s="9"/>
      <c r="AD15" s="9"/>
      <c r="AE15" s="9"/>
      <c r="AF15" s="11"/>
      <c r="AG15" s="12"/>
      <c r="AH15" s="9"/>
      <c r="AI15" s="12"/>
      <c r="AJ15" s="1"/>
      <c r="AK15" s="13"/>
      <c r="AL15" s="8">
        <f t="shared" si="2"/>
        <v>2.58</v>
      </c>
      <c r="AM15" s="14"/>
      <c r="AN15" s="12">
        <v>155</v>
      </c>
      <c r="AO15" s="12">
        <f t="shared" si="4"/>
        <v>27.9</v>
      </c>
      <c r="AP15" s="1"/>
      <c r="AQ15" s="1"/>
      <c r="AR15" s="1"/>
      <c r="AS15" s="1"/>
      <c r="AT15" s="1"/>
      <c r="AU15" s="6">
        <v>2512</v>
      </c>
      <c r="AV15" s="6">
        <v>0</v>
      </c>
      <c r="AW15" s="6">
        <v>0</v>
      </c>
      <c r="AX15" s="6">
        <v>452.16</v>
      </c>
      <c r="AY15" s="6"/>
      <c r="AZ15" s="6">
        <v>0</v>
      </c>
      <c r="BA15" s="6">
        <v>2964.16</v>
      </c>
      <c r="BB15" s="6"/>
      <c r="BC15" s="6"/>
    </row>
    <row r="16" spans="1:55" x14ac:dyDescent="0.25">
      <c r="A16" s="9" t="s">
        <v>76</v>
      </c>
      <c r="B16" s="9" t="s">
        <v>224</v>
      </c>
      <c r="C16" s="9"/>
      <c r="D16" s="10" t="s">
        <v>2</v>
      </c>
      <c r="E16" s="10" t="s">
        <v>229</v>
      </c>
      <c r="G16" s="10" t="s">
        <v>230</v>
      </c>
      <c r="H16" s="10" t="s">
        <v>3</v>
      </c>
      <c r="I16" s="22">
        <v>20431115825</v>
      </c>
      <c r="J16" s="1" t="s">
        <v>33</v>
      </c>
      <c r="K16" s="15">
        <v>2395.9699999999998</v>
      </c>
      <c r="L16" s="15">
        <f t="shared" si="0"/>
        <v>431.27459999999996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f t="shared" si="1"/>
        <v>2827.2446</v>
      </c>
      <c r="U16" s="1"/>
      <c r="V16" s="21"/>
      <c r="W16" s="9"/>
      <c r="X16" s="8">
        <v>0</v>
      </c>
      <c r="Y16" s="1"/>
      <c r="Z16" s="1"/>
      <c r="AA16" s="1"/>
      <c r="AB16" s="1"/>
      <c r="AC16" s="9"/>
      <c r="AD16" s="9"/>
      <c r="AE16" s="9"/>
      <c r="AF16" s="11"/>
      <c r="AG16" s="12"/>
      <c r="AH16" s="9"/>
      <c r="AI16" s="12"/>
      <c r="AJ16" s="1"/>
      <c r="AK16" s="13"/>
      <c r="AL16" s="8">
        <f t="shared" si="2"/>
        <v>0</v>
      </c>
      <c r="AM16" s="14"/>
      <c r="AN16" s="12">
        <v>0</v>
      </c>
      <c r="AO16" s="12">
        <f t="shared" si="4"/>
        <v>0</v>
      </c>
      <c r="AP16" s="1"/>
      <c r="AQ16" s="1"/>
      <c r="AR16" s="1"/>
      <c r="AS16" s="1"/>
      <c r="AT16" s="1"/>
      <c r="AU16" s="6">
        <v>211.51</v>
      </c>
      <c r="AV16" s="6">
        <v>0</v>
      </c>
      <c r="AW16" s="6">
        <v>0</v>
      </c>
      <c r="AX16" s="6">
        <v>38.071799999999996</v>
      </c>
      <c r="AY16" s="6"/>
      <c r="AZ16" s="6">
        <v>0</v>
      </c>
      <c r="BA16" s="6">
        <v>249.58179999999999</v>
      </c>
      <c r="BB16" s="6"/>
      <c r="BC16" s="6"/>
    </row>
    <row r="17" spans="1:55" x14ac:dyDescent="0.25">
      <c r="A17" s="9" t="s">
        <v>77</v>
      </c>
      <c r="B17" s="9" t="s">
        <v>224</v>
      </c>
      <c r="C17" s="9"/>
      <c r="D17" s="10" t="s">
        <v>2</v>
      </c>
      <c r="E17" s="10" t="s">
        <v>229</v>
      </c>
      <c r="G17" s="10" t="s">
        <v>231</v>
      </c>
      <c r="H17" s="10" t="s">
        <v>3</v>
      </c>
      <c r="I17" s="22">
        <v>20431115825</v>
      </c>
      <c r="J17" s="1" t="s">
        <v>33</v>
      </c>
      <c r="K17" s="15">
        <v>155.91999999999999</v>
      </c>
      <c r="L17" s="20">
        <f t="shared" si="0"/>
        <v>28.065599999999996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f t="shared" si="1"/>
        <v>183.98559999999998</v>
      </c>
      <c r="U17" s="1"/>
      <c r="V17" s="21"/>
      <c r="W17" s="9"/>
      <c r="X17" s="8">
        <v>0</v>
      </c>
      <c r="Y17" s="1"/>
      <c r="Z17" s="1"/>
      <c r="AA17" s="1"/>
      <c r="AB17" s="1"/>
      <c r="AC17" s="9"/>
      <c r="AD17" s="9"/>
      <c r="AE17" s="9"/>
      <c r="AF17" s="11"/>
      <c r="AG17" s="12"/>
      <c r="AH17" s="9"/>
      <c r="AI17" s="12"/>
      <c r="AJ17" s="1"/>
      <c r="AK17" s="13"/>
      <c r="AL17" s="8">
        <f t="shared" si="2"/>
        <v>0</v>
      </c>
      <c r="AM17" s="14"/>
      <c r="AN17" s="12">
        <v>0</v>
      </c>
      <c r="AO17" s="12">
        <f t="shared" si="4"/>
        <v>0</v>
      </c>
      <c r="AP17" s="1"/>
      <c r="AQ17" s="1"/>
      <c r="AR17" s="1"/>
      <c r="AS17" s="1"/>
      <c r="AT17" s="1"/>
      <c r="AU17" s="6">
        <v>7021.86</v>
      </c>
      <c r="AV17" s="6">
        <v>0</v>
      </c>
      <c r="AW17" s="6">
        <v>0</v>
      </c>
      <c r="AX17" s="6">
        <v>1263.9348</v>
      </c>
      <c r="AY17" s="6"/>
      <c r="AZ17" s="6">
        <v>0</v>
      </c>
      <c r="BA17" s="6">
        <v>8285.7947999999997</v>
      </c>
      <c r="BB17" s="6"/>
      <c r="BC17" s="6"/>
    </row>
    <row r="18" spans="1:55" x14ac:dyDescent="0.25">
      <c r="A18" s="9" t="s">
        <v>78</v>
      </c>
      <c r="B18" s="9" t="s">
        <v>54</v>
      </c>
      <c r="C18" s="9"/>
      <c r="D18" s="10" t="s">
        <v>2</v>
      </c>
      <c r="E18" s="10" t="s">
        <v>4</v>
      </c>
      <c r="G18" s="10" t="s">
        <v>232</v>
      </c>
      <c r="H18" s="10" t="s">
        <v>3</v>
      </c>
      <c r="I18" s="22">
        <v>20332970411</v>
      </c>
      <c r="J18" s="2" t="s">
        <v>233</v>
      </c>
      <c r="K18" s="15">
        <v>306.27999999999997</v>
      </c>
      <c r="L18" s="15">
        <f t="shared" si="0"/>
        <v>55.130399999999995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f t="shared" si="1"/>
        <v>361.41039999999998</v>
      </c>
      <c r="U18" s="1"/>
      <c r="V18" s="21"/>
      <c r="W18" s="9"/>
      <c r="X18" s="8">
        <v>0</v>
      </c>
      <c r="Y18" s="1"/>
      <c r="Z18" s="1"/>
      <c r="AA18" s="1"/>
      <c r="AB18" s="1"/>
      <c r="AC18" s="9"/>
      <c r="AD18" s="9"/>
      <c r="AE18" s="9"/>
      <c r="AF18" s="11"/>
      <c r="AG18" s="12"/>
      <c r="AH18" s="9"/>
      <c r="AI18" s="12"/>
      <c r="AJ18" s="1"/>
      <c r="AK18" s="13"/>
      <c r="AL18" s="8">
        <f t="shared" si="2"/>
        <v>0</v>
      </c>
      <c r="AM18" s="14"/>
      <c r="AN18" s="12">
        <v>0</v>
      </c>
      <c r="AO18" s="12">
        <f t="shared" si="4"/>
        <v>0</v>
      </c>
      <c r="AP18" s="1"/>
      <c r="AQ18" s="1"/>
      <c r="AR18" s="1"/>
      <c r="AS18" s="1"/>
      <c r="AT18" s="1"/>
      <c r="AU18" s="6">
        <v>2252.2600000000002</v>
      </c>
      <c r="AV18" s="6">
        <v>0</v>
      </c>
      <c r="AW18" s="6">
        <v>0</v>
      </c>
      <c r="AX18" s="6">
        <v>405.40680000000003</v>
      </c>
      <c r="AY18" s="6"/>
      <c r="AZ18" s="6">
        <v>0</v>
      </c>
      <c r="BA18" s="6">
        <v>2657.6668000000004</v>
      </c>
      <c r="BB18" s="6"/>
      <c r="BC18" s="6"/>
    </row>
    <row r="19" spans="1:55" x14ac:dyDescent="0.25">
      <c r="A19" s="9" t="s">
        <v>79</v>
      </c>
      <c r="B19" s="9" t="s">
        <v>234</v>
      </c>
      <c r="C19" s="9"/>
      <c r="D19" s="10" t="s">
        <v>2</v>
      </c>
      <c r="E19" s="10" t="s">
        <v>4</v>
      </c>
      <c r="G19" s="10" t="s">
        <v>235</v>
      </c>
      <c r="H19" s="10" t="s">
        <v>3</v>
      </c>
      <c r="I19" s="22">
        <v>20332970411</v>
      </c>
      <c r="J19" s="2" t="s">
        <v>233</v>
      </c>
      <c r="K19" s="15">
        <v>302.45</v>
      </c>
      <c r="L19" s="15">
        <f t="shared" si="0"/>
        <v>54.440999999999995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f t="shared" si="1"/>
        <v>356.89099999999996</v>
      </c>
      <c r="U19" s="1"/>
      <c r="V19" s="21"/>
      <c r="W19" s="9"/>
      <c r="X19" s="8">
        <v>0</v>
      </c>
      <c r="Y19" s="1"/>
      <c r="Z19" s="1"/>
      <c r="AA19" s="1"/>
      <c r="AB19" s="1"/>
      <c r="AC19" s="9"/>
      <c r="AD19" s="9"/>
      <c r="AE19" s="9"/>
      <c r="AF19" s="11"/>
      <c r="AG19" s="12"/>
      <c r="AH19" s="9"/>
      <c r="AI19" s="12"/>
      <c r="AJ19" s="1"/>
      <c r="AK19" s="13"/>
      <c r="AL19" s="8">
        <f t="shared" si="2"/>
        <v>0</v>
      </c>
      <c r="AM19" s="14"/>
      <c r="AN19" s="12">
        <v>0</v>
      </c>
      <c r="AO19" s="12">
        <f t="shared" ref="AO19:AO28" si="5">+AN19*18%</f>
        <v>0</v>
      </c>
      <c r="AP19" s="1"/>
      <c r="AQ19" s="1"/>
      <c r="AR19" s="1"/>
      <c r="AS19" s="1"/>
      <c r="AT19" s="1"/>
      <c r="AU19" s="6">
        <v>77.959999999999994</v>
      </c>
      <c r="AV19" s="6">
        <v>0</v>
      </c>
      <c r="AW19" s="6">
        <v>0</v>
      </c>
      <c r="AX19" s="6">
        <v>14.032799999999998</v>
      </c>
      <c r="AY19" s="6"/>
      <c r="AZ19" s="6">
        <v>0</v>
      </c>
      <c r="BA19" s="6">
        <v>91.992799999999988</v>
      </c>
      <c r="BB19" s="6"/>
      <c r="BC19" s="6"/>
    </row>
    <row r="20" spans="1:55" x14ac:dyDescent="0.25">
      <c r="A20" s="9" t="s">
        <v>80</v>
      </c>
      <c r="B20" s="9" t="s">
        <v>234</v>
      </c>
      <c r="C20" s="9"/>
      <c r="D20" s="10" t="s">
        <v>2</v>
      </c>
      <c r="E20" s="10" t="s">
        <v>44</v>
      </c>
      <c r="G20" s="10" t="s">
        <v>236</v>
      </c>
      <c r="H20" s="10" t="s">
        <v>3</v>
      </c>
      <c r="I20" s="22">
        <v>20100035392</v>
      </c>
      <c r="J20" s="1" t="s">
        <v>237</v>
      </c>
      <c r="K20" s="15">
        <v>3958.85</v>
      </c>
      <c r="L20" s="15">
        <f t="shared" si="0"/>
        <v>712.59299999999996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f t="shared" si="1"/>
        <v>4671.4430000000002</v>
      </c>
      <c r="U20" s="1"/>
      <c r="V20" s="21"/>
      <c r="W20" s="9"/>
      <c r="X20" s="8">
        <v>2.5819999999999999</v>
      </c>
      <c r="Y20" s="1"/>
      <c r="Z20" s="1"/>
      <c r="AA20" s="1"/>
      <c r="AB20" s="1"/>
      <c r="AC20" s="9"/>
      <c r="AD20" s="9"/>
      <c r="AE20" s="9"/>
      <c r="AF20" s="11"/>
      <c r="AG20" s="12"/>
      <c r="AH20" s="9"/>
      <c r="AI20" s="12"/>
      <c r="AJ20" s="1"/>
      <c r="AK20" s="13"/>
      <c r="AL20" s="8">
        <f t="shared" si="2"/>
        <v>2.5819999999999999</v>
      </c>
      <c r="AM20" s="14"/>
      <c r="AN20" s="12">
        <v>1533.25</v>
      </c>
      <c r="AO20" s="12">
        <f t="shared" si="5"/>
        <v>275.98500000000001</v>
      </c>
      <c r="AP20" s="1"/>
      <c r="AQ20" s="1"/>
      <c r="AR20" s="1"/>
      <c r="AS20" s="1"/>
      <c r="AT20" s="1"/>
      <c r="AU20" s="6">
        <v>856.28</v>
      </c>
      <c r="AV20" s="6">
        <v>0</v>
      </c>
      <c r="AW20" s="6">
        <v>0</v>
      </c>
      <c r="AX20" s="6">
        <v>154.13039999999998</v>
      </c>
      <c r="AY20" s="6"/>
      <c r="AZ20" s="6">
        <v>0</v>
      </c>
      <c r="BA20" s="6">
        <v>1010.4104</v>
      </c>
      <c r="BB20" s="6"/>
      <c r="BC20" s="6"/>
    </row>
    <row r="21" spans="1:55" x14ac:dyDescent="0.25">
      <c r="A21" s="9" t="s">
        <v>81</v>
      </c>
      <c r="B21" s="9" t="s">
        <v>238</v>
      </c>
      <c r="C21" s="9"/>
      <c r="D21" s="10" t="s">
        <v>2</v>
      </c>
      <c r="E21" s="10" t="s">
        <v>45</v>
      </c>
      <c r="G21" s="10" t="s">
        <v>239</v>
      </c>
      <c r="H21" s="10" t="s">
        <v>3</v>
      </c>
      <c r="I21" s="22">
        <v>20101071562</v>
      </c>
      <c r="J21" s="1" t="s">
        <v>15</v>
      </c>
      <c r="K21" s="15">
        <v>750</v>
      </c>
      <c r="L21" s="15">
        <f t="shared" si="0"/>
        <v>135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f t="shared" si="1"/>
        <v>885</v>
      </c>
      <c r="U21" s="1"/>
      <c r="V21" s="21" t="s">
        <v>403</v>
      </c>
      <c r="W21" s="9" t="s">
        <v>318</v>
      </c>
      <c r="X21" s="8">
        <v>0</v>
      </c>
      <c r="Y21" s="1"/>
      <c r="Z21" s="1"/>
      <c r="AA21" s="1"/>
      <c r="AB21" s="1"/>
      <c r="AC21" s="9"/>
      <c r="AD21" s="9"/>
      <c r="AE21" s="9"/>
      <c r="AF21" s="11"/>
      <c r="AG21" s="12"/>
      <c r="AH21" s="9"/>
      <c r="AI21" s="12"/>
      <c r="AJ21" s="1"/>
      <c r="AK21" s="13"/>
      <c r="AL21" s="8">
        <f t="shared" si="2"/>
        <v>0</v>
      </c>
      <c r="AM21" s="14"/>
      <c r="AN21" s="12">
        <v>0</v>
      </c>
      <c r="AO21" s="12">
        <f t="shared" si="5"/>
        <v>0</v>
      </c>
      <c r="AP21" s="1"/>
      <c r="AQ21" s="1"/>
      <c r="AR21" s="1"/>
      <c r="AS21" s="1"/>
      <c r="AT21" s="1"/>
      <c r="AU21" s="6">
        <v>336.45</v>
      </c>
      <c r="AV21" s="6">
        <v>0</v>
      </c>
      <c r="AW21" s="6">
        <v>0</v>
      </c>
      <c r="AX21" s="6">
        <v>60.560999999999993</v>
      </c>
      <c r="AY21" s="6"/>
      <c r="AZ21" s="6">
        <v>0</v>
      </c>
      <c r="BA21" s="6">
        <v>397.01099999999997</v>
      </c>
      <c r="BB21" s="6"/>
      <c r="BC21" s="6"/>
    </row>
    <row r="22" spans="1:55" x14ac:dyDescent="0.25">
      <c r="A22" s="9" t="s">
        <v>82</v>
      </c>
      <c r="B22" s="9" t="s">
        <v>240</v>
      </c>
      <c r="C22" s="9"/>
      <c r="D22" s="10" t="s">
        <v>2</v>
      </c>
      <c r="E22" s="10" t="s">
        <v>4</v>
      </c>
      <c r="G22" s="10" t="s">
        <v>241</v>
      </c>
      <c r="H22" s="10" t="s">
        <v>3</v>
      </c>
      <c r="I22" s="22">
        <v>20430810473</v>
      </c>
      <c r="J22" s="1" t="s">
        <v>16</v>
      </c>
      <c r="K22" s="15">
        <v>3111.73</v>
      </c>
      <c r="L22" s="15">
        <f t="shared" si="0"/>
        <v>560.1114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f t="shared" si="1"/>
        <v>3671.8414000000002</v>
      </c>
      <c r="U22" s="1"/>
      <c r="V22" s="21" t="s">
        <v>408</v>
      </c>
      <c r="W22" s="9" t="s">
        <v>318</v>
      </c>
      <c r="X22" s="8">
        <v>0</v>
      </c>
      <c r="Y22" s="1"/>
      <c r="Z22" s="1"/>
      <c r="AA22" s="1"/>
      <c r="AB22" s="1"/>
      <c r="AC22" s="9"/>
      <c r="AD22" s="9"/>
      <c r="AE22" s="9"/>
      <c r="AF22" s="11"/>
      <c r="AG22" s="12"/>
      <c r="AH22" s="9"/>
      <c r="AI22" s="12"/>
      <c r="AJ22" s="1"/>
      <c r="AK22" s="13"/>
      <c r="AL22" s="8">
        <f t="shared" si="2"/>
        <v>0</v>
      </c>
      <c r="AM22" s="14"/>
      <c r="AN22" s="12">
        <v>0</v>
      </c>
      <c r="AO22" s="12">
        <f t="shared" si="5"/>
        <v>0</v>
      </c>
      <c r="AP22" s="1"/>
      <c r="AQ22" s="1"/>
      <c r="AR22" s="1"/>
      <c r="AS22" s="1"/>
      <c r="AT22" s="1"/>
      <c r="AU22" s="6">
        <v>317.64999999999998</v>
      </c>
      <c r="AV22" s="6">
        <v>0</v>
      </c>
      <c r="AW22" s="6">
        <v>0</v>
      </c>
      <c r="AX22" s="6">
        <v>57.176999999999992</v>
      </c>
      <c r="AY22" s="6"/>
      <c r="AZ22" s="6">
        <v>0</v>
      </c>
      <c r="BA22" s="6">
        <v>374.827</v>
      </c>
      <c r="BB22" s="6"/>
      <c r="BC22" s="6"/>
    </row>
    <row r="23" spans="1:55" x14ac:dyDescent="0.25">
      <c r="A23" s="9" t="s">
        <v>83</v>
      </c>
      <c r="B23" s="9" t="s">
        <v>242</v>
      </c>
      <c r="C23" s="9"/>
      <c r="D23" s="10" t="s">
        <v>2</v>
      </c>
      <c r="E23" s="10" t="s">
        <v>4</v>
      </c>
      <c r="G23" s="10" t="s">
        <v>243</v>
      </c>
      <c r="H23" s="10" t="s">
        <v>3</v>
      </c>
      <c r="I23" s="22">
        <v>20100181534</v>
      </c>
      <c r="J23" s="1" t="s">
        <v>27</v>
      </c>
      <c r="K23" s="15">
        <v>8643.32</v>
      </c>
      <c r="L23" s="15">
        <f>+K23*18%</f>
        <v>1555.7975999999999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f t="shared" si="1"/>
        <v>10199.1176</v>
      </c>
      <c r="U23" s="1"/>
      <c r="V23" s="21">
        <v>17592887</v>
      </c>
      <c r="W23" s="9" t="s">
        <v>257</v>
      </c>
      <c r="X23" s="8">
        <v>2.5859999999999999</v>
      </c>
      <c r="Y23" s="1"/>
      <c r="Z23" s="1"/>
      <c r="AA23" s="1"/>
      <c r="AB23" s="1"/>
      <c r="AC23" s="9"/>
      <c r="AD23" s="9"/>
      <c r="AE23" s="9"/>
      <c r="AF23" s="11"/>
      <c r="AG23" s="12"/>
      <c r="AH23" s="9"/>
      <c r="AI23" s="12"/>
      <c r="AJ23" s="1"/>
      <c r="AK23" s="13"/>
      <c r="AL23" s="8">
        <f t="shared" si="2"/>
        <v>2.5859999999999999</v>
      </c>
      <c r="AM23" s="14"/>
      <c r="AN23" s="12">
        <v>3342.35</v>
      </c>
      <c r="AO23" s="12">
        <f t="shared" si="5"/>
        <v>601.62299999999993</v>
      </c>
      <c r="AP23" s="1"/>
      <c r="AQ23" s="1"/>
      <c r="AR23" s="1"/>
      <c r="AS23" s="1"/>
      <c r="AT23" s="1"/>
      <c r="AU23" s="6">
        <v>233.58</v>
      </c>
      <c r="AV23" s="6">
        <v>0</v>
      </c>
      <c r="AW23" s="6">
        <v>0</v>
      </c>
      <c r="AX23" s="6">
        <v>42.044400000000003</v>
      </c>
      <c r="AY23" s="6"/>
      <c r="AZ23" s="6">
        <v>0</v>
      </c>
      <c r="BA23" s="6">
        <v>275.62440000000004</v>
      </c>
      <c r="BB23" s="6"/>
      <c r="BC23" s="6"/>
    </row>
    <row r="24" spans="1:55" x14ac:dyDescent="0.25">
      <c r="A24" s="9" t="s">
        <v>84</v>
      </c>
      <c r="B24" s="9" t="s">
        <v>242</v>
      </c>
      <c r="C24" s="9"/>
      <c r="D24" s="10" t="s">
        <v>2</v>
      </c>
      <c r="E24" s="10" t="s">
        <v>4</v>
      </c>
      <c r="G24" s="10" t="s">
        <v>244</v>
      </c>
      <c r="H24" s="10" t="s">
        <v>3</v>
      </c>
      <c r="I24" s="22">
        <v>20100181534</v>
      </c>
      <c r="J24" s="1" t="s">
        <v>27</v>
      </c>
      <c r="K24" s="15">
        <v>16717.43</v>
      </c>
      <c r="L24" s="15">
        <f>+K24*18%</f>
        <v>3009.1374000000001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f t="shared" ref="T24:T34" si="6">SUM(K24:S24)</f>
        <v>19726.5674</v>
      </c>
      <c r="U24" s="1"/>
      <c r="V24" s="21">
        <v>17592927</v>
      </c>
      <c r="W24" s="9" t="s">
        <v>257</v>
      </c>
      <c r="X24" s="8">
        <v>2.5859999999999999</v>
      </c>
      <c r="Y24" s="1"/>
      <c r="Z24" s="1"/>
      <c r="AA24" s="1"/>
      <c r="AB24" s="1"/>
      <c r="AC24" s="9"/>
      <c r="AD24" s="9"/>
      <c r="AE24" s="9"/>
      <c r="AF24" s="11"/>
      <c r="AG24" s="12"/>
      <c r="AH24" s="9"/>
      <c r="AI24" s="12"/>
      <c r="AJ24" s="1"/>
      <c r="AK24" s="13"/>
      <c r="AL24" s="8">
        <f t="shared" si="2"/>
        <v>2.5859999999999999</v>
      </c>
      <c r="AM24" s="14"/>
      <c r="AN24" s="12">
        <v>6464.59</v>
      </c>
      <c r="AO24" s="12">
        <f t="shared" si="5"/>
        <v>1163.6261999999999</v>
      </c>
      <c r="AP24" s="1"/>
      <c r="AQ24" s="1"/>
      <c r="AR24" s="1"/>
      <c r="AS24" s="1"/>
      <c r="AT24" s="1"/>
      <c r="AU24" s="6">
        <v>112.92</v>
      </c>
      <c r="AV24" s="6">
        <v>0</v>
      </c>
      <c r="AW24" s="6">
        <v>0</v>
      </c>
      <c r="AX24" s="6">
        <v>20.325599999999998</v>
      </c>
      <c r="AY24" s="6"/>
      <c r="AZ24" s="6">
        <v>0</v>
      </c>
      <c r="BA24" s="6">
        <v>133.2456</v>
      </c>
      <c r="BB24" s="6"/>
      <c r="BC24" s="6"/>
    </row>
    <row r="25" spans="1:55" x14ac:dyDescent="0.25">
      <c r="A25" s="9" t="s">
        <v>85</v>
      </c>
      <c r="B25" s="9" t="s">
        <v>53</v>
      </c>
      <c r="C25" s="9"/>
      <c r="D25" s="10" t="s">
        <v>2</v>
      </c>
      <c r="E25" s="10" t="s">
        <v>4</v>
      </c>
      <c r="G25" s="10" t="s">
        <v>245</v>
      </c>
      <c r="H25" s="10" t="s">
        <v>3</v>
      </c>
      <c r="I25" s="22">
        <v>20502527526</v>
      </c>
      <c r="J25" s="1" t="s">
        <v>246</v>
      </c>
      <c r="K25" s="15"/>
      <c r="L25" s="15">
        <f>+K25*18%</f>
        <v>0</v>
      </c>
      <c r="M25" s="15">
        <v>0</v>
      </c>
      <c r="N25" s="15">
        <v>0</v>
      </c>
      <c r="O25" s="15">
        <v>0</v>
      </c>
      <c r="P25" s="15">
        <v>0</v>
      </c>
      <c r="Q25" s="15">
        <v>1561.2</v>
      </c>
      <c r="R25" s="15">
        <v>0</v>
      </c>
      <c r="S25" s="15">
        <v>0</v>
      </c>
      <c r="T25" s="15">
        <f t="shared" si="6"/>
        <v>1561.2</v>
      </c>
      <c r="U25" s="1"/>
      <c r="V25" s="21"/>
      <c r="W25" s="9"/>
      <c r="X25" s="8">
        <v>2.6019999999999999</v>
      </c>
      <c r="Y25" s="1"/>
      <c r="Z25" s="1"/>
      <c r="AA25" s="1"/>
      <c r="AB25" s="1"/>
      <c r="AC25" s="9"/>
      <c r="AD25" s="9"/>
      <c r="AE25" s="9"/>
      <c r="AF25" s="11"/>
      <c r="AG25" s="12"/>
      <c r="AH25" s="9"/>
      <c r="AI25" s="12"/>
      <c r="AJ25" s="1"/>
      <c r="AK25" s="13"/>
      <c r="AL25" s="8">
        <f t="shared" si="2"/>
        <v>2.6019999999999999</v>
      </c>
      <c r="AM25" s="14"/>
      <c r="AN25" s="12">
        <v>600</v>
      </c>
      <c r="AO25" s="12">
        <v>0</v>
      </c>
      <c r="AP25" s="1"/>
      <c r="AQ25" s="1"/>
      <c r="AR25" s="1"/>
      <c r="AS25" s="1"/>
      <c r="AT25" s="1"/>
      <c r="AU25" s="6">
        <v>112.92</v>
      </c>
      <c r="AV25" s="6">
        <v>0</v>
      </c>
      <c r="AW25" s="6">
        <v>0</v>
      </c>
      <c r="AX25" s="6">
        <v>20.325599999999998</v>
      </c>
      <c r="AY25" s="6"/>
      <c r="AZ25" s="6">
        <v>0</v>
      </c>
      <c r="BA25" s="6">
        <v>133.2456</v>
      </c>
      <c r="BB25" s="6"/>
      <c r="BC25" s="6"/>
    </row>
    <row r="26" spans="1:55" x14ac:dyDescent="0.25">
      <c r="A26" s="9" t="s">
        <v>86</v>
      </c>
      <c r="B26" s="9" t="s">
        <v>54</v>
      </c>
      <c r="C26" s="9" t="s">
        <v>247</v>
      </c>
      <c r="D26" s="10" t="s">
        <v>20</v>
      </c>
      <c r="E26" s="10" t="s">
        <v>248</v>
      </c>
      <c r="G26" s="10" t="s">
        <v>249</v>
      </c>
      <c r="H26" s="10" t="s">
        <v>3</v>
      </c>
      <c r="I26" s="22">
        <v>20467534026</v>
      </c>
      <c r="J26" s="2" t="s">
        <v>32</v>
      </c>
      <c r="K26" s="15">
        <v>449.16</v>
      </c>
      <c r="L26" s="15">
        <f>+K26*18%</f>
        <v>80.848799999999997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f t="shared" si="6"/>
        <v>530.00880000000006</v>
      </c>
      <c r="U26" s="1"/>
      <c r="V26" s="21"/>
      <c r="W26" s="9"/>
      <c r="X26" s="8">
        <v>0</v>
      </c>
      <c r="Y26" s="1"/>
      <c r="Z26" s="1"/>
      <c r="AA26" s="1"/>
      <c r="AB26" s="1"/>
      <c r="AC26" s="9"/>
      <c r="AD26" s="9"/>
      <c r="AE26" s="9"/>
      <c r="AF26" s="11"/>
      <c r="AG26" s="12"/>
      <c r="AH26" s="9"/>
      <c r="AI26" s="12"/>
      <c r="AJ26" s="1"/>
      <c r="AK26" s="13"/>
      <c r="AL26" s="8">
        <f t="shared" si="2"/>
        <v>0</v>
      </c>
      <c r="AM26" s="14"/>
      <c r="AN26" s="12">
        <v>0</v>
      </c>
      <c r="AO26" s="12">
        <f t="shared" si="5"/>
        <v>0</v>
      </c>
      <c r="AP26" s="1"/>
      <c r="AQ26" s="1"/>
      <c r="AR26" s="1"/>
      <c r="AS26" s="1"/>
      <c r="AT26" s="1"/>
      <c r="AU26" s="6">
        <v>112.88</v>
      </c>
      <c r="AV26" s="6">
        <v>0</v>
      </c>
      <c r="AW26" s="6">
        <v>0</v>
      </c>
      <c r="AX26" s="6">
        <v>20.318399999999997</v>
      </c>
      <c r="AY26" s="6"/>
      <c r="AZ26" s="6">
        <v>0</v>
      </c>
      <c r="BA26" s="6">
        <v>133.19839999999999</v>
      </c>
      <c r="BB26" s="6"/>
      <c r="BC26" s="6"/>
    </row>
    <row r="27" spans="1:55" x14ac:dyDescent="0.25">
      <c r="A27" s="9" t="s">
        <v>87</v>
      </c>
      <c r="B27" s="9" t="s">
        <v>250</v>
      </c>
      <c r="C27" s="9" t="s">
        <v>251</v>
      </c>
      <c r="D27" s="10" t="s">
        <v>20</v>
      </c>
      <c r="E27" s="10" t="s">
        <v>46</v>
      </c>
      <c r="G27" s="10" t="s">
        <v>252</v>
      </c>
      <c r="H27" s="10" t="s">
        <v>3</v>
      </c>
      <c r="I27" s="22">
        <v>20428698569</v>
      </c>
      <c r="J27" s="2" t="s">
        <v>22</v>
      </c>
      <c r="K27" s="15">
        <v>508.2</v>
      </c>
      <c r="L27" s="15">
        <f t="shared" si="0"/>
        <v>91.475999999999999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f t="shared" si="6"/>
        <v>599.67599999999993</v>
      </c>
      <c r="U27" s="1"/>
      <c r="V27" s="21"/>
      <c r="W27" s="9"/>
      <c r="X27" s="8">
        <v>0</v>
      </c>
      <c r="Y27" s="1"/>
      <c r="Z27" s="1"/>
      <c r="AA27" s="1"/>
      <c r="AB27" s="1"/>
      <c r="AC27" s="9"/>
      <c r="AD27" s="9"/>
      <c r="AE27" s="9"/>
      <c r="AF27" s="11"/>
      <c r="AG27" s="12"/>
      <c r="AH27" s="9"/>
      <c r="AI27" s="12"/>
      <c r="AJ27" s="1"/>
      <c r="AK27" s="13"/>
      <c r="AL27" s="8">
        <f t="shared" si="2"/>
        <v>0</v>
      </c>
      <c r="AM27" s="14"/>
      <c r="AN27" s="12">
        <v>0</v>
      </c>
      <c r="AO27" s="12">
        <f t="shared" si="5"/>
        <v>0</v>
      </c>
      <c r="AP27" s="1"/>
      <c r="AQ27" s="1"/>
      <c r="AR27" s="1"/>
      <c r="AS27" s="1"/>
      <c r="AT27" s="1"/>
      <c r="AU27" s="6">
        <v>113.08</v>
      </c>
      <c r="AV27" s="6">
        <v>0</v>
      </c>
      <c r="AW27" s="6">
        <v>0</v>
      </c>
      <c r="AX27" s="6">
        <v>20.354399999999998</v>
      </c>
      <c r="AY27" s="6"/>
      <c r="AZ27" s="6">
        <v>0</v>
      </c>
      <c r="BA27" s="6">
        <v>133.43439999999998</v>
      </c>
      <c r="BB27" s="6"/>
      <c r="BC27" s="6"/>
    </row>
    <row r="28" spans="1:55" x14ac:dyDescent="0.25">
      <c r="A28" s="9" t="s">
        <v>88</v>
      </c>
      <c r="B28" s="9" t="s">
        <v>253</v>
      </c>
      <c r="C28" s="9" t="s">
        <v>224</v>
      </c>
      <c r="D28" s="10" t="s">
        <v>20</v>
      </c>
      <c r="E28" s="10" t="s">
        <v>254</v>
      </c>
      <c r="G28" s="10" t="s">
        <v>255</v>
      </c>
      <c r="H28" s="10" t="s">
        <v>3</v>
      </c>
      <c r="I28" s="22">
        <v>20331898008</v>
      </c>
      <c r="J28" s="2" t="s">
        <v>256</v>
      </c>
      <c r="K28" s="15">
        <v>286.39999999999998</v>
      </c>
      <c r="L28" s="15">
        <f t="shared" si="0"/>
        <v>51.551999999999992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f t="shared" si="6"/>
        <v>337.952</v>
      </c>
      <c r="U28" s="1"/>
      <c r="V28" s="21"/>
      <c r="W28" s="9"/>
      <c r="X28" s="8">
        <v>0</v>
      </c>
      <c r="Y28" s="1"/>
      <c r="Z28" s="1"/>
      <c r="AA28" s="1"/>
      <c r="AB28" s="1"/>
      <c r="AC28" s="9"/>
      <c r="AD28" s="9"/>
      <c r="AE28" s="9"/>
      <c r="AF28" s="11"/>
      <c r="AG28" s="12"/>
      <c r="AH28" s="9"/>
      <c r="AI28" s="12"/>
      <c r="AJ28" s="1"/>
      <c r="AK28" s="13"/>
      <c r="AL28" s="8">
        <f t="shared" si="2"/>
        <v>0</v>
      </c>
      <c r="AM28" s="14"/>
      <c r="AN28" s="12">
        <v>0</v>
      </c>
      <c r="AO28" s="12">
        <f t="shared" si="5"/>
        <v>0</v>
      </c>
      <c r="AP28" s="1"/>
      <c r="AQ28" s="1"/>
      <c r="AR28" s="1"/>
      <c r="AS28" s="1"/>
      <c r="AT28" s="1"/>
      <c r="AU28" s="6">
        <v>112.84</v>
      </c>
      <c r="AV28" s="6">
        <v>0</v>
      </c>
      <c r="AW28" s="6">
        <v>0</v>
      </c>
      <c r="AX28" s="6">
        <v>20.311199999999999</v>
      </c>
      <c r="AY28" s="6"/>
      <c r="AZ28" s="6">
        <v>0</v>
      </c>
      <c r="BA28" s="6">
        <v>133.15120000000002</v>
      </c>
      <c r="BB28" s="6"/>
      <c r="BC28" s="6"/>
    </row>
    <row r="29" spans="1:55" x14ac:dyDescent="0.25">
      <c r="A29" s="9" t="s">
        <v>89</v>
      </c>
      <c r="B29" s="9" t="s">
        <v>247</v>
      </c>
      <c r="C29" s="9" t="s">
        <v>257</v>
      </c>
      <c r="D29" s="10" t="s">
        <v>20</v>
      </c>
      <c r="E29" s="10" t="s">
        <v>258</v>
      </c>
      <c r="G29" s="2">
        <v>396067</v>
      </c>
      <c r="H29" s="10" t="s">
        <v>3</v>
      </c>
      <c r="I29" s="22">
        <v>20331898008</v>
      </c>
      <c r="J29" s="2" t="s">
        <v>256</v>
      </c>
      <c r="K29" s="15">
        <v>291.88</v>
      </c>
      <c r="L29" s="15">
        <f t="shared" si="0"/>
        <v>52.538399999999996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f t="shared" si="6"/>
        <v>344.41840000000002</v>
      </c>
      <c r="U29" s="1"/>
      <c r="V29" s="21"/>
      <c r="W29" s="9"/>
      <c r="X29" s="8">
        <v>0</v>
      </c>
      <c r="Y29" s="1"/>
      <c r="Z29" s="1"/>
      <c r="AA29" s="1"/>
      <c r="AB29" s="1"/>
      <c r="AC29" s="9"/>
      <c r="AD29" s="9"/>
      <c r="AE29" s="9"/>
      <c r="AF29" s="11"/>
      <c r="AG29" s="12"/>
      <c r="AH29" s="9"/>
      <c r="AI29" s="12"/>
      <c r="AJ29" s="1"/>
      <c r="AK29" s="13"/>
      <c r="AL29" s="8">
        <f t="shared" si="2"/>
        <v>0</v>
      </c>
      <c r="AM29" s="14"/>
      <c r="AN29" s="12">
        <v>0</v>
      </c>
      <c r="AO29" s="12">
        <f t="shared" ref="AO29:AO45" si="7">+AN29*18%</f>
        <v>0</v>
      </c>
      <c r="AP29" s="1"/>
      <c r="AQ29" s="1"/>
      <c r="AR29" s="1"/>
      <c r="AS29" s="1"/>
      <c r="AT29" s="1"/>
      <c r="AU29" s="6">
        <v>112.84</v>
      </c>
      <c r="AV29" s="6">
        <v>0</v>
      </c>
      <c r="AW29" s="6">
        <v>0</v>
      </c>
      <c r="AX29" s="6">
        <v>20.311199999999999</v>
      </c>
      <c r="AY29" s="6"/>
      <c r="AZ29" s="6">
        <v>0</v>
      </c>
      <c r="BA29" s="6">
        <v>133.15120000000002</v>
      </c>
      <c r="BB29" s="6"/>
      <c r="BC29" s="6"/>
    </row>
    <row r="30" spans="1:55" x14ac:dyDescent="0.25">
      <c r="A30" s="9" t="s">
        <v>90</v>
      </c>
      <c r="B30" s="9" t="s">
        <v>51</v>
      </c>
      <c r="C30" s="9" t="s">
        <v>259</v>
      </c>
      <c r="D30" s="10" t="s">
        <v>20</v>
      </c>
      <c r="E30" s="10" t="s">
        <v>42</v>
      </c>
      <c r="G30" s="10" t="s">
        <v>260</v>
      </c>
      <c r="H30" s="10" t="s">
        <v>3</v>
      </c>
      <c r="I30" s="22">
        <v>20100017491</v>
      </c>
      <c r="J30" s="1" t="s">
        <v>40</v>
      </c>
      <c r="K30" s="15">
        <v>47.03</v>
      </c>
      <c r="L30" s="15">
        <f t="shared" si="0"/>
        <v>8.4654000000000007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f t="shared" si="6"/>
        <v>55.495400000000004</v>
      </c>
      <c r="U30" s="1"/>
      <c r="V30" s="21"/>
      <c r="W30" s="9"/>
      <c r="X30" s="8">
        <v>0</v>
      </c>
      <c r="Y30" s="1"/>
      <c r="Z30" s="1"/>
      <c r="AA30" s="1"/>
      <c r="AB30" s="1"/>
      <c r="AC30" s="9"/>
      <c r="AD30" s="9"/>
      <c r="AE30" s="9"/>
      <c r="AF30" s="11"/>
      <c r="AG30" s="12"/>
      <c r="AH30" s="9"/>
      <c r="AI30" s="12"/>
      <c r="AJ30" s="1"/>
      <c r="AK30" s="13"/>
      <c r="AL30" s="8">
        <f t="shared" si="2"/>
        <v>0</v>
      </c>
      <c r="AM30" s="14"/>
      <c r="AN30" s="12">
        <v>0</v>
      </c>
      <c r="AO30" s="12">
        <f t="shared" si="7"/>
        <v>0</v>
      </c>
      <c r="AP30" s="1"/>
      <c r="AQ30" s="1"/>
      <c r="AR30" s="1"/>
      <c r="AS30" s="1"/>
      <c r="AT30" s="1"/>
      <c r="AU30" s="6">
        <v>112.84</v>
      </c>
      <c r="AV30" s="6">
        <v>0</v>
      </c>
      <c r="AW30" s="6">
        <v>0</v>
      </c>
      <c r="AX30" s="6">
        <v>20.311199999999999</v>
      </c>
      <c r="AY30" s="6"/>
      <c r="AZ30" s="6">
        <v>0</v>
      </c>
      <c r="BA30" s="6">
        <v>133.15120000000002</v>
      </c>
      <c r="BB30" s="6"/>
      <c r="BC30" s="6"/>
    </row>
    <row r="31" spans="1:55" x14ac:dyDescent="0.25">
      <c r="A31" s="9" t="s">
        <v>91</v>
      </c>
      <c r="B31" s="9" t="s">
        <v>51</v>
      </c>
      <c r="C31" s="9" t="s">
        <v>259</v>
      </c>
      <c r="D31" s="10" t="s">
        <v>20</v>
      </c>
      <c r="E31" s="10" t="s">
        <v>42</v>
      </c>
      <c r="G31" s="10" t="s">
        <v>261</v>
      </c>
      <c r="H31" s="10" t="s">
        <v>3</v>
      </c>
      <c r="I31" s="22">
        <v>20100017491</v>
      </c>
      <c r="J31" s="1" t="s">
        <v>40</v>
      </c>
      <c r="K31" s="15">
        <v>414.27</v>
      </c>
      <c r="L31" s="15">
        <f t="shared" si="0"/>
        <v>74.568599999999989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f t="shared" si="6"/>
        <v>488.83859999999999</v>
      </c>
      <c r="U31" s="1"/>
      <c r="V31" s="21"/>
      <c r="W31" s="9"/>
      <c r="X31" s="8">
        <v>0</v>
      </c>
      <c r="Y31" s="1"/>
      <c r="Z31" s="1"/>
      <c r="AA31" s="1"/>
      <c r="AB31" s="1"/>
      <c r="AC31" s="9"/>
      <c r="AD31" s="9"/>
      <c r="AE31" s="9"/>
      <c r="AF31" s="11"/>
      <c r="AG31" s="12"/>
      <c r="AH31" s="9"/>
      <c r="AI31" s="12"/>
      <c r="AJ31" s="1"/>
      <c r="AK31" s="13"/>
      <c r="AL31" s="8">
        <f t="shared" si="2"/>
        <v>0</v>
      </c>
      <c r="AM31" s="14"/>
      <c r="AN31" s="12">
        <v>0</v>
      </c>
      <c r="AO31" s="12">
        <f t="shared" si="7"/>
        <v>0</v>
      </c>
      <c r="AP31" s="1"/>
      <c r="AQ31" s="1"/>
      <c r="AR31" s="1"/>
      <c r="AS31" s="1"/>
      <c r="AT31" s="1"/>
      <c r="AU31" s="6">
        <v>112.12</v>
      </c>
      <c r="AV31" s="6">
        <v>0</v>
      </c>
      <c r="AW31" s="6">
        <v>0</v>
      </c>
      <c r="AX31" s="6">
        <v>20.1816</v>
      </c>
      <c r="AY31" s="6"/>
      <c r="AZ31" s="6">
        <v>0</v>
      </c>
      <c r="BA31" s="6">
        <v>132.30160000000001</v>
      </c>
      <c r="BB31" s="6"/>
      <c r="BC31" s="6"/>
    </row>
    <row r="32" spans="1:55" x14ac:dyDescent="0.25">
      <c r="A32" s="9" t="s">
        <v>92</v>
      </c>
      <c r="B32" s="9" t="s">
        <v>51</v>
      </c>
      <c r="C32" s="9" t="s">
        <v>259</v>
      </c>
      <c r="D32" s="10" t="s">
        <v>20</v>
      </c>
      <c r="E32" s="10" t="s">
        <v>42</v>
      </c>
      <c r="G32" s="10" t="s">
        <v>262</v>
      </c>
      <c r="H32" s="10" t="s">
        <v>3</v>
      </c>
      <c r="I32" s="22">
        <v>20100017491</v>
      </c>
      <c r="J32" s="1" t="s">
        <v>40</v>
      </c>
      <c r="K32" s="15">
        <v>101.65</v>
      </c>
      <c r="L32" s="15">
        <f t="shared" si="0"/>
        <v>18.297000000000001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f t="shared" si="6"/>
        <v>119.947</v>
      </c>
      <c r="U32" s="1"/>
      <c r="V32" s="21"/>
      <c r="W32" s="9"/>
      <c r="X32" s="8">
        <v>0</v>
      </c>
      <c r="Y32" s="1"/>
      <c r="Z32" s="1"/>
      <c r="AA32" s="1"/>
      <c r="AB32" s="1"/>
      <c r="AC32" s="9"/>
      <c r="AD32" s="9"/>
      <c r="AE32" s="9"/>
      <c r="AF32" s="11"/>
      <c r="AG32" s="12"/>
      <c r="AH32" s="9"/>
      <c r="AI32" s="12"/>
      <c r="AJ32" s="1"/>
      <c r="AK32" s="13"/>
      <c r="AL32" s="8">
        <f t="shared" si="2"/>
        <v>0</v>
      </c>
      <c r="AM32" s="14"/>
      <c r="AN32" s="12">
        <v>0</v>
      </c>
      <c r="AO32" s="12">
        <f t="shared" si="7"/>
        <v>0</v>
      </c>
      <c r="AP32" s="1"/>
      <c r="AQ32" s="1"/>
      <c r="AR32" s="1"/>
      <c r="AS32" s="1"/>
      <c r="AT32" s="1"/>
      <c r="AU32" s="6">
        <v>112.12</v>
      </c>
      <c r="AV32" s="6">
        <v>0</v>
      </c>
      <c r="AW32" s="6">
        <v>0</v>
      </c>
      <c r="AX32" s="6">
        <v>20.1816</v>
      </c>
      <c r="AY32" s="6"/>
      <c r="AZ32" s="6">
        <v>0</v>
      </c>
      <c r="BA32" s="6">
        <v>132.30160000000001</v>
      </c>
      <c r="BB32" s="6"/>
      <c r="BC32" s="6"/>
    </row>
    <row r="33" spans="1:55" x14ac:dyDescent="0.25">
      <c r="A33" s="9" t="s">
        <v>93</v>
      </c>
      <c r="B33" s="9" t="s">
        <v>204</v>
      </c>
      <c r="C33" s="9" t="s">
        <v>251</v>
      </c>
      <c r="D33" s="10" t="s">
        <v>20</v>
      </c>
      <c r="E33" s="10" t="s">
        <v>47</v>
      </c>
      <c r="G33" s="10" t="s">
        <v>263</v>
      </c>
      <c r="H33" s="10" t="s">
        <v>3</v>
      </c>
      <c r="I33" s="22">
        <v>20100177774</v>
      </c>
      <c r="J33" s="1" t="s">
        <v>21</v>
      </c>
      <c r="K33" s="15">
        <v>184.31</v>
      </c>
      <c r="L33" s="15">
        <f t="shared" si="0"/>
        <v>33.175800000000002</v>
      </c>
      <c r="M33" s="15">
        <v>0</v>
      </c>
      <c r="N33" s="15">
        <v>0</v>
      </c>
      <c r="O33" s="15">
        <v>0</v>
      </c>
      <c r="P33" s="15">
        <v>0</v>
      </c>
      <c r="Q33" s="15">
        <v>210</v>
      </c>
      <c r="R33" s="15">
        <v>0</v>
      </c>
      <c r="S33" s="15">
        <v>0</v>
      </c>
      <c r="T33" s="15">
        <f t="shared" si="6"/>
        <v>427.48580000000004</v>
      </c>
      <c r="U33" s="1"/>
      <c r="V33" s="21"/>
      <c r="W33" s="9"/>
      <c r="X33" s="8">
        <v>0</v>
      </c>
      <c r="Y33" s="1"/>
      <c r="Z33" s="1"/>
      <c r="AA33" s="1"/>
      <c r="AB33" s="1"/>
      <c r="AC33" s="9"/>
      <c r="AD33" s="9"/>
      <c r="AE33" s="9"/>
      <c r="AF33" s="11"/>
      <c r="AG33" s="12"/>
      <c r="AH33" s="9"/>
      <c r="AI33" s="12"/>
      <c r="AJ33" s="1"/>
      <c r="AK33" s="13"/>
      <c r="AL33" s="8">
        <f t="shared" si="2"/>
        <v>0</v>
      </c>
      <c r="AM33" s="14"/>
      <c r="AN33" s="12">
        <v>0</v>
      </c>
      <c r="AO33" s="12">
        <f t="shared" si="7"/>
        <v>0</v>
      </c>
      <c r="AP33" s="1"/>
      <c r="AQ33" s="1"/>
      <c r="AR33" s="1"/>
      <c r="AS33" s="1"/>
      <c r="AT33" s="1"/>
      <c r="AU33" s="6">
        <v>111.36</v>
      </c>
      <c r="AV33" s="6">
        <v>0</v>
      </c>
      <c r="AW33" s="6">
        <v>0</v>
      </c>
      <c r="AX33" s="6">
        <v>20.044799999999999</v>
      </c>
      <c r="AY33" s="6"/>
      <c r="AZ33" s="6">
        <v>0</v>
      </c>
      <c r="BA33" s="6">
        <v>131.40479999999999</v>
      </c>
      <c r="BB33" s="6"/>
      <c r="BC33" s="6"/>
    </row>
    <row r="34" spans="1:55" x14ac:dyDescent="0.25">
      <c r="A34" s="9" t="s">
        <v>94</v>
      </c>
      <c r="B34" s="9" t="s">
        <v>204</v>
      </c>
      <c r="C34" s="9" t="s">
        <v>251</v>
      </c>
      <c r="D34" s="10" t="s">
        <v>20</v>
      </c>
      <c r="E34" s="10" t="s">
        <v>47</v>
      </c>
      <c r="G34" s="10" t="s">
        <v>264</v>
      </c>
      <c r="H34" s="10" t="s">
        <v>3</v>
      </c>
      <c r="I34" s="22">
        <v>20100177774</v>
      </c>
      <c r="J34" s="1" t="s">
        <v>21</v>
      </c>
      <c r="K34" s="15">
        <v>115.19</v>
      </c>
      <c r="L34" s="15">
        <f t="shared" si="0"/>
        <v>20.734199999999998</v>
      </c>
      <c r="M34" s="15">
        <v>0</v>
      </c>
      <c r="N34" s="15">
        <v>0</v>
      </c>
      <c r="O34" s="15">
        <v>0</v>
      </c>
      <c r="P34" s="15">
        <v>0</v>
      </c>
      <c r="Q34" s="15">
        <v>210</v>
      </c>
      <c r="R34" s="15">
        <v>0</v>
      </c>
      <c r="S34" s="15">
        <v>0</v>
      </c>
      <c r="T34" s="15">
        <f t="shared" si="6"/>
        <v>345.92419999999998</v>
      </c>
      <c r="U34" s="1"/>
      <c r="V34" s="21"/>
      <c r="W34" s="9"/>
      <c r="X34" s="8">
        <v>0</v>
      </c>
      <c r="Y34" s="1"/>
      <c r="Z34" s="1"/>
      <c r="AA34" s="1"/>
      <c r="AB34" s="1"/>
      <c r="AC34" s="9"/>
      <c r="AD34" s="9"/>
      <c r="AE34" s="9"/>
      <c r="AF34" s="11"/>
      <c r="AG34" s="12"/>
      <c r="AH34" s="9"/>
      <c r="AI34" s="12"/>
      <c r="AJ34" s="1"/>
      <c r="AK34" s="13"/>
      <c r="AL34" s="8">
        <f t="shared" si="2"/>
        <v>0</v>
      </c>
      <c r="AM34" s="14"/>
      <c r="AN34" s="12">
        <v>0</v>
      </c>
      <c r="AO34" s="12">
        <f t="shared" si="7"/>
        <v>0</v>
      </c>
      <c r="AP34" s="1"/>
      <c r="AQ34" s="1"/>
      <c r="AR34" s="1"/>
      <c r="AS34" s="1"/>
      <c r="AT34" s="1"/>
      <c r="AU34" s="6">
        <v>871.41</v>
      </c>
      <c r="AV34" s="6">
        <v>0</v>
      </c>
      <c r="AW34" s="6">
        <v>0</v>
      </c>
      <c r="AX34" s="6">
        <v>156.85379999999998</v>
      </c>
      <c r="AY34" s="6"/>
      <c r="AZ34" s="6">
        <v>0</v>
      </c>
      <c r="BA34" s="6">
        <v>1028.2637999999999</v>
      </c>
      <c r="BB34" s="6"/>
      <c r="BC34" s="6"/>
    </row>
    <row r="35" spans="1:55" x14ac:dyDescent="0.25">
      <c r="A35" s="9" t="s">
        <v>95</v>
      </c>
      <c r="B35" s="9" t="s">
        <v>204</v>
      </c>
      <c r="C35" s="9" t="s">
        <v>251</v>
      </c>
      <c r="D35" s="10" t="s">
        <v>20</v>
      </c>
      <c r="E35" s="10" t="s">
        <v>47</v>
      </c>
      <c r="G35" s="10" t="s">
        <v>265</v>
      </c>
      <c r="H35" s="10" t="s">
        <v>3</v>
      </c>
      <c r="I35" s="22">
        <v>20100177774</v>
      </c>
      <c r="J35" s="1" t="s">
        <v>21</v>
      </c>
      <c r="K35" s="15">
        <v>89.21</v>
      </c>
      <c r="L35" s="15">
        <f t="shared" si="0"/>
        <v>16.057799999999997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f t="shared" si="1"/>
        <v>105.26779999999999</v>
      </c>
      <c r="U35" s="1"/>
      <c r="V35" s="21"/>
      <c r="W35" s="9"/>
      <c r="X35" s="8">
        <v>0</v>
      </c>
      <c r="Y35" s="1"/>
      <c r="Z35" s="1"/>
      <c r="AA35" s="1"/>
      <c r="AB35" s="1"/>
      <c r="AC35" s="9"/>
      <c r="AD35" s="9"/>
      <c r="AE35" s="9"/>
      <c r="AF35" s="11"/>
      <c r="AG35" s="12"/>
      <c r="AH35" s="9"/>
      <c r="AI35" s="12"/>
      <c r="AJ35" s="1"/>
      <c r="AK35" s="13"/>
      <c r="AL35" s="8">
        <f t="shared" si="2"/>
        <v>0</v>
      </c>
      <c r="AM35" s="14"/>
      <c r="AN35" s="12">
        <v>0</v>
      </c>
      <c r="AO35" s="12">
        <f t="shared" si="7"/>
        <v>0</v>
      </c>
      <c r="AP35" s="1"/>
      <c r="AQ35" s="1"/>
      <c r="AR35" s="1"/>
      <c r="AS35" s="1"/>
      <c r="AT35" s="1"/>
      <c r="AU35" s="6">
        <v>144.44999999999999</v>
      </c>
      <c r="AV35" s="6">
        <v>0</v>
      </c>
      <c r="AW35" s="6">
        <v>0</v>
      </c>
      <c r="AX35" s="6">
        <v>26.000999999999998</v>
      </c>
      <c r="AY35" s="6"/>
      <c r="AZ35" s="6">
        <v>0</v>
      </c>
      <c r="BA35" s="6">
        <v>170.45099999999999</v>
      </c>
      <c r="BB35" s="6"/>
      <c r="BC35" s="6"/>
    </row>
    <row r="36" spans="1:55" x14ac:dyDescent="0.25">
      <c r="A36" s="9" t="s">
        <v>96</v>
      </c>
      <c r="B36" s="9" t="s">
        <v>204</v>
      </c>
      <c r="C36" s="9" t="s">
        <v>251</v>
      </c>
      <c r="D36" s="10" t="s">
        <v>20</v>
      </c>
      <c r="E36" s="10" t="s">
        <v>47</v>
      </c>
      <c r="G36" s="10" t="s">
        <v>266</v>
      </c>
      <c r="H36" s="10" t="s">
        <v>3</v>
      </c>
      <c r="I36" s="22">
        <v>20100177774</v>
      </c>
      <c r="J36" s="1" t="s">
        <v>21</v>
      </c>
      <c r="K36" s="15">
        <v>232.28</v>
      </c>
      <c r="L36" s="15">
        <f t="shared" si="0"/>
        <v>41.810400000000001</v>
      </c>
      <c r="M36" s="15">
        <v>0</v>
      </c>
      <c r="N36" s="15">
        <v>0</v>
      </c>
      <c r="O36" s="15">
        <v>0</v>
      </c>
      <c r="P36" s="15">
        <v>0</v>
      </c>
      <c r="Q36" s="15">
        <v>210</v>
      </c>
      <c r="R36" s="15">
        <v>0</v>
      </c>
      <c r="S36" s="15">
        <v>0</v>
      </c>
      <c r="T36" s="15">
        <f t="shared" si="1"/>
        <v>484.09039999999999</v>
      </c>
      <c r="U36" s="1"/>
      <c r="V36" s="21"/>
      <c r="W36" s="1"/>
      <c r="X36" s="8">
        <v>0</v>
      </c>
      <c r="Y36" s="1"/>
      <c r="Z36" s="1"/>
      <c r="AA36" s="1"/>
      <c r="AB36" s="1"/>
      <c r="AC36" s="9"/>
      <c r="AD36" s="9"/>
      <c r="AE36" s="9"/>
      <c r="AF36" s="11"/>
      <c r="AG36" s="12"/>
      <c r="AH36" s="9"/>
      <c r="AI36" s="12"/>
      <c r="AJ36" s="1"/>
      <c r="AK36" s="13"/>
      <c r="AL36" s="8">
        <f t="shared" si="2"/>
        <v>0</v>
      </c>
      <c r="AM36" s="14"/>
      <c r="AN36" s="12">
        <v>0</v>
      </c>
      <c r="AO36" s="12">
        <f t="shared" si="7"/>
        <v>0</v>
      </c>
      <c r="AP36" s="1"/>
      <c r="AQ36" s="1"/>
      <c r="AR36" s="1"/>
      <c r="AS36" s="1"/>
      <c r="AT36" s="1"/>
      <c r="AU36" s="6">
        <v>59.66</v>
      </c>
      <c r="AV36" s="6">
        <v>0</v>
      </c>
      <c r="AW36" s="6">
        <v>0</v>
      </c>
      <c r="AX36" s="6">
        <v>10.738799999999999</v>
      </c>
      <c r="AY36" s="6"/>
      <c r="AZ36" s="6">
        <v>0</v>
      </c>
      <c r="BA36" s="6">
        <v>70.398799999999994</v>
      </c>
      <c r="BB36" s="6"/>
      <c r="BC36" s="6"/>
    </row>
    <row r="37" spans="1:55" x14ac:dyDescent="0.25">
      <c r="A37" s="9" t="s">
        <v>97</v>
      </c>
      <c r="B37" s="9" t="s">
        <v>204</v>
      </c>
      <c r="C37" s="9" t="s">
        <v>251</v>
      </c>
      <c r="D37" s="10" t="s">
        <v>20</v>
      </c>
      <c r="E37" s="10" t="s">
        <v>47</v>
      </c>
      <c r="G37" s="10" t="s">
        <v>267</v>
      </c>
      <c r="H37" s="10" t="s">
        <v>3</v>
      </c>
      <c r="I37" s="22">
        <v>20100177774</v>
      </c>
      <c r="J37" s="1" t="s">
        <v>21</v>
      </c>
      <c r="K37" s="15">
        <v>184.31</v>
      </c>
      <c r="L37" s="15">
        <f t="shared" si="0"/>
        <v>33.175800000000002</v>
      </c>
      <c r="M37" s="15">
        <v>0</v>
      </c>
      <c r="N37" s="15">
        <v>0</v>
      </c>
      <c r="O37" s="15">
        <v>0</v>
      </c>
      <c r="P37" s="15">
        <v>0</v>
      </c>
      <c r="Q37" s="15">
        <v>-217.49</v>
      </c>
      <c r="R37" s="15">
        <v>0</v>
      </c>
      <c r="S37" s="15">
        <v>0</v>
      </c>
      <c r="T37" s="15">
        <f t="shared" si="1"/>
        <v>-4.199999999997317E-3</v>
      </c>
      <c r="U37" s="1"/>
      <c r="V37" s="21"/>
      <c r="W37" s="1"/>
      <c r="X37" s="8">
        <v>0</v>
      </c>
      <c r="Y37" s="1"/>
      <c r="Z37" s="1"/>
      <c r="AA37" s="1"/>
      <c r="AB37" s="1"/>
      <c r="AC37" s="9"/>
      <c r="AD37" s="9"/>
      <c r="AE37" s="9"/>
      <c r="AF37" s="11"/>
      <c r="AG37" s="12"/>
      <c r="AH37" s="9"/>
      <c r="AI37" s="12"/>
      <c r="AJ37" s="1"/>
      <c r="AK37" s="13"/>
      <c r="AL37" s="8">
        <f t="shared" si="2"/>
        <v>0</v>
      </c>
      <c r="AM37" s="14"/>
      <c r="AN37" s="12">
        <v>0</v>
      </c>
      <c r="AO37" s="12">
        <f t="shared" si="7"/>
        <v>0</v>
      </c>
      <c r="AP37" s="1"/>
      <c r="AQ37" s="1"/>
      <c r="AR37" s="1"/>
      <c r="AS37" s="1"/>
      <c r="AT37" s="1"/>
      <c r="AU37" s="6">
        <v>35.200000000000003</v>
      </c>
      <c r="AV37" s="6">
        <v>0</v>
      </c>
      <c r="AW37" s="6">
        <v>0</v>
      </c>
      <c r="AX37" s="6">
        <v>6.3360000000000003</v>
      </c>
      <c r="AY37" s="6"/>
      <c r="AZ37" s="6">
        <v>0</v>
      </c>
      <c r="BA37" s="6">
        <v>41.536000000000001</v>
      </c>
      <c r="BB37" s="6"/>
      <c r="BC37" s="6"/>
    </row>
    <row r="38" spans="1:55" x14ac:dyDescent="0.25">
      <c r="A38" s="9" t="s">
        <v>98</v>
      </c>
      <c r="B38" s="9" t="s">
        <v>204</v>
      </c>
      <c r="C38" s="9" t="s">
        <v>251</v>
      </c>
      <c r="D38" s="10" t="s">
        <v>20</v>
      </c>
      <c r="E38" s="10" t="s">
        <v>47</v>
      </c>
      <c r="G38" s="10" t="s">
        <v>268</v>
      </c>
      <c r="H38" s="10" t="s">
        <v>3</v>
      </c>
      <c r="I38" s="22">
        <v>20100177774</v>
      </c>
      <c r="J38" s="1" t="s">
        <v>21</v>
      </c>
      <c r="K38" s="15">
        <v>697.38</v>
      </c>
      <c r="L38" s="15">
        <f>+K38*18%</f>
        <v>125.52839999999999</v>
      </c>
      <c r="M38" s="15">
        <v>0</v>
      </c>
      <c r="N38" s="15">
        <v>0</v>
      </c>
      <c r="O38" s="15">
        <v>0</v>
      </c>
      <c r="P38" s="15">
        <v>0</v>
      </c>
      <c r="Q38" s="15">
        <v>210</v>
      </c>
      <c r="R38" s="15">
        <v>0</v>
      </c>
      <c r="S38" s="15">
        <v>0</v>
      </c>
      <c r="T38" s="15">
        <f t="shared" ref="T38:T47" si="8">SUM(K38:S38)</f>
        <v>1032.9084</v>
      </c>
      <c r="U38" s="1"/>
      <c r="V38" s="21"/>
      <c r="W38" s="9"/>
      <c r="X38" s="8">
        <v>0</v>
      </c>
      <c r="Y38" s="1"/>
      <c r="Z38" s="1"/>
      <c r="AA38" s="1"/>
      <c r="AB38" s="1"/>
      <c r="AC38" s="9"/>
      <c r="AD38" s="9"/>
      <c r="AE38" s="9"/>
      <c r="AF38" s="11"/>
      <c r="AG38" s="12"/>
      <c r="AH38" s="9"/>
      <c r="AI38" s="12"/>
      <c r="AJ38" s="1"/>
      <c r="AK38" s="13"/>
      <c r="AL38" s="8">
        <f t="shared" si="2"/>
        <v>0</v>
      </c>
      <c r="AM38" s="14"/>
      <c r="AN38" s="12">
        <v>0</v>
      </c>
      <c r="AO38" s="12">
        <f t="shared" si="7"/>
        <v>0</v>
      </c>
      <c r="AP38" s="1"/>
      <c r="AQ38" s="1"/>
      <c r="AR38" s="1"/>
      <c r="AS38" s="1"/>
      <c r="AT38" s="1"/>
      <c r="AU38" s="6">
        <v>104.4</v>
      </c>
      <c r="AV38" s="6">
        <v>0</v>
      </c>
      <c r="AW38" s="6">
        <v>0</v>
      </c>
      <c r="AX38" s="6">
        <v>18.792000000000002</v>
      </c>
      <c r="AY38" s="6"/>
      <c r="AZ38" s="6">
        <v>0</v>
      </c>
      <c r="BA38" s="6">
        <v>123.19200000000001</v>
      </c>
      <c r="BB38" s="6"/>
      <c r="BC38" s="6"/>
    </row>
    <row r="39" spans="1:55" x14ac:dyDescent="0.25">
      <c r="A39" s="9" t="s">
        <v>99</v>
      </c>
      <c r="B39" s="9" t="s">
        <v>204</v>
      </c>
      <c r="C39" s="9" t="s">
        <v>251</v>
      </c>
      <c r="D39" s="10" t="s">
        <v>20</v>
      </c>
      <c r="E39" s="10" t="s">
        <v>47</v>
      </c>
      <c r="G39" s="10" t="s">
        <v>269</v>
      </c>
      <c r="H39" s="10" t="s">
        <v>3</v>
      </c>
      <c r="I39" s="22">
        <v>20100177774</v>
      </c>
      <c r="J39" s="1" t="s">
        <v>21</v>
      </c>
      <c r="K39" s="15">
        <v>204.15</v>
      </c>
      <c r="L39" s="15">
        <f t="shared" si="0"/>
        <v>36.747</v>
      </c>
      <c r="M39" s="15">
        <v>0</v>
      </c>
      <c r="N39" s="15">
        <v>0</v>
      </c>
      <c r="O39" s="15">
        <v>0</v>
      </c>
      <c r="P39" s="15">
        <v>0</v>
      </c>
      <c r="Q39" s="15">
        <v>53.17</v>
      </c>
      <c r="R39" s="15">
        <v>0</v>
      </c>
      <c r="S39" s="15">
        <v>0</v>
      </c>
      <c r="T39" s="15">
        <f t="shared" si="8"/>
        <v>294.06700000000001</v>
      </c>
      <c r="U39" s="1"/>
      <c r="V39" s="21"/>
      <c r="W39" s="9"/>
      <c r="X39" s="8">
        <v>0</v>
      </c>
      <c r="Y39" s="1"/>
      <c r="Z39" s="1"/>
      <c r="AA39" s="1"/>
      <c r="AB39" s="1"/>
      <c r="AC39" s="9"/>
      <c r="AD39" s="9"/>
      <c r="AE39" s="9"/>
      <c r="AF39" s="11"/>
      <c r="AG39" s="12"/>
      <c r="AH39" s="9"/>
      <c r="AI39" s="12"/>
      <c r="AJ39" s="1"/>
      <c r="AK39" s="13"/>
      <c r="AL39" s="8">
        <f t="shared" si="2"/>
        <v>0</v>
      </c>
      <c r="AM39" s="14"/>
      <c r="AN39" s="12">
        <v>0</v>
      </c>
      <c r="AO39" s="12">
        <f t="shared" si="7"/>
        <v>0</v>
      </c>
      <c r="AP39" s="1"/>
      <c r="AQ39" s="1"/>
      <c r="AR39" s="1"/>
      <c r="AS39" s="1"/>
      <c r="AT39" s="1"/>
      <c r="AU39" s="6">
        <v>203.51</v>
      </c>
      <c r="AV39" s="6">
        <v>0</v>
      </c>
      <c r="AW39" s="6">
        <v>0</v>
      </c>
      <c r="AX39" s="6">
        <v>36.631799999999998</v>
      </c>
      <c r="AY39" s="6"/>
      <c r="AZ39" s="6">
        <v>0</v>
      </c>
      <c r="BA39" s="6">
        <v>240.14179999999999</v>
      </c>
      <c r="BB39" s="6"/>
      <c r="BC39" s="6"/>
    </row>
    <row r="40" spans="1:55" x14ac:dyDescent="0.25">
      <c r="A40" s="9" t="s">
        <v>100</v>
      </c>
      <c r="B40" s="9" t="s">
        <v>240</v>
      </c>
      <c r="C40" s="9"/>
      <c r="D40" s="10" t="s">
        <v>2</v>
      </c>
      <c r="E40" s="10" t="s">
        <v>270</v>
      </c>
      <c r="G40" s="10" t="s">
        <v>271</v>
      </c>
      <c r="H40" s="10" t="s">
        <v>3</v>
      </c>
      <c r="I40" s="22">
        <v>20100177774</v>
      </c>
      <c r="J40" s="1" t="s">
        <v>21</v>
      </c>
      <c r="K40" s="15">
        <v>442.89</v>
      </c>
      <c r="L40" s="15">
        <f t="shared" si="0"/>
        <v>79.720199999999991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f t="shared" si="8"/>
        <v>522.61019999999996</v>
      </c>
      <c r="U40" s="1"/>
      <c r="V40" s="21"/>
      <c r="W40" s="1"/>
      <c r="X40" s="8">
        <v>0</v>
      </c>
      <c r="Y40" s="1"/>
      <c r="Z40" s="1"/>
      <c r="AA40" s="1"/>
      <c r="AB40" s="1"/>
      <c r="AC40" s="9"/>
      <c r="AD40" s="9"/>
      <c r="AE40" s="9"/>
      <c r="AF40" s="11"/>
      <c r="AG40" s="12"/>
      <c r="AH40" s="9"/>
      <c r="AI40" s="12"/>
      <c r="AJ40" s="1"/>
      <c r="AK40" s="13"/>
      <c r="AL40" s="8">
        <f t="shared" si="2"/>
        <v>0</v>
      </c>
      <c r="AM40" s="14"/>
      <c r="AN40" s="12">
        <v>0</v>
      </c>
      <c r="AO40" s="12">
        <f t="shared" si="7"/>
        <v>0</v>
      </c>
      <c r="AP40" s="1"/>
      <c r="AQ40" s="1"/>
      <c r="AR40" s="1"/>
      <c r="AS40" s="1"/>
      <c r="AT40" s="1"/>
      <c r="AU40" s="6">
        <v>301.33999999999997</v>
      </c>
      <c r="AV40" s="6">
        <v>0</v>
      </c>
      <c r="AW40" s="6">
        <v>0</v>
      </c>
      <c r="AX40" s="6">
        <v>54.241199999999992</v>
      </c>
      <c r="AY40" s="6"/>
      <c r="AZ40" s="6">
        <v>0</v>
      </c>
      <c r="BA40" s="6">
        <v>355.58119999999997</v>
      </c>
      <c r="BB40" s="6"/>
      <c r="BC40" s="6"/>
    </row>
    <row r="41" spans="1:55" x14ac:dyDescent="0.25">
      <c r="A41" s="9" t="s">
        <v>101</v>
      </c>
      <c r="B41" s="9" t="s">
        <v>238</v>
      </c>
      <c r="C41" s="9"/>
      <c r="D41" s="10" t="s">
        <v>2</v>
      </c>
      <c r="E41" s="10" t="s">
        <v>272</v>
      </c>
      <c r="G41" s="10" t="s">
        <v>273</v>
      </c>
      <c r="H41" s="10" t="s">
        <v>3</v>
      </c>
      <c r="I41" s="22">
        <v>20100177774</v>
      </c>
      <c r="J41" s="1" t="s">
        <v>21</v>
      </c>
      <c r="K41" s="2">
        <v>270.33999999999997</v>
      </c>
      <c r="L41" s="15">
        <f t="shared" si="0"/>
        <v>48.661199999999994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f t="shared" si="8"/>
        <v>319.00119999999998</v>
      </c>
      <c r="U41" s="1"/>
      <c r="V41" s="21"/>
      <c r="W41" s="1"/>
      <c r="X41" s="8">
        <v>0</v>
      </c>
      <c r="Y41" s="1"/>
      <c r="Z41" s="1"/>
      <c r="AA41" s="1"/>
      <c r="AB41" s="1"/>
      <c r="AC41" s="9"/>
      <c r="AD41" s="9"/>
      <c r="AE41" s="9"/>
      <c r="AF41" s="11"/>
      <c r="AG41" s="12"/>
      <c r="AH41" s="9"/>
      <c r="AI41" s="12"/>
      <c r="AJ41" s="1"/>
      <c r="AK41" s="13"/>
      <c r="AL41" s="8">
        <f t="shared" si="2"/>
        <v>0</v>
      </c>
      <c r="AM41" s="14"/>
      <c r="AN41" s="12">
        <v>0</v>
      </c>
      <c r="AO41" s="12">
        <f t="shared" si="7"/>
        <v>0</v>
      </c>
      <c r="AP41" s="1"/>
      <c r="AQ41" s="1"/>
      <c r="AR41" s="1"/>
      <c r="AS41" s="1"/>
      <c r="AT41" s="1"/>
      <c r="AU41" s="6">
        <v>2229.25</v>
      </c>
      <c r="AV41" s="6">
        <v>0</v>
      </c>
      <c r="AW41" s="6">
        <v>0</v>
      </c>
      <c r="AX41" s="6">
        <v>401.26499999999999</v>
      </c>
      <c r="AY41" s="6"/>
      <c r="AZ41" s="6">
        <v>0</v>
      </c>
      <c r="BA41" s="6">
        <v>2630.5149999999999</v>
      </c>
      <c r="BB41" s="6"/>
      <c r="BC41" s="6"/>
    </row>
    <row r="42" spans="1:55" x14ac:dyDescent="0.25">
      <c r="A42" s="9" t="s">
        <v>102</v>
      </c>
      <c r="B42" s="9" t="s">
        <v>204</v>
      </c>
      <c r="C42" s="9"/>
      <c r="D42" s="10" t="s">
        <v>2</v>
      </c>
      <c r="E42" s="10" t="s">
        <v>274</v>
      </c>
      <c r="G42" s="10" t="s">
        <v>275</v>
      </c>
      <c r="H42" s="10" t="s">
        <v>3</v>
      </c>
      <c r="I42" s="22">
        <v>20100177774</v>
      </c>
      <c r="J42" s="1" t="s">
        <v>21</v>
      </c>
      <c r="K42" s="12">
        <v>330.51</v>
      </c>
      <c r="L42" s="15">
        <f t="shared" si="0"/>
        <v>59.491799999999998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f t="shared" si="8"/>
        <v>390.0018</v>
      </c>
      <c r="U42" s="1"/>
      <c r="V42" s="21"/>
      <c r="W42" s="9"/>
      <c r="X42" s="8">
        <v>0</v>
      </c>
      <c r="Y42" s="1"/>
      <c r="Z42" s="1"/>
      <c r="AA42" s="1"/>
      <c r="AB42" s="1"/>
      <c r="AC42" s="9"/>
      <c r="AD42" s="9"/>
      <c r="AE42" s="9"/>
      <c r="AF42" s="11"/>
      <c r="AG42" s="12"/>
      <c r="AH42" s="9"/>
      <c r="AI42" s="12"/>
      <c r="AJ42" s="1"/>
      <c r="AK42" s="13"/>
      <c r="AL42" s="8">
        <f t="shared" si="2"/>
        <v>0</v>
      </c>
      <c r="AM42" s="14"/>
      <c r="AN42" s="12">
        <v>0</v>
      </c>
      <c r="AO42" s="12">
        <f t="shared" si="7"/>
        <v>0</v>
      </c>
      <c r="AP42" s="1"/>
      <c r="AQ42" s="1"/>
      <c r="AR42" s="1"/>
      <c r="AS42" s="1"/>
      <c r="AT42" s="1"/>
      <c r="AU42" s="6">
        <v>119.44</v>
      </c>
      <c r="AV42" s="6">
        <v>0</v>
      </c>
      <c r="AW42" s="6">
        <v>0</v>
      </c>
      <c r="AX42" s="6">
        <v>21.499199999999998</v>
      </c>
      <c r="AY42" s="6"/>
      <c r="AZ42" s="6">
        <v>0</v>
      </c>
      <c r="BA42" s="6">
        <v>140.9392</v>
      </c>
      <c r="BB42" s="6"/>
      <c r="BC42" s="6"/>
    </row>
    <row r="43" spans="1:55" x14ac:dyDescent="0.25">
      <c r="A43" s="9" t="s">
        <v>103</v>
      </c>
      <c r="B43" s="9" t="s">
        <v>204</v>
      </c>
      <c r="C43" s="9"/>
      <c r="D43" s="10" t="s">
        <v>52</v>
      </c>
      <c r="E43" s="10" t="s">
        <v>276</v>
      </c>
      <c r="G43" s="10" t="s">
        <v>277</v>
      </c>
      <c r="H43" s="10" t="s">
        <v>3</v>
      </c>
      <c r="I43" s="22">
        <v>20100177774</v>
      </c>
      <c r="J43" s="1" t="s">
        <v>21</v>
      </c>
      <c r="K43" s="2">
        <v>-152.55000000000001</v>
      </c>
      <c r="L43" s="15">
        <f t="shared" si="0"/>
        <v>-27.459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f t="shared" si="8"/>
        <v>-180.00900000000001</v>
      </c>
      <c r="U43" s="1"/>
      <c r="V43" s="21"/>
      <c r="W43" s="9"/>
      <c r="X43" s="8">
        <v>0</v>
      </c>
      <c r="Y43" s="1"/>
      <c r="Z43" s="1"/>
      <c r="AA43" s="1"/>
      <c r="AB43" s="1"/>
      <c r="AC43" s="9"/>
      <c r="AD43" s="9"/>
      <c r="AE43" s="9"/>
      <c r="AF43" s="11"/>
      <c r="AG43" s="12"/>
      <c r="AH43" s="9"/>
      <c r="AI43" s="12"/>
      <c r="AJ43" s="1"/>
      <c r="AK43" s="13"/>
      <c r="AL43" s="8">
        <f t="shared" si="2"/>
        <v>0</v>
      </c>
      <c r="AM43" s="14"/>
      <c r="AN43" s="12">
        <v>0</v>
      </c>
      <c r="AO43" s="12">
        <f t="shared" si="7"/>
        <v>0</v>
      </c>
      <c r="AP43" s="1"/>
      <c r="AQ43" s="1"/>
      <c r="AR43" s="1"/>
      <c r="AS43" s="1"/>
      <c r="AT43" s="1"/>
      <c r="AU43" s="6">
        <v>191.48</v>
      </c>
      <c r="AV43" s="6">
        <v>0</v>
      </c>
      <c r="AW43" s="6">
        <v>0</v>
      </c>
      <c r="AX43" s="6">
        <v>34.4664</v>
      </c>
      <c r="AY43" s="6"/>
      <c r="AZ43" s="6">
        <v>0</v>
      </c>
      <c r="BA43" s="6">
        <v>225.94639999999998</v>
      </c>
      <c r="BB43" s="6"/>
      <c r="BC43" s="6"/>
    </row>
    <row r="44" spans="1:55" x14ac:dyDescent="0.25">
      <c r="A44" s="9" t="s">
        <v>104</v>
      </c>
      <c r="B44" s="9" t="s">
        <v>204</v>
      </c>
      <c r="C44" s="9"/>
      <c r="D44" s="10" t="s">
        <v>2</v>
      </c>
      <c r="E44" s="10" t="s">
        <v>274</v>
      </c>
      <c r="G44" s="10" t="s">
        <v>278</v>
      </c>
      <c r="H44" s="10" t="s">
        <v>3</v>
      </c>
      <c r="I44" s="22">
        <v>20100177774</v>
      </c>
      <c r="J44" s="1" t="s">
        <v>21</v>
      </c>
      <c r="K44" s="12">
        <v>330.51</v>
      </c>
      <c r="L44" s="15">
        <f t="shared" si="0"/>
        <v>59.491799999999998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f t="shared" si="8"/>
        <v>390.0018</v>
      </c>
      <c r="U44" s="1"/>
      <c r="V44" s="21"/>
      <c r="W44" s="1"/>
      <c r="X44" s="8">
        <v>0</v>
      </c>
      <c r="Y44" s="1"/>
      <c r="Z44" s="1"/>
      <c r="AA44" s="1"/>
      <c r="AB44" s="1"/>
      <c r="AC44" s="9"/>
      <c r="AD44" s="9"/>
      <c r="AE44" s="9"/>
      <c r="AF44" s="11"/>
      <c r="AG44" s="12"/>
      <c r="AH44" s="9"/>
      <c r="AI44" s="12"/>
      <c r="AJ44" s="1"/>
      <c r="AK44" s="13"/>
      <c r="AL44" s="8">
        <f t="shared" si="2"/>
        <v>0</v>
      </c>
      <c r="AM44" s="14"/>
      <c r="AN44" s="12">
        <v>0</v>
      </c>
      <c r="AO44" s="12">
        <f t="shared" si="7"/>
        <v>0</v>
      </c>
      <c r="AP44" s="1"/>
      <c r="AQ44" s="1"/>
      <c r="AR44" s="1"/>
      <c r="AS44" s="1"/>
      <c r="AT44" s="1"/>
      <c r="AU44" s="6">
        <v>191.48</v>
      </c>
      <c r="AV44" s="6">
        <v>0</v>
      </c>
      <c r="AW44" s="6">
        <v>0</v>
      </c>
      <c r="AX44" s="6">
        <v>34.4664</v>
      </c>
      <c r="AY44" s="6"/>
      <c r="AZ44" s="6">
        <v>0</v>
      </c>
      <c r="BA44" s="6">
        <v>225.94639999999998</v>
      </c>
      <c r="BB44" s="6"/>
      <c r="BC44" s="6"/>
    </row>
    <row r="45" spans="1:55" x14ac:dyDescent="0.25">
      <c r="A45" s="9" t="s">
        <v>105</v>
      </c>
      <c r="B45" s="9" t="s">
        <v>204</v>
      </c>
      <c r="C45" s="9"/>
      <c r="D45" s="10" t="s">
        <v>52</v>
      </c>
      <c r="E45" s="10" t="s">
        <v>276</v>
      </c>
      <c r="G45" s="10" t="s">
        <v>279</v>
      </c>
      <c r="H45" s="10" t="s">
        <v>3</v>
      </c>
      <c r="I45" s="22">
        <v>20100177774</v>
      </c>
      <c r="J45" s="1" t="s">
        <v>21</v>
      </c>
      <c r="K45" s="15">
        <v>-152.55000000000001</v>
      </c>
      <c r="L45" s="15">
        <f t="shared" si="0"/>
        <v>-27.459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f t="shared" si="8"/>
        <v>-180.00900000000001</v>
      </c>
      <c r="U45" s="1"/>
      <c r="V45" s="21"/>
      <c r="W45" s="1"/>
      <c r="X45" s="8">
        <v>0</v>
      </c>
      <c r="Y45" s="1"/>
      <c r="Z45" s="1"/>
      <c r="AA45" s="1"/>
      <c r="AB45" s="1"/>
      <c r="AC45" s="9"/>
      <c r="AD45" s="9"/>
      <c r="AE45" s="9"/>
      <c r="AF45" s="11"/>
      <c r="AG45" s="12"/>
      <c r="AH45" s="9"/>
      <c r="AI45" s="12"/>
      <c r="AJ45" s="1"/>
      <c r="AK45" s="13"/>
      <c r="AL45" s="8">
        <f t="shared" si="2"/>
        <v>0</v>
      </c>
      <c r="AM45" s="14"/>
      <c r="AN45" s="12">
        <v>0</v>
      </c>
      <c r="AO45" s="12">
        <f t="shared" si="7"/>
        <v>0</v>
      </c>
      <c r="AP45" s="1"/>
      <c r="AQ45" s="1"/>
      <c r="AR45" s="1"/>
      <c r="AS45" s="1"/>
      <c r="AT45" s="1"/>
      <c r="AU45" s="6">
        <v>5404.75</v>
      </c>
      <c r="AV45" s="6">
        <v>0</v>
      </c>
      <c r="AW45" s="6">
        <v>0</v>
      </c>
      <c r="AX45" s="6">
        <v>972.85500000000002</v>
      </c>
      <c r="AY45" s="6"/>
      <c r="AZ45" s="6">
        <v>0</v>
      </c>
      <c r="BA45" s="6">
        <v>6377.6049999999996</v>
      </c>
      <c r="BB45" s="6"/>
      <c r="BC45" s="6"/>
    </row>
    <row r="46" spans="1:55" x14ac:dyDescent="0.25">
      <c r="A46" s="9" t="s">
        <v>106</v>
      </c>
      <c r="B46" s="9" t="s">
        <v>204</v>
      </c>
      <c r="C46" s="3"/>
      <c r="D46" s="10" t="s">
        <v>2</v>
      </c>
      <c r="E46" s="10" t="s">
        <v>274</v>
      </c>
      <c r="G46" s="10" t="s">
        <v>280</v>
      </c>
      <c r="H46" s="10" t="s">
        <v>3</v>
      </c>
      <c r="I46" s="22">
        <v>20100177774</v>
      </c>
      <c r="J46" s="1" t="s">
        <v>21</v>
      </c>
      <c r="K46" s="15">
        <v>330.51</v>
      </c>
      <c r="L46" s="15">
        <f t="shared" si="0"/>
        <v>59.491799999999998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f t="shared" si="8"/>
        <v>390.0018</v>
      </c>
      <c r="U46" s="1"/>
      <c r="V46" s="21"/>
      <c r="W46" s="1"/>
      <c r="X46" s="8">
        <v>0</v>
      </c>
      <c r="Y46" s="1"/>
      <c r="Z46" s="1"/>
      <c r="AA46" s="1"/>
      <c r="AB46" s="1"/>
      <c r="AC46" s="9"/>
      <c r="AD46" s="9"/>
      <c r="AE46" s="9"/>
      <c r="AF46" s="11"/>
      <c r="AG46" s="12"/>
      <c r="AH46" s="9"/>
      <c r="AI46" s="12"/>
      <c r="AJ46" s="1"/>
      <c r="AK46" s="13"/>
      <c r="AL46" s="8">
        <f t="shared" si="2"/>
        <v>0</v>
      </c>
      <c r="AM46" s="14"/>
      <c r="AN46" s="12">
        <v>0</v>
      </c>
      <c r="AO46" s="12">
        <v>0</v>
      </c>
      <c r="AP46" s="1"/>
      <c r="AQ46" s="1"/>
      <c r="AR46" s="1"/>
      <c r="AS46" s="1"/>
      <c r="AT46" s="1"/>
      <c r="AU46" s="6">
        <v>409.34</v>
      </c>
      <c r="AV46" s="6">
        <v>0</v>
      </c>
      <c r="AW46" s="6">
        <v>0</v>
      </c>
      <c r="AX46" s="6">
        <v>73.68119999999999</v>
      </c>
      <c r="AY46" s="6"/>
      <c r="AZ46" s="6">
        <v>0</v>
      </c>
      <c r="BA46" s="6">
        <v>483.02119999999996</v>
      </c>
      <c r="BB46" s="6"/>
      <c r="BC46" s="6"/>
    </row>
    <row r="47" spans="1:55" x14ac:dyDescent="0.25">
      <c r="A47" s="9" t="s">
        <v>107</v>
      </c>
      <c r="B47" s="9" t="s">
        <v>204</v>
      </c>
      <c r="C47" s="3"/>
      <c r="D47" s="10" t="s">
        <v>52</v>
      </c>
      <c r="E47" s="10" t="s">
        <v>276</v>
      </c>
      <c r="G47" s="10" t="s">
        <v>281</v>
      </c>
      <c r="H47" s="10" t="s">
        <v>3</v>
      </c>
      <c r="I47" s="22">
        <v>20100177774</v>
      </c>
      <c r="J47" s="1" t="s">
        <v>21</v>
      </c>
      <c r="K47" s="15">
        <v>-152.55000000000001</v>
      </c>
      <c r="L47" s="15">
        <f t="shared" si="0"/>
        <v>-27.459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f t="shared" si="8"/>
        <v>-180.00900000000001</v>
      </c>
      <c r="U47" s="1"/>
      <c r="V47" s="21"/>
      <c r="W47" s="1"/>
      <c r="X47" s="8">
        <v>0</v>
      </c>
      <c r="Y47" s="1"/>
      <c r="Z47" s="1"/>
      <c r="AA47" s="1"/>
      <c r="AB47" s="1"/>
      <c r="AC47" s="9"/>
      <c r="AD47" s="9"/>
      <c r="AE47" s="9"/>
      <c r="AF47" s="11"/>
      <c r="AG47" s="12"/>
      <c r="AH47" s="9"/>
      <c r="AI47" s="12"/>
      <c r="AJ47" s="1"/>
      <c r="AK47" s="13"/>
      <c r="AL47" s="8">
        <f t="shared" si="2"/>
        <v>0</v>
      </c>
      <c r="AM47" s="14"/>
      <c r="AN47" s="12">
        <v>0</v>
      </c>
      <c r="AO47" s="12">
        <f t="shared" ref="AO47:AO58" si="9">+AN47*18%</f>
        <v>0</v>
      </c>
      <c r="AP47" s="1"/>
      <c r="AQ47" s="1"/>
      <c r="AR47" s="1"/>
      <c r="AS47" s="1"/>
      <c r="AT47" s="1"/>
      <c r="AU47" s="6">
        <v>293.92</v>
      </c>
      <c r="AV47" s="6">
        <v>0</v>
      </c>
      <c r="AW47" s="6">
        <v>0</v>
      </c>
      <c r="AX47" s="6">
        <v>52.9056</v>
      </c>
      <c r="AY47" s="6"/>
      <c r="AZ47" s="6">
        <v>0</v>
      </c>
      <c r="BA47" s="6">
        <v>346.82560000000001</v>
      </c>
      <c r="BB47" s="6"/>
      <c r="BC47" s="6"/>
    </row>
    <row r="48" spans="1:55" x14ac:dyDescent="0.25">
      <c r="A48" s="9" t="s">
        <v>108</v>
      </c>
      <c r="B48" s="9" t="s">
        <v>204</v>
      </c>
      <c r="C48" s="3"/>
      <c r="D48" s="10" t="s">
        <v>2</v>
      </c>
      <c r="E48" s="10" t="s">
        <v>274</v>
      </c>
      <c r="G48" s="10" t="s">
        <v>282</v>
      </c>
      <c r="H48" s="10" t="s">
        <v>3</v>
      </c>
      <c r="I48" s="22">
        <v>20100177774</v>
      </c>
      <c r="J48" s="1" t="s">
        <v>21</v>
      </c>
      <c r="K48" s="15">
        <v>330.51</v>
      </c>
      <c r="L48" s="15">
        <f t="shared" si="0"/>
        <v>59.491799999999998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f t="shared" si="1"/>
        <v>390.0018</v>
      </c>
      <c r="U48" s="1"/>
      <c r="V48" s="21"/>
      <c r="W48" s="1"/>
      <c r="X48" s="8">
        <v>0</v>
      </c>
      <c r="Y48" s="1"/>
      <c r="Z48" s="1"/>
      <c r="AA48" s="1"/>
      <c r="AB48" s="1"/>
      <c r="AC48" s="9"/>
      <c r="AD48" s="9"/>
      <c r="AE48" s="9"/>
      <c r="AF48" s="11"/>
      <c r="AG48" s="12"/>
      <c r="AH48" s="9"/>
      <c r="AI48" s="12"/>
      <c r="AJ48" s="1"/>
      <c r="AL48" s="8">
        <f t="shared" si="2"/>
        <v>0</v>
      </c>
      <c r="AM48" s="14"/>
      <c r="AN48" s="12">
        <v>0</v>
      </c>
      <c r="AO48" s="12">
        <f t="shared" si="9"/>
        <v>0</v>
      </c>
      <c r="AP48" s="1"/>
      <c r="AQ48" s="1"/>
      <c r="AR48" s="1"/>
      <c r="AS48" s="1"/>
      <c r="AT48" s="1"/>
      <c r="AU48" s="6">
        <v>256.27</v>
      </c>
      <c r="AV48" s="6">
        <v>0</v>
      </c>
      <c r="AW48" s="6">
        <v>0</v>
      </c>
      <c r="AX48" s="6">
        <v>46.128599999999992</v>
      </c>
      <c r="AY48" s="6"/>
      <c r="AZ48" s="6">
        <v>0</v>
      </c>
      <c r="BA48" s="6">
        <v>302.39859999999999</v>
      </c>
      <c r="BB48" s="6"/>
      <c r="BC48" s="6"/>
    </row>
    <row r="49" spans="1:55" x14ac:dyDescent="0.25">
      <c r="A49" s="9" t="s">
        <v>109</v>
      </c>
      <c r="B49" s="9" t="s">
        <v>204</v>
      </c>
      <c r="C49" s="9"/>
      <c r="D49" s="10" t="s">
        <v>52</v>
      </c>
      <c r="E49" s="10" t="s">
        <v>276</v>
      </c>
      <c r="G49" s="10" t="s">
        <v>283</v>
      </c>
      <c r="H49" s="10" t="s">
        <v>3</v>
      </c>
      <c r="I49" s="22">
        <v>20100177774</v>
      </c>
      <c r="J49" s="1" t="s">
        <v>21</v>
      </c>
      <c r="K49" s="15">
        <v>-152.55000000000001</v>
      </c>
      <c r="L49" s="15">
        <f t="shared" si="0"/>
        <v>-27.459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f t="shared" si="1"/>
        <v>-180.00900000000001</v>
      </c>
      <c r="U49" s="1"/>
      <c r="V49" s="21"/>
      <c r="W49" s="1"/>
      <c r="X49" s="8">
        <v>0</v>
      </c>
      <c r="Y49" s="1"/>
      <c r="Z49" s="1"/>
      <c r="AA49" s="1"/>
      <c r="AB49" s="1"/>
      <c r="AC49" s="9"/>
      <c r="AD49" s="9"/>
      <c r="AE49" s="9"/>
      <c r="AF49" s="11"/>
      <c r="AG49" s="12"/>
      <c r="AH49" s="9"/>
      <c r="AI49" s="12"/>
      <c r="AJ49" s="1"/>
      <c r="AL49" s="8">
        <f t="shared" si="2"/>
        <v>0</v>
      </c>
      <c r="AM49" s="14"/>
      <c r="AN49" s="12">
        <v>0</v>
      </c>
      <c r="AO49" s="12">
        <f t="shared" si="9"/>
        <v>0</v>
      </c>
      <c r="AP49" s="1"/>
      <c r="AQ49" s="1"/>
      <c r="AR49" s="1"/>
      <c r="AS49" s="1"/>
      <c r="AT49" s="1"/>
      <c r="AU49" s="6">
        <v>191.48</v>
      </c>
      <c r="AV49" s="6">
        <v>0</v>
      </c>
      <c r="AW49" s="6">
        <v>0</v>
      </c>
      <c r="AX49" s="6">
        <v>34.4664</v>
      </c>
      <c r="AY49" s="6"/>
      <c r="AZ49" s="6">
        <v>0</v>
      </c>
      <c r="BA49" s="6">
        <v>225.94639999999998</v>
      </c>
      <c r="BB49" s="6"/>
      <c r="BC49" s="6"/>
    </row>
    <row r="50" spans="1:55" x14ac:dyDescent="0.25">
      <c r="A50" s="9" t="s">
        <v>110</v>
      </c>
      <c r="B50" s="3" t="s">
        <v>216</v>
      </c>
      <c r="C50" s="9"/>
      <c r="D50" s="10" t="s">
        <v>2</v>
      </c>
      <c r="E50" s="10" t="s">
        <v>58</v>
      </c>
      <c r="G50" s="10" t="s">
        <v>284</v>
      </c>
      <c r="H50" s="10" t="s">
        <v>3</v>
      </c>
      <c r="I50" s="22">
        <v>20307328471</v>
      </c>
      <c r="J50" s="1" t="s">
        <v>38</v>
      </c>
      <c r="K50" s="15">
        <v>757.41</v>
      </c>
      <c r="L50" s="15">
        <f t="shared" si="0"/>
        <v>136.3338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f t="shared" si="1"/>
        <v>893.74379999999996</v>
      </c>
      <c r="U50" s="1"/>
      <c r="V50" s="21"/>
      <c r="W50" s="1"/>
      <c r="X50" s="8">
        <v>2.601</v>
      </c>
      <c r="Y50" s="1"/>
      <c r="Z50" s="1"/>
      <c r="AA50" s="1"/>
      <c r="AB50" s="1"/>
      <c r="AC50" s="9"/>
      <c r="AD50" s="9"/>
      <c r="AE50" s="9"/>
      <c r="AF50" s="11"/>
      <c r="AG50" s="12"/>
      <c r="AH50" s="9"/>
      <c r="AI50" s="12"/>
      <c r="AJ50" s="1"/>
      <c r="AL50" s="8">
        <f t="shared" si="2"/>
        <v>2.601</v>
      </c>
      <c r="AM50" s="14"/>
      <c r="AN50" s="12">
        <v>291.2</v>
      </c>
      <c r="AO50" s="12">
        <f t="shared" si="9"/>
        <v>52.415999999999997</v>
      </c>
      <c r="AP50" s="1"/>
      <c r="AQ50" s="1"/>
      <c r="AR50" s="1"/>
      <c r="AS50" s="1"/>
      <c r="AT50" s="1"/>
      <c r="AU50" s="6">
        <v>761.7</v>
      </c>
      <c r="AV50" s="6">
        <v>0</v>
      </c>
      <c r="AW50" s="6">
        <v>0</v>
      </c>
      <c r="AX50" s="6">
        <v>137.10599999999999</v>
      </c>
      <c r="AY50" s="6"/>
      <c r="AZ50" s="6">
        <v>0</v>
      </c>
      <c r="BA50" s="6">
        <v>898.80600000000004</v>
      </c>
      <c r="BB50" s="6"/>
      <c r="BC50" s="6"/>
    </row>
    <row r="51" spans="1:55" x14ac:dyDescent="0.25">
      <c r="A51" s="9" t="s">
        <v>111</v>
      </c>
      <c r="B51" s="3" t="s">
        <v>51</v>
      </c>
      <c r="C51" s="3"/>
      <c r="D51" s="10" t="s">
        <v>2</v>
      </c>
      <c r="E51" s="10" t="s">
        <v>48</v>
      </c>
      <c r="G51" s="10" t="s">
        <v>285</v>
      </c>
      <c r="H51" s="10" t="s">
        <v>3</v>
      </c>
      <c r="I51" s="22">
        <v>20307328471</v>
      </c>
      <c r="J51" s="1" t="s">
        <v>38</v>
      </c>
      <c r="K51" s="15">
        <v>234.9</v>
      </c>
      <c r="L51" s="15">
        <f t="shared" si="0"/>
        <v>42.281999999999996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f t="shared" si="1"/>
        <v>277.18200000000002</v>
      </c>
      <c r="U51" s="1"/>
      <c r="V51" s="21"/>
      <c r="W51" s="1"/>
      <c r="X51" s="8">
        <v>2.61</v>
      </c>
      <c r="Y51" s="1"/>
      <c r="Z51" s="1"/>
      <c r="AA51" s="1"/>
      <c r="AB51" s="1"/>
      <c r="AC51" s="9"/>
      <c r="AD51" s="9"/>
      <c r="AE51" s="9"/>
      <c r="AF51" s="11"/>
      <c r="AG51" s="12"/>
      <c r="AH51" s="9"/>
      <c r="AI51" s="12"/>
      <c r="AJ51" s="1"/>
      <c r="AL51" s="8">
        <f t="shared" si="2"/>
        <v>2.61</v>
      </c>
      <c r="AM51" s="14"/>
      <c r="AN51" s="12">
        <v>90</v>
      </c>
      <c r="AO51" s="12">
        <f t="shared" si="9"/>
        <v>16.2</v>
      </c>
      <c r="AP51" s="1"/>
      <c r="AQ51" s="1"/>
      <c r="AR51" s="1"/>
      <c r="AS51" s="1"/>
      <c r="AT51" s="1"/>
      <c r="AU51" s="6">
        <v>767.71</v>
      </c>
      <c r="AV51" s="6">
        <v>0</v>
      </c>
      <c r="AW51" s="6">
        <v>0</v>
      </c>
      <c r="AX51" s="6">
        <v>138.18780000000001</v>
      </c>
      <c r="AY51" s="6"/>
      <c r="AZ51" s="6">
        <v>0</v>
      </c>
      <c r="BA51" s="6">
        <v>905.89780000000007</v>
      </c>
      <c r="BB51" s="6"/>
      <c r="BC51" s="6"/>
    </row>
    <row r="52" spans="1:55" x14ac:dyDescent="0.25">
      <c r="A52" s="9" t="s">
        <v>112</v>
      </c>
      <c r="B52" s="3" t="s">
        <v>286</v>
      </c>
      <c r="C52" s="9"/>
      <c r="D52" s="10" t="s">
        <v>2</v>
      </c>
      <c r="E52" s="10" t="s">
        <v>48</v>
      </c>
      <c r="G52" s="10" t="s">
        <v>287</v>
      </c>
      <c r="H52" s="10" t="s">
        <v>3</v>
      </c>
      <c r="I52" s="22">
        <v>20307328471</v>
      </c>
      <c r="J52" s="1" t="s">
        <v>38</v>
      </c>
      <c r="K52" s="15">
        <v>235.8</v>
      </c>
      <c r="L52" s="15">
        <f t="shared" si="0"/>
        <v>42.444000000000003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f t="shared" si="1"/>
        <v>278.24400000000003</v>
      </c>
      <c r="U52" s="1"/>
      <c r="V52" s="21"/>
      <c r="W52" s="1"/>
      <c r="X52" s="8">
        <v>0</v>
      </c>
      <c r="Y52" s="1"/>
      <c r="Z52" s="1"/>
      <c r="AA52" s="1"/>
      <c r="AB52" s="1"/>
      <c r="AC52" s="9"/>
      <c r="AD52" s="9"/>
      <c r="AE52" s="9"/>
      <c r="AF52" s="11"/>
      <c r="AG52" s="12"/>
      <c r="AH52" s="9"/>
      <c r="AI52" s="12"/>
      <c r="AJ52" s="1"/>
      <c r="AL52" s="8">
        <f t="shared" si="2"/>
        <v>0</v>
      </c>
      <c r="AM52" s="14"/>
      <c r="AN52" s="12">
        <v>0</v>
      </c>
      <c r="AO52" s="12">
        <f t="shared" si="9"/>
        <v>0</v>
      </c>
      <c r="AP52" s="1"/>
      <c r="AQ52" s="1"/>
      <c r="AR52" s="1"/>
      <c r="AS52" s="1"/>
      <c r="AT52" s="1"/>
      <c r="AU52" s="6">
        <v>814.72</v>
      </c>
      <c r="AV52" s="6">
        <v>0</v>
      </c>
      <c r="AW52" s="6">
        <v>0</v>
      </c>
      <c r="AX52" s="6">
        <v>146.64959999999999</v>
      </c>
      <c r="AY52" s="6"/>
      <c r="AZ52" s="6">
        <v>0</v>
      </c>
      <c r="BA52" s="6">
        <v>961.36959999999999</v>
      </c>
      <c r="BB52" s="6"/>
      <c r="BC52" s="6"/>
    </row>
    <row r="53" spans="1:55" x14ac:dyDescent="0.25">
      <c r="A53" s="9" t="s">
        <v>113</v>
      </c>
      <c r="B53" s="3" t="s">
        <v>288</v>
      </c>
      <c r="C53" s="9"/>
      <c r="D53" s="10" t="s">
        <v>2</v>
      </c>
      <c r="E53" s="10" t="s">
        <v>48</v>
      </c>
      <c r="G53" s="10" t="s">
        <v>289</v>
      </c>
      <c r="H53" s="10" t="s">
        <v>3</v>
      </c>
      <c r="I53" s="22">
        <v>20307328471</v>
      </c>
      <c r="J53" s="1" t="s">
        <v>38</v>
      </c>
      <c r="K53" s="15">
        <v>235.8</v>
      </c>
      <c r="L53" s="15">
        <f t="shared" si="0"/>
        <v>42.444000000000003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f t="shared" si="1"/>
        <v>278.24400000000003</v>
      </c>
      <c r="U53" s="1"/>
      <c r="V53" s="21"/>
      <c r="W53" s="1"/>
      <c r="X53" s="8">
        <v>0</v>
      </c>
      <c r="Y53" s="1"/>
      <c r="Z53" s="1"/>
      <c r="AA53" s="1"/>
      <c r="AB53" s="1"/>
      <c r="AC53" s="9"/>
      <c r="AD53" s="9"/>
      <c r="AE53" s="9"/>
      <c r="AF53" s="11"/>
      <c r="AG53" s="12"/>
      <c r="AH53" s="9"/>
      <c r="AI53" s="12"/>
      <c r="AJ53" s="1"/>
      <c r="AL53" s="8">
        <f t="shared" si="2"/>
        <v>0</v>
      </c>
      <c r="AM53" s="14"/>
      <c r="AN53" s="12">
        <v>0</v>
      </c>
      <c r="AO53" s="12">
        <f t="shared" si="9"/>
        <v>0</v>
      </c>
      <c r="AP53" s="1"/>
      <c r="AQ53" s="1"/>
      <c r="AR53" s="1"/>
      <c r="AS53" s="1"/>
      <c r="AT53" s="1"/>
      <c r="AU53" s="6">
        <v>191.48</v>
      </c>
      <c r="AV53" s="6">
        <v>0</v>
      </c>
      <c r="AW53" s="6">
        <v>0</v>
      </c>
      <c r="AX53" s="6">
        <v>34.4664</v>
      </c>
      <c r="AY53" s="6"/>
      <c r="AZ53" s="6">
        <v>0</v>
      </c>
      <c r="BA53" s="6">
        <v>225.94639999999998</v>
      </c>
      <c r="BB53" s="6"/>
      <c r="BC53" s="6"/>
    </row>
    <row r="54" spans="1:55" x14ac:dyDescent="0.25">
      <c r="A54" s="9" t="s">
        <v>114</v>
      </c>
      <c r="B54" s="3" t="s">
        <v>55</v>
      </c>
      <c r="C54" s="9"/>
      <c r="D54" s="10" t="s">
        <v>2</v>
      </c>
      <c r="E54" s="10" t="s">
        <v>48</v>
      </c>
      <c r="G54" s="10" t="s">
        <v>290</v>
      </c>
      <c r="H54" s="10" t="s">
        <v>3</v>
      </c>
      <c r="I54" s="22">
        <v>20307328471</v>
      </c>
      <c r="J54" s="1" t="s">
        <v>38</v>
      </c>
      <c r="K54" s="15">
        <v>235.8</v>
      </c>
      <c r="L54" s="15">
        <f t="shared" si="0"/>
        <v>42.444000000000003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f t="shared" si="1"/>
        <v>278.24400000000003</v>
      </c>
      <c r="U54" s="1"/>
      <c r="V54" s="21"/>
      <c r="W54" s="9"/>
      <c r="X54" s="8">
        <v>0</v>
      </c>
      <c r="Y54" s="1"/>
      <c r="Z54" s="1"/>
      <c r="AA54" s="1"/>
      <c r="AB54" s="1"/>
      <c r="AC54" s="9"/>
      <c r="AD54" s="9"/>
      <c r="AE54" s="9"/>
      <c r="AF54" s="11"/>
      <c r="AG54" s="12"/>
      <c r="AH54" s="9"/>
      <c r="AI54" s="12"/>
      <c r="AJ54" s="1"/>
      <c r="AL54" s="8">
        <f t="shared" si="2"/>
        <v>0</v>
      </c>
      <c r="AM54" s="14"/>
      <c r="AN54" s="12">
        <v>0</v>
      </c>
      <c r="AO54" s="12">
        <f t="shared" si="9"/>
        <v>0</v>
      </c>
      <c r="AP54" s="1"/>
      <c r="AQ54" s="1"/>
      <c r="AR54" s="1"/>
      <c r="AS54" s="1"/>
      <c r="AT54" s="1"/>
      <c r="AU54" s="6">
        <v>531.89</v>
      </c>
      <c r="AV54" s="6">
        <v>0</v>
      </c>
      <c r="AW54" s="6">
        <v>0</v>
      </c>
      <c r="AX54" s="6">
        <v>95.740199999999987</v>
      </c>
      <c r="AY54" s="6"/>
      <c r="AZ54" s="6">
        <v>0</v>
      </c>
      <c r="BA54" s="6">
        <v>627.63019999999995</v>
      </c>
      <c r="BB54" s="6"/>
      <c r="BC54" s="6"/>
    </row>
    <row r="55" spans="1:55" x14ac:dyDescent="0.25">
      <c r="A55" s="9" t="s">
        <v>115</v>
      </c>
      <c r="B55" s="3" t="s">
        <v>291</v>
      </c>
      <c r="C55" s="9"/>
      <c r="D55" s="10" t="s">
        <v>2</v>
      </c>
      <c r="E55" s="10" t="s">
        <v>48</v>
      </c>
      <c r="F55" s="10"/>
      <c r="G55" s="10" t="s">
        <v>292</v>
      </c>
      <c r="H55" s="10" t="s">
        <v>3</v>
      </c>
      <c r="I55" s="22">
        <v>20307328471</v>
      </c>
      <c r="J55" s="1" t="s">
        <v>38</v>
      </c>
      <c r="K55" s="15">
        <v>235.8</v>
      </c>
      <c r="L55" s="15">
        <f t="shared" si="0"/>
        <v>42.444000000000003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f t="shared" si="1"/>
        <v>278.24400000000003</v>
      </c>
      <c r="U55" s="1"/>
      <c r="V55" s="21"/>
      <c r="W55" s="9"/>
      <c r="X55" s="8">
        <v>0</v>
      </c>
      <c r="Y55" s="1"/>
      <c r="Z55" s="1"/>
      <c r="AA55" s="1"/>
      <c r="AB55" s="1"/>
      <c r="AC55" s="9"/>
      <c r="AD55" s="9"/>
      <c r="AE55" s="9"/>
      <c r="AF55" s="11"/>
      <c r="AG55" s="12"/>
      <c r="AH55" s="9"/>
      <c r="AI55" s="12"/>
      <c r="AJ55" s="1"/>
      <c r="AL55" s="8">
        <f t="shared" si="2"/>
        <v>0</v>
      </c>
      <c r="AM55" s="14"/>
      <c r="AN55" s="12">
        <v>0</v>
      </c>
      <c r="AO55" s="12">
        <f t="shared" si="9"/>
        <v>0</v>
      </c>
      <c r="AP55" s="1"/>
      <c r="AQ55" s="1"/>
      <c r="AR55" s="1"/>
      <c r="AS55" s="1"/>
      <c r="AT55" s="1"/>
      <c r="AU55" s="6">
        <v>518.17999999999995</v>
      </c>
      <c r="AV55" s="6">
        <v>0</v>
      </c>
      <c r="AW55" s="6">
        <v>0</v>
      </c>
      <c r="AX55" s="6">
        <v>93.27239999999999</v>
      </c>
      <c r="AY55" s="6"/>
      <c r="AZ55" s="6">
        <v>0</v>
      </c>
      <c r="BA55" s="6">
        <v>611.4523999999999</v>
      </c>
      <c r="BB55" s="6"/>
      <c r="BC55" s="6"/>
    </row>
    <row r="56" spans="1:55" x14ac:dyDescent="0.25">
      <c r="A56" s="9" t="s">
        <v>116</v>
      </c>
      <c r="B56" s="9" t="s">
        <v>61</v>
      </c>
      <c r="C56" s="9"/>
      <c r="D56" s="10" t="s">
        <v>2</v>
      </c>
      <c r="E56" s="10" t="s">
        <v>48</v>
      </c>
      <c r="G56" s="10" t="s">
        <v>293</v>
      </c>
      <c r="H56" s="10" t="s">
        <v>3</v>
      </c>
      <c r="I56" s="22">
        <v>20307328471</v>
      </c>
      <c r="J56" s="1" t="s">
        <v>38</v>
      </c>
      <c r="K56" s="15">
        <v>235.8</v>
      </c>
      <c r="L56" s="15">
        <f t="shared" si="0"/>
        <v>42.444000000000003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f t="shared" si="1"/>
        <v>278.24400000000003</v>
      </c>
      <c r="U56" s="1"/>
      <c r="V56" s="21"/>
      <c r="W56" s="1"/>
      <c r="X56" s="8">
        <v>0</v>
      </c>
      <c r="Y56" s="1"/>
      <c r="Z56" s="1"/>
      <c r="AA56" s="1"/>
      <c r="AB56" s="1"/>
      <c r="AC56" s="9"/>
      <c r="AD56" s="9"/>
      <c r="AE56" s="9"/>
      <c r="AF56" s="11"/>
      <c r="AG56" s="12"/>
      <c r="AH56" s="9"/>
      <c r="AI56" s="12"/>
      <c r="AJ56" s="1"/>
      <c r="AL56" s="8">
        <f t="shared" si="2"/>
        <v>0</v>
      </c>
      <c r="AM56" s="14"/>
      <c r="AN56" s="12">
        <v>0</v>
      </c>
      <c r="AO56" s="12">
        <f t="shared" si="9"/>
        <v>0</v>
      </c>
      <c r="AP56" s="1"/>
      <c r="AQ56" s="1"/>
      <c r="AR56" s="1"/>
      <c r="AS56" s="1"/>
      <c r="AT56" s="1"/>
      <c r="AU56" s="6">
        <v>392.52</v>
      </c>
      <c r="AV56" s="6">
        <v>0</v>
      </c>
      <c r="AW56" s="6">
        <v>0</v>
      </c>
      <c r="AX56" s="6">
        <v>70.653599999999997</v>
      </c>
      <c r="AY56" s="6"/>
      <c r="AZ56" s="6">
        <v>0</v>
      </c>
      <c r="BA56" s="6">
        <v>463.17359999999996</v>
      </c>
      <c r="BB56" s="6"/>
      <c r="BC56" s="6"/>
    </row>
    <row r="57" spans="1:55" x14ac:dyDescent="0.25">
      <c r="A57" s="9" t="s">
        <v>117</v>
      </c>
      <c r="B57" s="9" t="s">
        <v>204</v>
      </c>
      <c r="C57" s="9"/>
      <c r="D57" s="10" t="s">
        <v>2</v>
      </c>
      <c r="E57" s="10" t="s">
        <v>48</v>
      </c>
      <c r="G57" s="10" t="s">
        <v>294</v>
      </c>
      <c r="H57" s="10" t="s">
        <v>3</v>
      </c>
      <c r="I57" s="22">
        <v>20307328471</v>
      </c>
      <c r="J57" s="1" t="s">
        <v>38</v>
      </c>
      <c r="K57" s="15">
        <v>295.8</v>
      </c>
      <c r="L57" s="15">
        <f t="shared" si="0"/>
        <v>53.244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f t="shared" si="1"/>
        <v>349.04399999999998</v>
      </c>
      <c r="U57" s="1"/>
      <c r="V57" s="21"/>
      <c r="W57" s="1"/>
      <c r="X57" s="8">
        <v>0</v>
      </c>
      <c r="Y57" s="1"/>
      <c r="Z57" s="1"/>
      <c r="AA57" s="1"/>
      <c r="AB57" s="1"/>
      <c r="AC57" s="9"/>
      <c r="AD57" s="9"/>
      <c r="AE57" s="9"/>
      <c r="AF57" s="11"/>
      <c r="AG57" s="12"/>
      <c r="AH57" s="9"/>
      <c r="AI57" s="12"/>
      <c r="AJ57" s="1"/>
      <c r="AL57" s="8">
        <f t="shared" si="2"/>
        <v>0</v>
      </c>
      <c r="AM57" s="14"/>
      <c r="AN57" s="12">
        <v>0</v>
      </c>
      <c r="AO57" s="12">
        <f t="shared" si="9"/>
        <v>0</v>
      </c>
      <c r="AP57" s="1"/>
      <c r="AQ57" s="1"/>
      <c r="AR57" s="1"/>
      <c r="AS57" s="1"/>
      <c r="AT57" s="1"/>
      <c r="AU57" s="6">
        <v>392.52</v>
      </c>
      <c r="AV57" s="6">
        <v>0</v>
      </c>
      <c r="AW57" s="6">
        <v>0</v>
      </c>
      <c r="AX57" s="6">
        <v>70.653599999999997</v>
      </c>
      <c r="AY57" s="6"/>
      <c r="AZ57" s="6">
        <v>0</v>
      </c>
      <c r="BA57" s="6">
        <v>463.17359999999996</v>
      </c>
      <c r="BB57" s="6"/>
      <c r="BC57" s="6"/>
    </row>
    <row r="58" spans="1:55" x14ac:dyDescent="0.25">
      <c r="A58" s="9" t="s">
        <v>118</v>
      </c>
      <c r="B58" s="9" t="s">
        <v>240</v>
      </c>
      <c r="C58" s="9"/>
      <c r="D58" s="10" t="s">
        <v>2</v>
      </c>
      <c r="E58" s="10" t="s">
        <v>48</v>
      </c>
      <c r="G58" s="10" t="s">
        <v>295</v>
      </c>
      <c r="H58" s="10" t="s">
        <v>3</v>
      </c>
      <c r="I58" s="22">
        <v>20307328471</v>
      </c>
      <c r="J58" s="1" t="s">
        <v>38</v>
      </c>
      <c r="K58" s="15">
        <v>235.8</v>
      </c>
      <c r="L58" s="15">
        <f t="shared" si="0"/>
        <v>42.444000000000003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f t="shared" si="1"/>
        <v>278.24400000000003</v>
      </c>
      <c r="U58" s="1"/>
      <c r="V58" s="21"/>
      <c r="W58" s="1"/>
      <c r="X58" s="8">
        <v>0</v>
      </c>
      <c r="Y58" s="1"/>
      <c r="Z58" s="1"/>
      <c r="AA58" s="1"/>
      <c r="AB58" s="1"/>
      <c r="AC58" s="9"/>
      <c r="AD58" s="9"/>
      <c r="AE58" s="9"/>
      <c r="AF58" s="11"/>
      <c r="AG58" s="12"/>
      <c r="AH58" s="9"/>
      <c r="AI58" s="12"/>
      <c r="AJ58" s="1"/>
      <c r="AL58" s="8">
        <f t="shared" si="2"/>
        <v>0</v>
      </c>
      <c r="AM58" s="14"/>
      <c r="AN58" s="12">
        <v>0</v>
      </c>
      <c r="AO58" s="12">
        <f t="shared" si="9"/>
        <v>0</v>
      </c>
      <c r="AP58" s="1"/>
      <c r="AQ58" s="1"/>
      <c r="AR58" s="1"/>
      <c r="AS58" s="1"/>
      <c r="AT58" s="1"/>
      <c r="AU58" s="6">
        <v>225.3</v>
      </c>
      <c r="AV58" s="6">
        <v>0</v>
      </c>
      <c r="AW58" s="6">
        <v>0</v>
      </c>
      <c r="AX58" s="6">
        <v>40.554000000000002</v>
      </c>
      <c r="AY58" s="6"/>
      <c r="AZ58" s="6">
        <v>0</v>
      </c>
      <c r="BA58" s="6">
        <v>265.85400000000004</v>
      </c>
      <c r="BB58" s="6"/>
      <c r="BC58" s="6"/>
    </row>
    <row r="59" spans="1:55" x14ac:dyDescent="0.25">
      <c r="A59" s="9" t="s">
        <v>119</v>
      </c>
      <c r="B59" s="9" t="s">
        <v>219</v>
      </c>
      <c r="C59" s="9"/>
      <c r="D59" s="10" t="s">
        <v>2</v>
      </c>
      <c r="E59" s="10" t="s">
        <v>48</v>
      </c>
      <c r="F59" s="10"/>
      <c r="G59" s="10" t="s">
        <v>296</v>
      </c>
      <c r="H59" s="10" t="s">
        <v>3</v>
      </c>
      <c r="I59" s="22">
        <v>20307328471</v>
      </c>
      <c r="J59" s="1" t="s">
        <v>38</v>
      </c>
      <c r="K59" s="15">
        <v>235.8</v>
      </c>
      <c r="L59" s="15">
        <f t="shared" si="0"/>
        <v>42.444000000000003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f>SUM(K59:S59)</f>
        <v>278.24400000000003</v>
      </c>
      <c r="U59" s="1"/>
      <c r="V59" s="21"/>
      <c r="W59" s="9"/>
      <c r="X59" s="8">
        <v>0</v>
      </c>
      <c r="Y59" s="1"/>
      <c r="Z59" s="1"/>
      <c r="AA59" s="1"/>
      <c r="AB59" s="1"/>
      <c r="AC59" s="9"/>
      <c r="AD59" s="9"/>
      <c r="AE59" s="9"/>
      <c r="AF59" s="11"/>
      <c r="AG59" s="12"/>
      <c r="AH59" s="9"/>
      <c r="AI59" s="12"/>
      <c r="AJ59" s="1"/>
      <c r="AL59" s="8">
        <f t="shared" si="2"/>
        <v>0</v>
      </c>
      <c r="AM59" s="14"/>
      <c r="AN59" s="12">
        <v>0</v>
      </c>
      <c r="AO59" s="12">
        <f t="shared" ref="AO59:AO140" si="10">+AN59*18%</f>
        <v>0</v>
      </c>
      <c r="AP59" s="1"/>
      <c r="AQ59" s="1"/>
      <c r="AR59" s="1"/>
      <c r="AS59" s="1"/>
      <c r="AT59" s="1"/>
      <c r="AU59" s="6">
        <v>225.3</v>
      </c>
      <c r="AV59" s="6">
        <v>0</v>
      </c>
      <c r="AW59" s="6">
        <v>0</v>
      </c>
      <c r="AX59" s="6">
        <v>40.554000000000002</v>
      </c>
      <c r="AY59" s="6"/>
      <c r="AZ59" s="6">
        <v>0</v>
      </c>
      <c r="BA59" s="6">
        <v>265.85400000000004</v>
      </c>
      <c r="BB59" s="6"/>
      <c r="BC59" s="6"/>
    </row>
    <row r="60" spans="1:55" x14ac:dyDescent="0.25">
      <c r="A60" s="9" t="s">
        <v>120</v>
      </c>
      <c r="B60" s="9" t="s">
        <v>200</v>
      </c>
      <c r="C60" s="9"/>
      <c r="D60" s="10" t="s">
        <v>2</v>
      </c>
      <c r="E60" s="10" t="s">
        <v>48</v>
      </c>
      <c r="G60" s="10" t="s">
        <v>297</v>
      </c>
      <c r="H60" s="10" t="s">
        <v>3</v>
      </c>
      <c r="I60" s="22">
        <v>20307328471</v>
      </c>
      <c r="J60" s="1" t="s">
        <v>38</v>
      </c>
      <c r="K60" s="15">
        <v>241.96</v>
      </c>
      <c r="L60" s="15">
        <f t="shared" si="0"/>
        <v>43.552799999999998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f t="shared" si="1"/>
        <v>285.51280000000003</v>
      </c>
      <c r="U60" s="1"/>
      <c r="V60" s="21"/>
      <c r="W60" s="9"/>
      <c r="X60" s="8">
        <v>0</v>
      </c>
      <c r="Y60" s="1"/>
      <c r="Z60" s="1"/>
      <c r="AA60" s="1"/>
      <c r="AB60" s="1"/>
      <c r="AC60" s="9"/>
      <c r="AD60" s="9"/>
      <c r="AE60" s="9"/>
      <c r="AF60" s="11"/>
      <c r="AG60" s="12"/>
      <c r="AH60" s="9"/>
      <c r="AI60" s="12"/>
      <c r="AJ60" s="1"/>
      <c r="AK60" s="13"/>
      <c r="AL60" s="8">
        <f t="shared" si="2"/>
        <v>0</v>
      </c>
      <c r="AM60" s="14"/>
      <c r="AN60" s="12">
        <v>0</v>
      </c>
      <c r="AO60" s="12">
        <f t="shared" si="10"/>
        <v>0</v>
      </c>
      <c r="AP60" s="1"/>
      <c r="AQ60" s="1"/>
      <c r="AR60" s="1"/>
      <c r="AS60" s="1"/>
      <c r="AT60" s="1"/>
      <c r="AU60" s="6">
        <v>59.82</v>
      </c>
      <c r="AV60" s="6">
        <v>0</v>
      </c>
      <c r="AW60" s="6">
        <v>0</v>
      </c>
      <c r="AX60" s="6">
        <v>10.7676</v>
      </c>
      <c r="AY60" s="6"/>
      <c r="AZ60" s="6">
        <v>0</v>
      </c>
      <c r="BA60" s="6">
        <v>70.587599999999995</v>
      </c>
      <c r="BB60" s="6"/>
      <c r="BC60" s="6"/>
    </row>
    <row r="61" spans="1:55" x14ac:dyDescent="0.25">
      <c r="A61" s="9" t="s">
        <v>121</v>
      </c>
      <c r="B61" s="3" t="s">
        <v>213</v>
      </c>
      <c r="C61" s="9"/>
      <c r="D61" s="10" t="s">
        <v>2</v>
      </c>
      <c r="E61" s="10" t="s">
        <v>48</v>
      </c>
      <c r="G61" s="10" t="s">
        <v>298</v>
      </c>
      <c r="H61" s="10" t="s">
        <v>3</v>
      </c>
      <c r="I61" s="22">
        <v>20307328471</v>
      </c>
      <c r="J61" s="1" t="s">
        <v>38</v>
      </c>
      <c r="K61" s="15">
        <v>250.34</v>
      </c>
      <c r="L61" s="15">
        <f t="shared" si="0"/>
        <v>45.061199999999999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f t="shared" si="1"/>
        <v>295.40120000000002</v>
      </c>
      <c r="U61" s="1"/>
      <c r="V61" s="21"/>
      <c r="W61" s="9"/>
      <c r="X61" s="8">
        <v>0</v>
      </c>
      <c r="Y61" s="1"/>
      <c r="Z61" s="1"/>
      <c r="AA61" s="1"/>
      <c r="AB61" s="1"/>
      <c r="AC61" s="9"/>
      <c r="AD61" s="9"/>
      <c r="AE61" s="9"/>
      <c r="AF61" s="11"/>
      <c r="AG61" s="12"/>
      <c r="AH61" s="9"/>
      <c r="AI61" s="12"/>
      <c r="AJ61" s="1"/>
      <c r="AL61" s="8">
        <f t="shared" si="2"/>
        <v>0</v>
      </c>
      <c r="AM61" s="14"/>
      <c r="AN61" s="12">
        <v>0</v>
      </c>
      <c r="AO61" s="12">
        <f t="shared" si="10"/>
        <v>0</v>
      </c>
      <c r="AP61" s="1"/>
      <c r="AQ61" s="1"/>
      <c r="AR61" s="1"/>
      <c r="AS61" s="1"/>
      <c r="AT61" s="1"/>
      <c r="AU61" s="6">
        <v>59.78</v>
      </c>
      <c r="AV61" s="6">
        <v>0</v>
      </c>
      <c r="AW61" s="6">
        <v>0</v>
      </c>
      <c r="AX61" s="6">
        <v>10.760400000000001</v>
      </c>
      <c r="AY61" s="6"/>
      <c r="AZ61" s="6">
        <v>0</v>
      </c>
      <c r="BA61" s="6">
        <v>70.540400000000005</v>
      </c>
      <c r="BB61" s="6"/>
      <c r="BC61" s="6"/>
    </row>
    <row r="62" spans="1:55" x14ac:dyDescent="0.25">
      <c r="A62" s="9" t="s">
        <v>122</v>
      </c>
      <c r="B62" s="3" t="s">
        <v>299</v>
      </c>
      <c r="C62" s="9"/>
      <c r="D62" s="10" t="s">
        <v>2</v>
      </c>
      <c r="E62" s="10" t="s">
        <v>300</v>
      </c>
      <c r="G62" s="10" t="s">
        <v>301</v>
      </c>
      <c r="H62" s="10" t="s">
        <v>3</v>
      </c>
      <c r="I62" s="22">
        <v>20101128777</v>
      </c>
      <c r="J62" s="1" t="s">
        <v>17</v>
      </c>
      <c r="K62" s="15">
        <v>168.16</v>
      </c>
      <c r="L62" s="15">
        <f t="shared" si="0"/>
        <v>30.268799999999999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f t="shared" si="1"/>
        <v>198.4288</v>
      </c>
      <c r="U62" s="1"/>
      <c r="V62" s="21"/>
      <c r="W62" s="1"/>
      <c r="X62" s="8">
        <v>0</v>
      </c>
      <c r="Y62" s="1"/>
      <c r="Z62" s="1"/>
      <c r="AA62" s="1"/>
      <c r="AB62" s="1"/>
      <c r="AC62" s="9"/>
      <c r="AD62" s="9"/>
      <c r="AE62" s="9"/>
      <c r="AF62" s="11"/>
      <c r="AG62" s="12"/>
      <c r="AH62" s="9"/>
      <c r="AI62" s="12"/>
      <c r="AJ62" s="1"/>
      <c r="AL62" s="8">
        <f t="shared" si="2"/>
        <v>0</v>
      </c>
      <c r="AM62" s="14"/>
      <c r="AN62" s="12">
        <v>0</v>
      </c>
      <c r="AO62" s="12">
        <f t="shared" si="10"/>
        <v>0</v>
      </c>
      <c r="AP62" s="1"/>
      <c r="AQ62" s="1"/>
      <c r="AR62" s="1"/>
      <c r="AS62" s="1"/>
      <c r="AT62" s="1"/>
      <c r="AU62" s="6">
        <v>505</v>
      </c>
      <c r="AV62" s="6">
        <v>0</v>
      </c>
      <c r="AW62" s="6">
        <v>0</v>
      </c>
      <c r="AX62" s="6">
        <v>90.9</v>
      </c>
      <c r="AY62" s="6"/>
      <c r="AZ62" s="6">
        <v>0</v>
      </c>
      <c r="BA62" s="6">
        <v>595.9</v>
      </c>
      <c r="BB62" s="6"/>
      <c r="BC62" s="6"/>
    </row>
    <row r="63" spans="1:55" x14ac:dyDescent="0.25">
      <c r="A63" s="9" t="s">
        <v>123</v>
      </c>
      <c r="B63" s="3" t="s">
        <v>302</v>
      </c>
      <c r="C63" s="9"/>
      <c r="D63" s="10" t="s">
        <v>2</v>
      </c>
      <c r="E63" s="10" t="s">
        <v>300</v>
      </c>
      <c r="G63" s="10" t="s">
        <v>303</v>
      </c>
      <c r="H63" s="10" t="s">
        <v>3</v>
      </c>
      <c r="I63" s="22">
        <v>20101128777</v>
      </c>
      <c r="J63" s="1" t="s">
        <v>17</v>
      </c>
      <c r="K63" s="15">
        <v>208.16</v>
      </c>
      <c r="L63" s="15">
        <f t="shared" si="0"/>
        <v>37.468799999999995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f t="shared" si="1"/>
        <v>245.62879999999998</v>
      </c>
      <c r="U63" s="1"/>
      <c r="V63" s="21"/>
      <c r="W63" s="9"/>
      <c r="X63" s="8">
        <v>0</v>
      </c>
      <c r="Y63" s="1"/>
      <c r="Z63" s="1"/>
      <c r="AA63" s="1"/>
      <c r="AB63" s="1"/>
      <c r="AC63" s="9"/>
      <c r="AD63" s="9"/>
      <c r="AE63" s="9"/>
      <c r="AF63" s="11"/>
      <c r="AG63" s="12"/>
      <c r="AH63" s="9"/>
      <c r="AI63" s="12"/>
      <c r="AJ63" s="1"/>
      <c r="AL63" s="8">
        <f t="shared" si="2"/>
        <v>0</v>
      </c>
      <c r="AM63" s="14"/>
      <c r="AN63" s="12">
        <v>0</v>
      </c>
      <c r="AO63" s="12">
        <f t="shared" si="10"/>
        <v>0</v>
      </c>
      <c r="AP63" s="1"/>
      <c r="AQ63" s="1"/>
      <c r="AR63" s="1"/>
      <c r="AS63" s="1"/>
      <c r="AT63" s="1"/>
      <c r="AU63" s="6">
        <v>505</v>
      </c>
      <c r="AV63" s="6">
        <v>0</v>
      </c>
      <c r="AW63" s="6">
        <v>0</v>
      </c>
      <c r="AX63" s="6">
        <v>90.9</v>
      </c>
      <c r="AY63" s="6"/>
      <c r="AZ63" s="6">
        <v>0</v>
      </c>
      <c r="BA63" s="6">
        <v>595.9</v>
      </c>
      <c r="BB63" s="6"/>
      <c r="BC63" s="6"/>
    </row>
    <row r="64" spans="1:55" x14ac:dyDescent="0.25">
      <c r="A64" s="9" t="s">
        <v>124</v>
      </c>
      <c r="B64" s="9" t="s">
        <v>53</v>
      </c>
      <c r="C64" s="9"/>
      <c r="D64" s="10" t="s">
        <v>2</v>
      </c>
      <c r="E64" s="10" t="s">
        <v>300</v>
      </c>
      <c r="G64" s="10" t="s">
        <v>304</v>
      </c>
      <c r="H64" s="10" t="s">
        <v>3</v>
      </c>
      <c r="I64" s="22">
        <v>20101128777</v>
      </c>
      <c r="J64" s="1" t="s">
        <v>17</v>
      </c>
      <c r="K64" s="15">
        <v>58.06</v>
      </c>
      <c r="L64" s="15">
        <f t="shared" si="0"/>
        <v>10.450799999999999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f t="shared" si="1"/>
        <v>68.510800000000003</v>
      </c>
      <c r="U64" s="1"/>
      <c r="V64" s="21"/>
      <c r="W64" s="9"/>
      <c r="X64" s="8">
        <v>0</v>
      </c>
      <c r="Y64" s="1"/>
      <c r="Z64" s="1"/>
      <c r="AA64" s="1"/>
      <c r="AB64" s="1"/>
      <c r="AC64" s="9"/>
      <c r="AD64" s="9"/>
      <c r="AE64" s="9"/>
      <c r="AF64" s="11"/>
      <c r="AG64" s="12"/>
      <c r="AH64" s="9"/>
      <c r="AI64" s="12"/>
      <c r="AJ64" s="1"/>
      <c r="AL64" s="8">
        <f t="shared" si="2"/>
        <v>0</v>
      </c>
      <c r="AM64" s="14"/>
      <c r="AN64" s="12">
        <v>0</v>
      </c>
      <c r="AO64" s="12">
        <f t="shared" si="10"/>
        <v>0</v>
      </c>
      <c r="AP64" s="1"/>
      <c r="AQ64" s="1"/>
      <c r="AR64" s="1"/>
      <c r="AS64" s="1"/>
      <c r="AT64" s="1"/>
      <c r="AU64" s="6">
        <v>310.31</v>
      </c>
      <c r="AV64" s="6">
        <v>0</v>
      </c>
      <c r="AW64" s="6">
        <v>0</v>
      </c>
      <c r="AX64" s="6">
        <v>55.855799999999995</v>
      </c>
      <c r="AY64" s="6"/>
      <c r="AZ64" s="6">
        <v>0</v>
      </c>
      <c r="BA64" s="6">
        <v>366.16579999999999</v>
      </c>
      <c r="BB64" s="6"/>
      <c r="BC64" s="6"/>
    </row>
    <row r="65" spans="1:55" x14ac:dyDescent="0.25">
      <c r="A65" s="9" t="s">
        <v>125</v>
      </c>
      <c r="B65" s="9" t="s">
        <v>305</v>
      </c>
      <c r="C65" s="9"/>
      <c r="D65" s="10" t="s">
        <v>2</v>
      </c>
      <c r="E65" s="10" t="s">
        <v>306</v>
      </c>
      <c r="G65" s="10" t="s">
        <v>307</v>
      </c>
      <c r="H65" s="10" t="s">
        <v>3</v>
      </c>
      <c r="I65" s="22">
        <v>20101128777</v>
      </c>
      <c r="J65" s="1" t="s">
        <v>17</v>
      </c>
      <c r="K65" s="15">
        <v>497.92</v>
      </c>
      <c r="L65" s="15">
        <f t="shared" si="0"/>
        <v>89.625600000000006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f t="shared" ref="T65:T140" si="11">SUM(K65:S65)</f>
        <v>587.54560000000004</v>
      </c>
      <c r="U65" s="1"/>
      <c r="V65" s="21"/>
      <c r="W65" s="9"/>
      <c r="X65" s="8">
        <v>0</v>
      </c>
      <c r="Y65" s="1"/>
      <c r="Z65" s="1"/>
      <c r="AA65" s="1"/>
      <c r="AB65" s="1"/>
      <c r="AC65" s="9"/>
      <c r="AD65" s="9"/>
      <c r="AE65" s="9"/>
      <c r="AF65" s="11"/>
      <c r="AG65" s="12"/>
      <c r="AH65" s="9"/>
      <c r="AI65" s="12"/>
      <c r="AJ65" s="1"/>
      <c r="AL65" s="8">
        <f t="shared" ref="AL65:AL140" si="12">+X65</f>
        <v>0</v>
      </c>
      <c r="AM65" s="14"/>
      <c r="AN65" s="12">
        <v>0</v>
      </c>
      <c r="AO65" s="12">
        <f t="shared" si="10"/>
        <v>0</v>
      </c>
      <c r="AP65" s="1"/>
      <c r="AQ65" s="1"/>
      <c r="AR65" s="1"/>
      <c r="AS65" s="1"/>
      <c r="AT65" s="1"/>
      <c r="AU65" s="6">
        <v>311.3</v>
      </c>
      <c r="AV65" s="6">
        <v>0</v>
      </c>
      <c r="AW65" s="6">
        <v>0</v>
      </c>
      <c r="AX65" s="6">
        <v>56.033999999999999</v>
      </c>
      <c r="AY65" s="6"/>
      <c r="AZ65" s="6">
        <v>0</v>
      </c>
      <c r="BA65" s="6">
        <v>367.334</v>
      </c>
      <c r="BB65" s="6"/>
      <c r="BC65" s="6"/>
    </row>
    <row r="66" spans="1:55" x14ac:dyDescent="0.25">
      <c r="A66" s="9" t="s">
        <v>126</v>
      </c>
      <c r="B66" s="9" t="s">
        <v>308</v>
      </c>
      <c r="C66" s="9"/>
      <c r="D66" s="10" t="s">
        <v>2</v>
      </c>
      <c r="E66" s="10" t="s">
        <v>306</v>
      </c>
      <c r="G66" s="10" t="s">
        <v>309</v>
      </c>
      <c r="H66" s="10" t="s">
        <v>3</v>
      </c>
      <c r="I66" s="22">
        <v>20101128777</v>
      </c>
      <c r="J66" s="1" t="s">
        <v>17</v>
      </c>
      <c r="K66" s="15">
        <v>447.55</v>
      </c>
      <c r="L66" s="15">
        <f>+K66*18%</f>
        <v>80.558999999999997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f t="shared" si="11"/>
        <v>528.10900000000004</v>
      </c>
      <c r="U66" s="1"/>
      <c r="V66" s="21"/>
      <c r="W66" s="9"/>
      <c r="X66" s="8">
        <v>0</v>
      </c>
      <c r="Y66" s="1"/>
      <c r="Z66" s="1"/>
      <c r="AA66" s="1"/>
      <c r="AB66" s="1"/>
      <c r="AC66" s="9"/>
      <c r="AD66" s="9"/>
      <c r="AE66" s="9"/>
      <c r="AF66" s="11"/>
      <c r="AG66" s="12"/>
      <c r="AH66" s="9"/>
      <c r="AI66" s="12"/>
      <c r="AJ66" s="1"/>
      <c r="AL66" s="8">
        <f t="shared" si="12"/>
        <v>0</v>
      </c>
      <c r="AM66" s="14"/>
      <c r="AN66" s="12">
        <v>0</v>
      </c>
      <c r="AO66" s="12">
        <f t="shared" si="10"/>
        <v>0</v>
      </c>
      <c r="AP66" s="1"/>
      <c r="AQ66" s="1"/>
      <c r="AR66" s="1"/>
      <c r="AS66" s="1"/>
      <c r="AT66" s="1"/>
      <c r="AU66" s="6">
        <v>95.34</v>
      </c>
      <c r="AV66" s="6">
        <v>0</v>
      </c>
      <c r="AW66" s="6">
        <v>0</v>
      </c>
      <c r="AX66" s="6">
        <v>17.161200000000001</v>
      </c>
      <c r="AY66" s="6"/>
      <c r="AZ66" s="6">
        <v>0</v>
      </c>
      <c r="BA66" s="6">
        <v>112.50120000000001</v>
      </c>
      <c r="BB66" s="6"/>
      <c r="BC66" s="6"/>
    </row>
    <row r="67" spans="1:55" x14ac:dyDescent="0.25">
      <c r="A67" s="9" t="s">
        <v>127</v>
      </c>
      <c r="B67" s="9" t="s">
        <v>308</v>
      </c>
      <c r="C67" s="9"/>
      <c r="D67" s="10" t="s">
        <v>2</v>
      </c>
      <c r="E67" s="10" t="s">
        <v>310</v>
      </c>
      <c r="G67" s="10" t="s">
        <v>311</v>
      </c>
      <c r="H67" s="10" t="s">
        <v>3</v>
      </c>
      <c r="I67" s="22">
        <v>20101128777</v>
      </c>
      <c r="J67" s="1" t="s">
        <v>17</v>
      </c>
      <c r="K67" s="15">
        <v>63.01</v>
      </c>
      <c r="L67" s="15">
        <f>+K67*18%</f>
        <v>11.341799999999999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f t="shared" si="11"/>
        <v>74.351799999999997</v>
      </c>
      <c r="U67" s="1"/>
      <c r="V67" s="21"/>
      <c r="W67" s="9"/>
      <c r="X67" s="8">
        <v>0</v>
      </c>
      <c r="Y67" s="1"/>
      <c r="Z67" s="1"/>
      <c r="AA67" s="1"/>
      <c r="AB67" s="1"/>
      <c r="AC67" s="9"/>
      <c r="AD67" s="9"/>
      <c r="AE67" s="9"/>
      <c r="AF67" s="11"/>
      <c r="AG67" s="12"/>
      <c r="AH67" s="9"/>
      <c r="AI67" s="12"/>
      <c r="AJ67" s="1"/>
      <c r="AL67" s="8">
        <f t="shared" si="12"/>
        <v>0</v>
      </c>
      <c r="AM67" s="14"/>
      <c r="AN67" s="12">
        <v>0</v>
      </c>
      <c r="AO67" s="12">
        <f t="shared" si="10"/>
        <v>0</v>
      </c>
      <c r="AP67" s="1"/>
      <c r="AQ67" s="1"/>
      <c r="AR67" s="1"/>
      <c r="AS67" s="1"/>
      <c r="AT67" s="1"/>
      <c r="AU67" s="6">
        <v>69.83</v>
      </c>
      <c r="AV67" s="6">
        <v>0</v>
      </c>
      <c r="AW67" s="6">
        <v>0</v>
      </c>
      <c r="AX67" s="6">
        <v>12.5694</v>
      </c>
      <c r="AY67" s="6"/>
      <c r="AZ67" s="6">
        <v>0</v>
      </c>
      <c r="BA67" s="6">
        <v>82.3994</v>
      </c>
      <c r="BB67" s="6"/>
      <c r="BC67" s="6"/>
    </row>
    <row r="68" spans="1:55" x14ac:dyDescent="0.25">
      <c r="A68" s="9" t="s">
        <v>128</v>
      </c>
      <c r="B68" s="9" t="s">
        <v>312</v>
      </c>
      <c r="C68" s="9"/>
      <c r="D68" s="10" t="s">
        <v>2</v>
      </c>
      <c r="E68" s="10" t="s">
        <v>310</v>
      </c>
      <c r="G68" s="10" t="s">
        <v>313</v>
      </c>
      <c r="H68" s="10" t="s">
        <v>3</v>
      </c>
      <c r="I68" s="22">
        <v>20101128777</v>
      </c>
      <c r="J68" s="1" t="s">
        <v>17</v>
      </c>
      <c r="K68" s="15">
        <v>153.03</v>
      </c>
      <c r="L68" s="15">
        <f t="shared" ref="L68:L140" si="13">+K68*18%</f>
        <v>27.545400000000001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f t="shared" si="11"/>
        <v>180.5754</v>
      </c>
      <c r="U68" s="1"/>
      <c r="V68" s="21"/>
      <c r="W68" s="1"/>
      <c r="X68" s="8">
        <v>0</v>
      </c>
      <c r="Y68" s="1"/>
      <c r="Z68" s="1"/>
      <c r="AA68" s="1"/>
      <c r="AB68" s="1"/>
      <c r="AC68" s="9"/>
      <c r="AD68" s="9"/>
      <c r="AE68" s="9"/>
      <c r="AF68" s="11"/>
      <c r="AG68" s="12"/>
      <c r="AH68" s="9"/>
      <c r="AI68" s="12"/>
      <c r="AJ68" s="1"/>
      <c r="AL68" s="8">
        <f t="shared" si="12"/>
        <v>0</v>
      </c>
      <c r="AM68" s="14"/>
      <c r="AN68" s="12">
        <v>0</v>
      </c>
      <c r="AO68" s="12">
        <f t="shared" si="10"/>
        <v>0</v>
      </c>
      <c r="AP68" s="1"/>
      <c r="AQ68" s="1"/>
      <c r="AR68" s="1"/>
      <c r="AS68" s="1"/>
      <c r="AT68" s="1"/>
      <c r="AU68" s="6">
        <v>95.2</v>
      </c>
      <c r="AV68" s="6">
        <v>0</v>
      </c>
      <c r="AW68" s="6">
        <v>0</v>
      </c>
      <c r="AX68" s="6">
        <v>17.135999999999999</v>
      </c>
      <c r="AY68" s="6"/>
      <c r="AZ68" s="6">
        <v>0</v>
      </c>
      <c r="BA68" s="6">
        <v>112.336</v>
      </c>
      <c r="BB68" s="6"/>
      <c r="BC68" s="6"/>
    </row>
    <row r="69" spans="1:55" x14ac:dyDescent="0.25">
      <c r="A69" s="9" t="s">
        <v>129</v>
      </c>
      <c r="B69" s="9" t="s">
        <v>240</v>
      </c>
      <c r="C69" s="9"/>
      <c r="D69" s="10" t="s">
        <v>2</v>
      </c>
      <c r="E69" s="10" t="s">
        <v>49</v>
      </c>
      <c r="G69" s="10" t="s">
        <v>314</v>
      </c>
      <c r="H69" s="10" t="s">
        <v>3</v>
      </c>
      <c r="I69" s="22">
        <v>20101128777</v>
      </c>
      <c r="J69" s="1" t="s">
        <v>17</v>
      </c>
      <c r="K69" s="15">
        <v>709.96</v>
      </c>
      <c r="L69" s="15">
        <f t="shared" si="13"/>
        <v>127.7928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f t="shared" si="11"/>
        <v>837.75279999999998</v>
      </c>
      <c r="U69" s="1"/>
      <c r="V69" s="21"/>
      <c r="W69" s="1"/>
      <c r="X69" s="8">
        <v>0</v>
      </c>
      <c r="Y69" s="1"/>
      <c r="Z69" s="1"/>
      <c r="AA69" s="1"/>
      <c r="AB69" s="1"/>
      <c r="AC69" s="9"/>
      <c r="AD69" s="9"/>
      <c r="AE69" s="9"/>
      <c r="AF69" s="11"/>
      <c r="AG69" s="12"/>
      <c r="AH69" s="9"/>
      <c r="AI69" s="12"/>
      <c r="AJ69" s="1"/>
      <c r="AL69" s="8">
        <f t="shared" si="12"/>
        <v>0</v>
      </c>
      <c r="AM69" s="14"/>
      <c r="AN69" s="12">
        <v>0</v>
      </c>
      <c r="AO69" s="12">
        <f t="shared" si="10"/>
        <v>0</v>
      </c>
      <c r="AP69" s="1"/>
      <c r="AQ69" s="1"/>
      <c r="AR69" s="1"/>
      <c r="AS69" s="1"/>
      <c r="AT69" s="1"/>
      <c r="AU69" s="6">
        <v>146.05000000000001</v>
      </c>
      <c r="AV69" s="6">
        <v>0</v>
      </c>
      <c r="AW69" s="6">
        <v>0</v>
      </c>
      <c r="AX69" s="6">
        <v>26.289000000000001</v>
      </c>
      <c r="AY69" s="6"/>
      <c r="AZ69" s="6">
        <v>0</v>
      </c>
      <c r="BA69" s="6">
        <v>172.339</v>
      </c>
      <c r="BB69" s="6"/>
      <c r="BC69" s="6"/>
    </row>
    <row r="70" spans="1:55" x14ac:dyDescent="0.25">
      <c r="A70" s="9" t="s">
        <v>130</v>
      </c>
      <c r="B70" s="9" t="s">
        <v>219</v>
      </c>
      <c r="C70" s="9"/>
      <c r="D70" s="10" t="s">
        <v>2</v>
      </c>
      <c r="E70" s="10" t="s">
        <v>43</v>
      </c>
      <c r="G70" s="10" t="s">
        <v>315</v>
      </c>
      <c r="H70" s="10" t="s">
        <v>3</v>
      </c>
      <c r="I70" s="22">
        <v>20344539180</v>
      </c>
      <c r="J70" s="1" t="s">
        <v>18</v>
      </c>
      <c r="K70" s="15">
        <v>532.76</v>
      </c>
      <c r="L70" s="15">
        <f t="shared" si="13"/>
        <v>95.896799999999999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f t="shared" si="11"/>
        <v>628.65679999999998</v>
      </c>
      <c r="U70" s="1"/>
      <c r="V70" s="21"/>
      <c r="W70" s="1"/>
      <c r="X70" s="8">
        <v>0</v>
      </c>
      <c r="Y70" s="1"/>
      <c r="Z70" s="1"/>
      <c r="AA70" s="1"/>
      <c r="AB70" s="1"/>
      <c r="AC70" s="9"/>
      <c r="AD70" s="9"/>
      <c r="AE70" s="9"/>
      <c r="AF70" s="11"/>
      <c r="AG70" s="12"/>
      <c r="AH70" s="9"/>
      <c r="AI70" s="12"/>
      <c r="AJ70" s="1"/>
      <c r="AL70" s="8">
        <f t="shared" si="12"/>
        <v>0</v>
      </c>
      <c r="AM70" s="14"/>
      <c r="AN70" s="12">
        <v>0</v>
      </c>
      <c r="AO70" s="12">
        <f t="shared" si="10"/>
        <v>0</v>
      </c>
      <c r="AP70" s="1"/>
      <c r="AQ70" s="1"/>
      <c r="AR70" s="1"/>
      <c r="AS70" s="1"/>
      <c r="AT70" s="1"/>
      <c r="AU70" s="6">
        <v>168.47</v>
      </c>
      <c r="AV70" s="6"/>
      <c r="AW70" s="6"/>
      <c r="AX70" s="6"/>
      <c r="AY70" s="6"/>
      <c r="AZ70" s="6"/>
      <c r="BA70" s="6"/>
      <c r="BB70" s="6"/>
      <c r="BC70" s="6"/>
    </row>
    <row r="71" spans="1:55" x14ac:dyDescent="0.25">
      <c r="A71" s="9" t="s">
        <v>131</v>
      </c>
      <c r="B71" s="9" t="s">
        <v>316</v>
      </c>
      <c r="C71" s="9"/>
      <c r="D71" s="10" t="s">
        <v>2</v>
      </c>
      <c r="E71" s="10" t="s">
        <v>43</v>
      </c>
      <c r="F71" s="10"/>
      <c r="G71" s="10" t="s">
        <v>317</v>
      </c>
      <c r="H71" s="10" t="s">
        <v>3</v>
      </c>
      <c r="I71" s="22">
        <v>20344539180</v>
      </c>
      <c r="J71" s="1" t="s">
        <v>18</v>
      </c>
      <c r="K71" s="15">
        <v>738.95</v>
      </c>
      <c r="L71" s="15">
        <f t="shared" si="13"/>
        <v>133.011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f t="shared" si="11"/>
        <v>871.96100000000001</v>
      </c>
      <c r="U71" s="1"/>
      <c r="V71" s="21"/>
      <c r="W71" s="1"/>
      <c r="X71" s="8">
        <v>0</v>
      </c>
      <c r="Y71" s="1"/>
      <c r="Z71" s="1"/>
      <c r="AA71" s="1"/>
      <c r="AB71" s="1"/>
      <c r="AC71" s="9"/>
      <c r="AD71" s="9"/>
      <c r="AE71" s="9"/>
      <c r="AF71" s="11"/>
      <c r="AG71" s="12"/>
      <c r="AH71" s="9"/>
      <c r="AI71" s="12"/>
      <c r="AJ71" s="1"/>
      <c r="AK71" s="13"/>
      <c r="AL71" s="8">
        <f t="shared" si="12"/>
        <v>0</v>
      </c>
      <c r="AM71" s="14"/>
      <c r="AN71" s="12">
        <v>0</v>
      </c>
      <c r="AO71" s="12">
        <f t="shared" si="10"/>
        <v>0</v>
      </c>
      <c r="AP71" s="1"/>
      <c r="AQ71" s="1"/>
      <c r="AR71" s="1"/>
      <c r="AS71" s="1"/>
      <c r="AT71" s="1"/>
      <c r="AU71" s="6">
        <v>134.62</v>
      </c>
      <c r="AV71" s="6">
        <v>0</v>
      </c>
      <c r="AW71" s="6"/>
      <c r="AX71" s="6">
        <v>24.2316</v>
      </c>
      <c r="AY71" s="6">
        <v>0</v>
      </c>
      <c r="AZ71" s="6">
        <v>0</v>
      </c>
      <c r="BA71" s="6">
        <v>158.85160000000002</v>
      </c>
      <c r="BB71" s="6"/>
      <c r="BC71" s="6"/>
    </row>
    <row r="72" spans="1:55" x14ac:dyDescent="0.25">
      <c r="A72" s="9" t="s">
        <v>132</v>
      </c>
      <c r="B72" s="9" t="s">
        <v>318</v>
      </c>
      <c r="C72" s="9"/>
      <c r="D72" s="10" t="s">
        <v>2</v>
      </c>
      <c r="E72" s="10" t="s">
        <v>56</v>
      </c>
      <c r="G72" s="10" t="s">
        <v>319</v>
      </c>
      <c r="H72" s="10" t="s">
        <v>3</v>
      </c>
      <c r="I72" s="22">
        <v>20344539180</v>
      </c>
      <c r="J72" s="1" t="s">
        <v>18</v>
      </c>
      <c r="K72" s="15">
        <v>91.76</v>
      </c>
      <c r="L72" s="15">
        <f t="shared" si="13"/>
        <v>16.5168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f t="shared" si="11"/>
        <v>108.27680000000001</v>
      </c>
      <c r="U72" s="1"/>
      <c r="V72" s="21"/>
      <c r="W72" s="9"/>
      <c r="X72" s="8">
        <v>0</v>
      </c>
      <c r="Y72" s="1"/>
      <c r="Z72" s="1"/>
      <c r="AA72" s="1"/>
      <c r="AB72" s="1"/>
      <c r="AC72" s="9"/>
      <c r="AD72" s="9"/>
      <c r="AE72" s="9"/>
      <c r="AF72" s="11"/>
      <c r="AG72" s="12"/>
      <c r="AH72" s="9"/>
      <c r="AI72" s="12"/>
      <c r="AJ72" s="1"/>
      <c r="AK72" s="13"/>
      <c r="AL72" s="8">
        <f t="shared" si="12"/>
        <v>0</v>
      </c>
      <c r="AM72" s="14"/>
      <c r="AN72" s="12">
        <v>0</v>
      </c>
      <c r="AO72" s="12">
        <f t="shared" si="10"/>
        <v>0</v>
      </c>
      <c r="AP72" s="1"/>
      <c r="AQ72" s="1"/>
      <c r="AR72" s="1"/>
      <c r="AS72" s="1"/>
      <c r="AT72" s="1"/>
      <c r="AU72" s="6">
        <v>355.45</v>
      </c>
      <c r="AV72" s="6">
        <v>0</v>
      </c>
      <c r="AW72" s="6"/>
      <c r="AX72" s="6">
        <v>63.980999999999995</v>
      </c>
      <c r="AY72" s="6">
        <v>0</v>
      </c>
      <c r="AZ72" s="6">
        <v>0</v>
      </c>
      <c r="BA72" s="6">
        <v>419.43099999999998</v>
      </c>
      <c r="BB72" s="6"/>
      <c r="BC72" s="6"/>
    </row>
    <row r="73" spans="1:55" x14ac:dyDescent="0.25">
      <c r="A73" s="9" t="s">
        <v>133</v>
      </c>
      <c r="B73" s="9" t="s">
        <v>213</v>
      </c>
      <c r="C73" s="9"/>
      <c r="D73" s="10" t="s">
        <v>2</v>
      </c>
      <c r="E73" s="10" t="s">
        <v>320</v>
      </c>
      <c r="F73" s="10"/>
      <c r="G73" s="10" t="s">
        <v>321</v>
      </c>
      <c r="H73" s="10" t="s">
        <v>3</v>
      </c>
      <c r="I73" s="22">
        <v>20107012011</v>
      </c>
      <c r="J73" s="1" t="s">
        <v>29</v>
      </c>
      <c r="K73" s="15">
        <v>415</v>
      </c>
      <c r="L73" s="15">
        <f t="shared" si="13"/>
        <v>74.7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f t="shared" si="11"/>
        <v>489.7</v>
      </c>
      <c r="U73" s="1"/>
      <c r="V73" s="21"/>
      <c r="W73" s="9"/>
      <c r="X73" s="8">
        <v>0</v>
      </c>
      <c r="Y73" s="1"/>
      <c r="Z73" s="1"/>
      <c r="AA73" s="1"/>
      <c r="AB73" s="1"/>
      <c r="AC73" s="9"/>
      <c r="AD73" s="9"/>
      <c r="AE73" s="9"/>
      <c r="AF73" s="11"/>
      <c r="AG73" s="12"/>
      <c r="AH73" s="9"/>
      <c r="AI73" s="12"/>
      <c r="AJ73" s="1"/>
      <c r="AK73" s="13"/>
      <c r="AL73" s="8">
        <f t="shared" si="12"/>
        <v>0</v>
      </c>
      <c r="AM73" s="14"/>
      <c r="AN73" s="12">
        <v>0</v>
      </c>
      <c r="AO73" s="12">
        <f t="shared" si="10"/>
        <v>0</v>
      </c>
      <c r="AP73" s="1"/>
      <c r="AQ73" s="1"/>
      <c r="AR73" s="1"/>
      <c r="AS73" s="1"/>
      <c r="AT73" s="1"/>
      <c r="AU73" s="6">
        <v>69.739999999999995</v>
      </c>
      <c r="AV73" s="6">
        <v>0</v>
      </c>
      <c r="AW73" s="6"/>
      <c r="AX73" s="6">
        <v>12.553199999999999</v>
      </c>
      <c r="AY73" s="6">
        <v>0</v>
      </c>
      <c r="AZ73" s="6">
        <v>0</v>
      </c>
      <c r="BA73" s="6">
        <v>82.293199999999999</v>
      </c>
      <c r="BB73" s="6"/>
      <c r="BC73" s="6"/>
    </row>
    <row r="74" spans="1:55" x14ac:dyDescent="0.25">
      <c r="A74" s="9" t="s">
        <v>134</v>
      </c>
      <c r="B74" s="9" t="s">
        <v>322</v>
      </c>
      <c r="C74" s="9"/>
      <c r="D74" s="10" t="s">
        <v>2</v>
      </c>
      <c r="E74" s="10" t="s">
        <v>50</v>
      </c>
      <c r="G74" s="10" t="s">
        <v>323</v>
      </c>
      <c r="H74" s="10" t="s">
        <v>3</v>
      </c>
      <c r="I74" s="22">
        <v>20107012011</v>
      </c>
      <c r="J74" s="1" t="s">
        <v>29</v>
      </c>
      <c r="K74" s="15">
        <v>415</v>
      </c>
      <c r="L74" s="15">
        <f t="shared" si="13"/>
        <v>74.7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f t="shared" si="11"/>
        <v>489.7</v>
      </c>
      <c r="U74" s="1"/>
      <c r="V74" s="21"/>
      <c r="W74" s="9"/>
      <c r="X74" s="8">
        <v>0</v>
      </c>
      <c r="Y74" s="1"/>
      <c r="Z74" s="1"/>
      <c r="AA74" s="1"/>
      <c r="AB74" s="1"/>
      <c r="AC74" s="9"/>
      <c r="AD74" s="9"/>
      <c r="AE74" s="9"/>
      <c r="AF74" s="11"/>
      <c r="AG74" s="12"/>
      <c r="AH74" s="9"/>
      <c r="AI74" s="12"/>
      <c r="AJ74" s="1"/>
      <c r="AK74" s="13"/>
      <c r="AL74" s="8">
        <f t="shared" si="12"/>
        <v>0</v>
      </c>
      <c r="AM74" s="14"/>
      <c r="AN74" s="12">
        <v>0</v>
      </c>
      <c r="AO74" s="12">
        <f t="shared" si="10"/>
        <v>0</v>
      </c>
      <c r="AP74" s="1"/>
      <c r="AQ74" s="1"/>
      <c r="AR74" s="1"/>
      <c r="AS74" s="1"/>
      <c r="AT74" s="1"/>
      <c r="AU74" s="6">
        <v>128.49</v>
      </c>
      <c r="AV74" s="6">
        <v>0</v>
      </c>
      <c r="AW74" s="6"/>
      <c r="AX74" s="6">
        <v>23.1282</v>
      </c>
      <c r="AY74" s="6">
        <v>0</v>
      </c>
      <c r="AZ74" s="6">
        <v>0</v>
      </c>
      <c r="BA74" s="6">
        <v>151.6182</v>
      </c>
      <c r="BB74" s="6"/>
      <c r="BC74" s="6"/>
    </row>
    <row r="75" spans="1:55" x14ac:dyDescent="0.25">
      <c r="A75" s="9" t="s">
        <v>135</v>
      </c>
      <c r="B75" s="9" t="s">
        <v>226</v>
      </c>
      <c r="C75" s="9"/>
      <c r="D75" s="10" t="s">
        <v>2</v>
      </c>
      <c r="E75" s="10" t="s">
        <v>4</v>
      </c>
      <c r="F75" s="10"/>
      <c r="G75" s="10" t="s">
        <v>324</v>
      </c>
      <c r="H75" s="10" t="s">
        <v>3</v>
      </c>
      <c r="I75" s="22">
        <v>20518526210</v>
      </c>
      <c r="J75" s="1" t="s">
        <v>34</v>
      </c>
      <c r="K75" s="15">
        <v>307.85000000000002</v>
      </c>
      <c r="L75" s="15">
        <f t="shared" si="13"/>
        <v>55.413000000000004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f t="shared" si="11"/>
        <v>363.26300000000003</v>
      </c>
      <c r="U75" s="1"/>
      <c r="V75" s="21"/>
      <c r="W75" s="1"/>
      <c r="X75" s="8">
        <v>2.58</v>
      </c>
      <c r="Y75" s="1"/>
      <c r="Z75" s="1"/>
      <c r="AA75" s="1"/>
      <c r="AB75" s="1"/>
      <c r="AC75" s="9"/>
      <c r="AD75" s="9"/>
      <c r="AE75" s="9"/>
      <c r="AF75" s="11"/>
      <c r="AG75" s="12"/>
      <c r="AH75" s="9"/>
      <c r="AI75" s="12"/>
      <c r="AJ75" s="1"/>
      <c r="AK75" s="13"/>
      <c r="AL75" s="8">
        <f t="shared" si="12"/>
        <v>2.58</v>
      </c>
      <c r="AM75" s="14"/>
      <c r="AN75" s="12">
        <v>119.32</v>
      </c>
      <c r="AO75" s="12">
        <f t="shared" si="10"/>
        <v>21.477599999999999</v>
      </c>
      <c r="AP75" s="1"/>
      <c r="AQ75" s="1"/>
      <c r="AR75" s="1"/>
      <c r="AS75" s="1"/>
      <c r="AT75" s="1"/>
      <c r="AU75" s="6">
        <v>128.49</v>
      </c>
      <c r="AV75" s="6">
        <v>0</v>
      </c>
      <c r="AW75" s="6"/>
      <c r="AX75" s="6">
        <v>23.1282</v>
      </c>
      <c r="AY75" s="6">
        <v>0</v>
      </c>
      <c r="AZ75" s="6">
        <v>0</v>
      </c>
      <c r="BA75" s="6">
        <v>151.6182</v>
      </c>
      <c r="BB75" s="6"/>
      <c r="BC75" s="6"/>
    </row>
    <row r="76" spans="1:55" x14ac:dyDescent="0.25">
      <c r="A76" s="9" t="s">
        <v>136</v>
      </c>
      <c r="B76" s="9" t="s">
        <v>322</v>
      </c>
      <c r="C76" s="9"/>
      <c r="D76" s="10" t="s">
        <v>2</v>
      </c>
      <c r="E76" s="10" t="s">
        <v>325</v>
      </c>
      <c r="G76" s="10" t="s">
        <v>326</v>
      </c>
      <c r="H76" s="10" t="s">
        <v>3</v>
      </c>
      <c r="I76" s="22">
        <v>20100010136</v>
      </c>
      <c r="J76" s="1" t="s">
        <v>35</v>
      </c>
      <c r="K76" s="15">
        <v>675</v>
      </c>
      <c r="L76" s="15">
        <f t="shared" si="13"/>
        <v>121.5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f t="shared" si="11"/>
        <v>796.5</v>
      </c>
      <c r="U76" s="1"/>
      <c r="V76" s="21"/>
      <c r="W76" s="9"/>
      <c r="X76" s="8">
        <v>0</v>
      </c>
      <c r="Y76" s="1"/>
      <c r="Z76" s="1"/>
      <c r="AA76" s="1"/>
      <c r="AB76" s="1"/>
      <c r="AC76" s="9"/>
      <c r="AD76" s="9"/>
      <c r="AE76" s="9"/>
      <c r="AF76" s="11"/>
      <c r="AG76" s="12"/>
      <c r="AH76" s="9"/>
      <c r="AI76" s="12"/>
      <c r="AJ76" s="1"/>
      <c r="AK76" s="13"/>
      <c r="AL76" s="8">
        <f t="shared" si="12"/>
        <v>0</v>
      </c>
      <c r="AM76" s="14"/>
      <c r="AN76" s="12">
        <v>0</v>
      </c>
      <c r="AO76" s="12">
        <f t="shared" si="10"/>
        <v>0</v>
      </c>
      <c r="AP76" s="1"/>
      <c r="AQ76" s="1"/>
      <c r="AR76" s="1"/>
      <c r="AS76" s="1"/>
      <c r="AT76" s="1"/>
      <c r="AU76" s="6">
        <v>100.46</v>
      </c>
      <c r="AV76" s="6">
        <v>0</v>
      </c>
      <c r="AW76" s="6"/>
      <c r="AX76" s="6">
        <v>18.082799999999999</v>
      </c>
      <c r="AY76" s="6">
        <v>0</v>
      </c>
      <c r="AZ76" s="6">
        <v>0</v>
      </c>
      <c r="BA76" s="6">
        <v>118.5428</v>
      </c>
      <c r="BB76" s="6"/>
      <c r="BC76" s="6"/>
    </row>
    <row r="77" spans="1:55" x14ac:dyDescent="0.25">
      <c r="A77" s="9" t="s">
        <v>137</v>
      </c>
      <c r="B77" s="9" t="s">
        <v>322</v>
      </c>
      <c r="C77" s="9"/>
      <c r="D77" s="10" t="s">
        <v>2</v>
      </c>
      <c r="E77" s="10" t="s">
        <v>325</v>
      </c>
      <c r="G77" s="10" t="s">
        <v>327</v>
      </c>
      <c r="H77" s="10" t="s">
        <v>3</v>
      </c>
      <c r="I77" s="22">
        <v>20100010136</v>
      </c>
      <c r="J77" s="1" t="s">
        <v>35</v>
      </c>
      <c r="K77" s="15">
        <v>675</v>
      </c>
      <c r="L77" s="15">
        <f t="shared" si="13"/>
        <v>121.5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f t="shared" si="11"/>
        <v>796.5</v>
      </c>
      <c r="U77" s="1"/>
      <c r="V77" s="21"/>
      <c r="W77" s="9"/>
      <c r="X77" s="8">
        <v>0</v>
      </c>
      <c r="Y77" s="1"/>
      <c r="Z77" s="1"/>
      <c r="AA77" s="1"/>
      <c r="AB77" s="1"/>
      <c r="AC77" s="9"/>
      <c r="AD77" s="9"/>
      <c r="AE77" s="9"/>
      <c r="AF77" s="11"/>
      <c r="AG77" s="12"/>
      <c r="AH77" s="9"/>
      <c r="AI77" s="12"/>
      <c r="AJ77" s="1"/>
      <c r="AK77" s="13"/>
      <c r="AL77" s="8">
        <f t="shared" si="12"/>
        <v>0</v>
      </c>
      <c r="AM77" s="14"/>
      <c r="AN77" s="12">
        <v>0</v>
      </c>
      <c r="AO77" s="12">
        <f t="shared" si="10"/>
        <v>0</v>
      </c>
      <c r="AP77" s="1"/>
      <c r="AQ77" s="1"/>
      <c r="AR77" s="1"/>
      <c r="AS77" s="1"/>
      <c r="AT77" s="1"/>
      <c r="AU77" s="6">
        <v>100.46</v>
      </c>
      <c r="AV77" s="6">
        <v>0</v>
      </c>
      <c r="AW77" s="6"/>
      <c r="AX77" s="6">
        <v>18.082799999999999</v>
      </c>
      <c r="AY77" s="6">
        <v>0</v>
      </c>
      <c r="AZ77" s="6">
        <v>0</v>
      </c>
      <c r="BA77" s="6">
        <v>118.5428</v>
      </c>
      <c r="BB77" s="6"/>
      <c r="BC77" s="6"/>
    </row>
    <row r="78" spans="1:55" x14ac:dyDescent="0.25">
      <c r="A78" s="9" t="s">
        <v>138</v>
      </c>
      <c r="B78" s="9" t="s">
        <v>219</v>
      </c>
      <c r="C78" s="9"/>
      <c r="D78" s="10" t="s">
        <v>2</v>
      </c>
      <c r="E78" s="10" t="s">
        <v>325</v>
      </c>
      <c r="G78" s="10" t="s">
        <v>328</v>
      </c>
      <c r="H78" s="10" t="s">
        <v>3</v>
      </c>
      <c r="I78" s="22">
        <v>20100010136</v>
      </c>
      <c r="J78" s="1" t="s">
        <v>35</v>
      </c>
      <c r="K78" s="15">
        <v>375.12</v>
      </c>
      <c r="L78" s="15">
        <f t="shared" si="13"/>
        <v>67.521599999999992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f t="shared" si="11"/>
        <v>442.64159999999998</v>
      </c>
      <c r="U78" s="1"/>
      <c r="V78" s="21"/>
      <c r="W78" s="9"/>
      <c r="X78" s="8">
        <v>2.5870000000000002</v>
      </c>
      <c r="Y78" s="1"/>
      <c r="Z78" s="1"/>
      <c r="AA78" s="1"/>
      <c r="AB78" s="1"/>
      <c r="AC78" s="9"/>
      <c r="AD78" s="9"/>
      <c r="AE78" s="9"/>
      <c r="AF78" s="11"/>
      <c r="AG78" s="12"/>
      <c r="AH78" s="9"/>
      <c r="AI78" s="12"/>
      <c r="AJ78" s="1"/>
      <c r="AK78" s="13"/>
      <c r="AL78" s="8">
        <f t="shared" si="12"/>
        <v>2.5870000000000002</v>
      </c>
      <c r="AM78" s="14"/>
      <c r="AN78" s="12">
        <v>145</v>
      </c>
      <c r="AO78" s="12">
        <f t="shared" si="10"/>
        <v>26.099999999999998</v>
      </c>
      <c r="AP78" s="1"/>
      <c r="AQ78" s="1"/>
      <c r="AR78" s="1"/>
      <c r="AS78" s="1"/>
      <c r="AT78" s="1"/>
      <c r="AU78" s="6">
        <v>69.63</v>
      </c>
      <c r="AV78" s="6">
        <v>0</v>
      </c>
      <c r="AW78" s="6"/>
      <c r="AX78" s="6">
        <v>12.533399999999999</v>
      </c>
      <c r="AY78" s="6">
        <v>0</v>
      </c>
      <c r="AZ78" s="6">
        <v>0</v>
      </c>
      <c r="BA78" s="6">
        <v>82.163399999999996</v>
      </c>
      <c r="BB78" s="6"/>
      <c r="BC78" s="6"/>
    </row>
    <row r="79" spans="1:55" x14ac:dyDescent="0.25">
      <c r="A79" s="9" t="s">
        <v>139</v>
      </c>
      <c r="B79" s="9" t="s">
        <v>219</v>
      </c>
      <c r="C79" s="9"/>
      <c r="D79" s="10" t="s">
        <v>2</v>
      </c>
      <c r="E79" s="10" t="s">
        <v>57</v>
      </c>
      <c r="G79" s="10" t="s">
        <v>329</v>
      </c>
      <c r="H79" s="10" t="s">
        <v>3</v>
      </c>
      <c r="I79" s="22">
        <v>20513462388</v>
      </c>
      <c r="J79" s="1" t="s">
        <v>28</v>
      </c>
      <c r="K79" s="15">
        <v>1336.6</v>
      </c>
      <c r="L79" s="15">
        <f t="shared" si="13"/>
        <v>240.58799999999997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f t="shared" si="11"/>
        <v>1577.1879999999999</v>
      </c>
      <c r="U79" s="1"/>
      <c r="V79" s="21" t="s">
        <v>413</v>
      </c>
      <c r="W79" s="9" t="s">
        <v>316</v>
      </c>
      <c r="X79" s="8">
        <v>2.5870000000000002</v>
      </c>
      <c r="Y79" s="1"/>
      <c r="Z79" s="1"/>
      <c r="AA79" s="1"/>
      <c r="AB79" s="1"/>
      <c r="AC79" s="9"/>
      <c r="AD79" s="9"/>
      <c r="AE79" s="9"/>
      <c r="AF79" s="11"/>
      <c r="AG79" s="12"/>
      <c r="AH79" s="9"/>
      <c r="AI79" s="12"/>
      <c r="AJ79" s="1"/>
      <c r="AK79" s="13"/>
      <c r="AL79" s="8">
        <f t="shared" si="12"/>
        <v>2.5870000000000002</v>
      </c>
      <c r="AM79" s="14"/>
      <c r="AN79" s="12">
        <v>516.66</v>
      </c>
      <c r="AO79" s="12">
        <f t="shared" si="10"/>
        <v>92.998799999999989</v>
      </c>
      <c r="AP79" s="1"/>
      <c r="AQ79" s="1"/>
      <c r="AR79" s="1"/>
      <c r="AS79" s="1"/>
      <c r="AT79" s="1"/>
      <c r="AU79" s="6">
        <v>69.489999999999995</v>
      </c>
      <c r="AV79" s="6">
        <v>0</v>
      </c>
      <c r="AW79" s="6"/>
      <c r="AX79" s="6">
        <v>12.508199999999999</v>
      </c>
      <c r="AY79" s="6">
        <v>0</v>
      </c>
      <c r="AZ79" s="6">
        <v>0</v>
      </c>
      <c r="BA79" s="6">
        <v>81.998199999999997</v>
      </c>
      <c r="BB79" s="6"/>
      <c r="BC79" s="6"/>
    </row>
    <row r="80" spans="1:55" x14ac:dyDescent="0.25">
      <c r="A80" s="9" t="s">
        <v>140</v>
      </c>
      <c r="B80" s="9" t="s">
        <v>219</v>
      </c>
      <c r="C80" s="9"/>
      <c r="D80" s="10" t="s">
        <v>2</v>
      </c>
      <c r="E80" s="10" t="s">
        <v>330</v>
      </c>
      <c r="G80" s="10" t="s">
        <v>331</v>
      </c>
      <c r="H80" s="10" t="s">
        <v>3</v>
      </c>
      <c r="I80" s="22">
        <v>20513462388</v>
      </c>
      <c r="J80" s="1" t="s">
        <v>28</v>
      </c>
      <c r="K80" s="15">
        <v>274.5</v>
      </c>
      <c r="L80" s="15">
        <f t="shared" si="13"/>
        <v>49.41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f t="shared" si="11"/>
        <v>323.90999999999997</v>
      </c>
      <c r="U80" s="1"/>
      <c r="V80" s="21"/>
      <c r="W80" s="9"/>
      <c r="X80" s="8">
        <v>0</v>
      </c>
      <c r="Y80" s="1"/>
      <c r="Z80" s="1"/>
      <c r="AA80" s="1"/>
      <c r="AB80" s="1"/>
      <c r="AC80" s="9"/>
      <c r="AD80" s="9"/>
      <c r="AE80" s="9"/>
      <c r="AF80" s="11"/>
      <c r="AG80" s="12"/>
      <c r="AH80" s="9"/>
      <c r="AI80" s="12"/>
      <c r="AJ80" s="1"/>
      <c r="AK80" s="13"/>
      <c r="AL80" s="8">
        <f t="shared" si="12"/>
        <v>0</v>
      </c>
      <c r="AM80" s="14"/>
      <c r="AN80" s="12">
        <v>0</v>
      </c>
      <c r="AO80" s="12">
        <f t="shared" si="10"/>
        <v>0</v>
      </c>
      <c r="AP80" s="1"/>
      <c r="AQ80" s="1"/>
      <c r="AR80" s="1"/>
      <c r="AS80" s="1"/>
      <c r="AT80" s="1"/>
      <c r="AU80" s="6">
        <v>116.41</v>
      </c>
      <c r="AV80" s="6">
        <v>0</v>
      </c>
      <c r="AW80" s="6"/>
      <c r="AX80" s="6">
        <v>20.953799999999998</v>
      </c>
      <c r="AY80" s="6">
        <v>0</v>
      </c>
      <c r="AZ80" s="6">
        <v>0</v>
      </c>
      <c r="BA80" s="6">
        <v>137.3638</v>
      </c>
      <c r="BB80" s="6"/>
      <c r="BC80" s="6"/>
    </row>
    <row r="81" spans="1:55" x14ac:dyDescent="0.25">
      <c r="A81" s="9" t="s">
        <v>141</v>
      </c>
      <c r="B81" s="9" t="s">
        <v>213</v>
      </c>
      <c r="C81" s="9"/>
      <c r="D81" s="10" t="s">
        <v>2</v>
      </c>
      <c r="E81" s="10" t="s">
        <v>330</v>
      </c>
      <c r="G81" s="10" t="s">
        <v>332</v>
      </c>
      <c r="H81" s="10" t="s">
        <v>3</v>
      </c>
      <c r="I81" s="22">
        <v>20513462388</v>
      </c>
      <c r="J81" s="1" t="s">
        <v>28</v>
      </c>
      <c r="K81" s="15">
        <v>1222.8599999999999</v>
      </c>
      <c r="L81" s="15">
        <f t="shared" si="13"/>
        <v>220.11479999999997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f t="shared" si="11"/>
        <v>1442.9748</v>
      </c>
      <c r="U81" s="1"/>
      <c r="V81" s="21" t="s">
        <v>401</v>
      </c>
      <c r="W81" s="9" t="s">
        <v>242</v>
      </c>
      <c r="X81" s="8">
        <v>2.5790000000000002</v>
      </c>
      <c r="Y81" s="1"/>
      <c r="Z81" s="1"/>
      <c r="AA81" s="1"/>
      <c r="AB81" s="1"/>
      <c r="AC81" s="9"/>
      <c r="AD81" s="9"/>
      <c r="AE81" s="9"/>
      <c r="AF81" s="11"/>
      <c r="AG81" s="12"/>
      <c r="AH81" s="9"/>
      <c r="AI81" s="12"/>
      <c r="AJ81" s="1"/>
      <c r="AK81" s="13"/>
      <c r="AL81" s="8">
        <f t="shared" si="12"/>
        <v>2.5790000000000002</v>
      </c>
      <c r="AM81" s="14"/>
      <c r="AN81" s="12">
        <v>474.16</v>
      </c>
      <c r="AO81" s="12">
        <f t="shared" si="10"/>
        <v>85.348799999999997</v>
      </c>
      <c r="AP81" s="1"/>
      <c r="AQ81" s="1"/>
      <c r="AR81" s="1"/>
      <c r="AS81" s="1"/>
      <c r="AT81" s="1"/>
      <c r="AU81" s="6">
        <v>132.65</v>
      </c>
      <c r="AV81" s="6">
        <v>0</v>
      </c>
      <c r="AW81" s="6"/>
      <c r="AX81" s="6">
        <v>23.876999999999999</v>
      </c>
      <c r="AY81" s="6">
        <v>0</v>
      </c>
      <c r="AZ81" s="6">
        <v>0</v>
      </c>
      <c r="BA81" s="6">
        <v>156.52700000000002</v>
      </c>
      <c r="BB81" s="6"/>
      <c r="BC81" s="6"/>
    </row>
    <row r="82" spans="1:55" x14ac:dyDescent="0.25">
      <c r="A82" s="9" t="s">
        <v>142</v>
      </c>
      <c r="B82" s="9" t="s">
        <v>61</v>
      </c>
      <c r="C82" s="9"/>
      <c r="D82" s="10" t="s">
        <v>2</v>
      </c>
      <c r="E82" s="10" t="s">
        <v>4</v>
      </c>
      <c r="G82" s="10" t="s">
        <v>333</v>
      </c>
      <c r="H82" s="10" t="s">
        <v>3</v>
      </c>
      <c r="I82" s="22">
        <v>20338846305</v>
      </c>
      <c r="J82" s="1" t="s">
        <v>19</v>
      </c>
      <c r="K82" s="15">
        <v>80.39</v>
      </c>
      <c r="L82" s="15">
        <f t="shared" si="13"/>
        <v>14.4702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f t="shared" si="11"/>
        <v>94.860200000000006</v>
      </c>
      <c r="U82" s="1"/>
      <c r="V82" s="21"/>
      <c r="W82" s="9"/>
      <c r="X82" s="8">
        <v>2.5990000000000002</v>
      </c>
      <c r="Y82" s="1"/>
      <c r="Z82" s="1"/>
      <c r="AA82" s="1"/>
      <c r="AB82" s="1"/>
      <c r="AC82" s="9"/>
      <c r="AD82" s="9"/>
      <c r="AE82" s="9"/>
      <c r="AF82" s="11"/>
      <c r="AG82" s="12"/>
      <c r="AH82" s="9"/>
      <c r="AI82" s="12"/>
      <c r="AJ82" s="1"/>
      <c r="AK82" s="13"/>
      <c r="AL82" s="8">
        <f t="shared" si="12"/>
        <v>2.5990000000000002</v>
      </c>
      <c r="AM82" s="14"/>
      <c r="AN82" s="12">
        <v>30.93</v>
      </c>
      <c r="AO82" s="12">
        <f t="shared" si="10"/>
        <v>5.5674000000000001</v>
      </c>
      <c r="AP82" s="1"/>
      <c r="AQ82" s="1"/>
      <c r="AR82" s="1"/>
      <c r="AS82" s="1"/>
      <c r="AT82" s="1"/>
      <c r="AU82" s="6">
        <v>347.13</v>
      </c>
      <c r="AV82" s="6">
        <v>0</v>
      </c>
      <c r="AW82" s="6"/>
      <c r="AX82" s="6">
        <v>62.483399999999996</v>
      </c>
      <c r="AY82" s="6">
        <v>0</v>
      </c>
      <c r="AZ82" s="6">
        <v>0</v>
      </c>
      <c r="BA82" s="6">
        <v>409.61340000000001</v>
      </c>
      <c r="BB82" s="6"/>
      <c r="BC82" s="6"/>
    </row>
    <row r="83" spans="1:55" x14ac:dyDescent="0.25">
      <c r="A83" s="9" t="s">
        <v>143</v>
      </c>
      <c r="B83" s="9" t="s">
        <v>240</v>
      </c>
      <c r="D83" s="10" t="s">
        <v>2</v>
      </c>
      <c r="E83" s="10" t="s">
        <v>4</v>
      </c>
      <c r="G83" s="3">
        <v>65089</v>
      </c>
      <c r="H83" s="10" t="s">
        <v>3</v>
      </c>
      <c r="I83" s="22">
        <v>20338846305</v>
      </c>
      <c r="J83" s="1" t="s">
        <v>19</v>
      </c>
      <c r="K83" s="15">
        <v>79.95</v>
      </c>
      <c r="L83" s="15">
        <f t="shared" si="13"/>
        <v>14.391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f t="shared" si="11"/>
        <v>94.341000000000008</v>
      </c>
      <c r="U83" s="1"/>
      <c r="V83" s="21"/>
      <c r="W83" s="9"/>
      <c r="X83" s="8">
        <v>2.585</v>
      </c>
      <c r="Y83" s="1"/>
      <c r="Z83" s="1"/>
      <c r="AA83" s="1"/>
      <c r="AB83" s="1"/>
      <c r="AC83" s="9"/>
      <c r="AD83" s="9"/>
      <c r="AE83" s="9"/>
      <c r="AF83" s="11"/>
      <c r="AG83" s="12"/>
      <c r="AH83" s="9"/>
      <c r="AI83" s="12"/>
      <c r="AJ83" s="1"/>
      <c r="AK83" s="13"/>
      <c r="AL83" s="8">
        <f t="shared" si="12"/>
        <v>2.585</v>
      </c>
      <c r="AM83" s="14"/>
      <c r="AN83" s="12">
        <v>30.93</v>
      </c>
      <c r="AO83" s="12">
        <f t="shared" si="10"/>
        <v>5.5674000000000001</v>
      </c>
      <c r="AP83" s="1"/>
      <c r="AQ83" s="1"/>
      <c r="AR83" s="1"/>
      <c r="AS83" s="1"/>
      <c r="AT83" s="1"/>
      <c r="AU83" s="6">
        <v>105.1</v>
      </c>
      <c r="AV83" s="6">
        <v>0</v>
      </c>
      <c r="AW83" s="6"/>
      <c r="AX83" s="6">
        <v>18.917999999999999</v>
      </c>
      <c r="AY83" s="6">
        <v>0</v>
      </c>
      <c r="AZ83" s="6">
        <v>0</v>
      </c>
      <c r="BA83" s="6">
        <v>124.018</v>
      </c>
      <c r="BB83" s="6"/>
      <c r="BC83" s="6"/>
    </row>
    <row r="84" spans="1:55" x14ac:dyDescent="0.25">
      <c r="A84" s="9" t="s">
        <v>144</v>
      </c>
      <c r="B84" s="9" t="s">
        <v>54</v>
      </c>
      <c r="C84" s="9"/>
      <c r="D84" s="10" t="s">
        <v>2</v>
      </c>
      <c r="E84" s="10" t="s">
        <v>45</v>
      </c>
      <c r="G84" s="10" t="s">
        <v>334</v>
      </c>
      <c r="H84" s="10" t="s">
        <v>3</v>
      </c>
      <c r="I84" s="22">
        <v>20204621242</v>
      </c>
      <c r="J84" s="1" t="s">
        <v>39</v>
      </c>
      <c r="K84" s="15">
        <v>227.32</v>
      </c>
      <c r="L84" s="15">
        <f t="shared" si="13"/>
        <v>40.9176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f t="shared" si="11"/>
        <v>268.23759999999999</v>
      </c>
      <c r="U84" s="1"/>
      <c r="V84" s="21"/>
      <c r="W84" s="9"/>
      <c r="X84" s="8">
        <v>0</v>
      </c>
      <c r="Y84" s="1"/>
      <c r="Z84" s="1"/>
      <c r="AA84" s="1"/>
      <c r="AB84" s="1"/>
      <c r="AC84" s="9"/>
      <c r="AD84" s="9"/>
      <c r="AE84" s="9"/>
      <c r="AF84" s="11"/>
      <c r="AG84" s="12"/>
      <c r="AH84" s="9"/>
      <c r="AI84" s="12"/>
      <c r="AJ84" s="1"/>
      <c r="AK84" s="13"/>
      <c r="AL84" s="8">
        <f t="shared" si="12"/>
        <v>0</v>
      </c>
      <c r="AM84" s="14"/>
      <c r="AN84" s="12">
        <v>0</v>
      </c>
      <c r="AO84" s="12">
        <f t="shared" si="10"/>
        <v>0</v>
      </c>
      <c r="AP84" s="1"/>
      <c r="AQ84" s="1"/>
      <c r="AR84" s="1"/>
      <c r="AS84" s="1"/>
      <c r="AT84" s="1"/>
      <c r="AU84" s="6">
        <v>94.09</v>
      </c>
      <c r="AV84" s="6">
        <v>0</v>
      </c>
      <c r="AW84" s="6"/>
      <c r="AX84" s="6">
        <v>16.936199999999999</v>
      </c>
      <c r="AY84" s="6">
        <v>0</v>
      </c>
      <c r="AZ84" s="6">
        <v>0</v>
      </c>
      <c r="BA84" s="6">
        <v>111.0262</v>
      </c>
      <c r="BB84" s="6"/>
      <c r="BC84" s="6"/>
    </row>
    <row r="85" spans="1:55" x14ac:dyDescent="0.25">
      <c r="A85" s="9" t="s">
        <v>145</v>
      </c>
      <c r="B85" s="9" t="s">
        <v>213</v>
      </c>
      <c r="C85" s="17"/>
      <c r="D85" s="10" t="s">
        <v>2</v>
      </c>
      <c r="E85" s="10" t="s">
        <v>45</v>
      </c>
      <c r="G85" s="10" t="s">
        <v>335</v>
      </c>
      <c r="H85" s="10" t="s">
        <v>3</v>
      </c>
      <c r="I85" s="22">
        <v>20204621242</v>
      </c>
      <c r="J85" s="1" t="s">
        <v>39</v>
      </c>
      <c r="K85" s="15">
        <v>264.89999999999998</v>
      </c>
      <c r="L85" s="15">
        <f t="shared" si="13"/>
        <v>47.681999999999995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f t="shared" si="11"/>
        <v>312.58199999999999</v>
      </c>
      <c r="U85" s="1"/>
      <c r="V85" s="21"/>
      <c r="W85" s="1"/>
      <c r="X85" s="8">
        <v>0</v>
      </c>
      <c r="Y85" s="1"/>
      <c r="Z85" s="1"/>
      <c r="AA85" s="1"/>
      <c r="AB85" s="1"/>
      <c r="AC85" s="9"/>
      <c r="AD85" s="9"/>
      <c r="AE85" s="9"/>
      <c r="AF85" s="11"/>
      <c r="AG85" s="12"/>
      <c r="AH85" s="9"/>
      <c r="AI85" s="12"/>
      <c r="AJ85" s="1"/>
      <c r="AK85" s="13"/>
      <c r="AL85" s="8">
        <f t="shared" si="12"/>
        <v>0</v>
      </c>
      <c r="AM85" s="14"/>
      <c r="AN85" s="12">
        <v>0</v>
      </c>
      <c r="AO85" s="12">
        <f t="shared" si="10"/>
        <v>0</v>
      </c>
      <c r="AP85" s="1"/>
      <c r="AQ85" s="1"/>
      <c r="AR85" s="1"/>
      <c r="AS85" s="1"/>
      <c r="AT85" s="1"/>
      <c r="AU85" s="6">
        <v>4335.9799999999996</v>
      </c>
      <c r="AV85" s="6">
        <v>0</v>
      </c>
      <c r="AW85" s="6"/>
      <c r="AX85" s="6">
        <v>780.4763999999999</v>
      </c>
      <c r="AY85" s="6">
        <v>0</v>
      </c>
      <c r="AZ85" s="6">
        <v>0</v>
      </c>
      <c r="BA85" s="6">
        <v>5116.4563999999991</v>
      </c>
      <c r="BB85" s="6"/>
      <c r="BC85" s="6"/>
    </row>
    <row r="86" spans="1:55" x14ac:dyDescent="0.25">
      <c r="A86" s="9" t="s">
        <v>146</v>
      </c>
      <c r="B86" s="9" t="s">
        <v>213</v>
      </c>
      <c r="C86" s="17"/>
      <c r="D86" s="10" t="s">
        <v>2</v>
      </c>
      <c r="E86" s="10" t="s">
        <v>45</v>
      </c>
      <c r="G86" s="10" t="s">
        <v>336</v>
      </c>
      <c r="H86" s="10" t="s">
        <v>3</v>
      </c>
      <c r="I86" s="22">
        <v>20204621242</v>
      </c>
      <c r="J86" s="1" t="s">
        <v>39</v>
      </c>
      <c r="K86" s="15">
        <v>304.13</v>
      </c>
      <c r="L86" s="15">
        <f t="shared" si="13"/>
        <v>54.743399999999994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f t="shared" si="11"/>
        <v>358.8734</v>
      </c>
      <c r="U86" s="1"/>
      <c r="V86" s="21"/>
      <c r="W86" s="9"/>
      <c r="X86" s="8">
        <v>0</v>
      </c>
      <c r="Y86" s="1"/>
      <c r="Z86" s="1"/>
      <c r="AA86" s="1"/>
      <c r="AB86" s="1"/>
      <c r="AC86" s="9"/>
      <c r="AD86" s="9"/>
      <c r="AE86" s="9"/>
      <c r="AF86" s="11"/>
      <c r="AG86" s="12"/>
      <c r="AH86" s="9"/>
      <c r="AI86" s="12"/>
      <c r="AJ86" s="1"/>
      <c r="AK86" s="13"/>
      <c r="AL86" s="8">
        <f t="shared" si="12"/>
        <v>0</v>
      </c>
      <c r="AM86" s="14"/>
      <c r="AN86" s="12">
        <v>0</v>
      </c>
      <c r="AO86" s="12">
        <f t="shared" si="10"/>
        <v>0</v>
      </c>
      <c r="AP86" s="1"/>
      <c r="AQ86" s="1"/>
      <c r="AR86" s="1"/>
      <c r="AS86" s="1"/>
      <c r="AT86" s="1"/>
      <c r="AU86" s="6">
        <v>37.65</v>
      </c>
      <c r="AV86" s="6">
        <v>0</v>
      </c>
      <c r="AW86" s="6"/>
      <c r="AX86" s="6">
        <v>6.7769999999999992</v>
      </c>
      <c r="AY86" s="6">
        <v>0</v>
      </c>
      <c r="AZ86" s="6">
        <v>0</v>
      </c>
      <c r="BA86" s="6">
        <v>44.427</v>
      </c>
      <c r="BB86" s="6"/>
      <c r="BC86" s="6"/>
    </row>
    <row r="87" spans="1:55" x14ac:dyDescent="0.25">
      <c r="A87" s="9" t="s">
        <v>147</v>
      </c>
      <c r="B87" s="9" t="s">
        <v>337</v>
      </c>
      <c r="C87" s="17"/>
      <c r="D87" s="10" t="s">
        <v>2</v>
      </c>
      <c r="E87" s="10" t="s">
        <v>59</v>
      </c>
      <c r="G87" s="10" t="s">
        <v>338</v>
      </c>
      <c r="H87" s="10" t="s">
        <v>3</v>
      </c>
      <c r="I87" s="22">
        <v>20204621242</v>
      </c>
      <c r="J87" s="1" t="s">
        <v>39</v>
      </c>
      <c r="K87" s="15">
        <v>237.9</v>
      </c>
      <c r="L87" s="15">
        <f t="shared" si="13"/>
        <v>42.822000000000003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f t="shared" si="11"/>
        <v>280.72199999999998</v>
      </c>
      <c r="U87" s="1"/>
      <c r="V87" s="21"/>
      <c r="W87" s="9"/>
      <c r="X87" s="8">
        <v>0</v>
      </c>
      <c r="Y87" s="1"/>
      <c r="Z87" s="1"/>
      <c r="AA87" s="1"/>
      <c r="AB87" s="1"/>
      <c r="AC87" s="9"/>
      <c r="AD87" s="9"/>
      <c r="AE87" s="9"/>
      <c r="AF87" s="11"/>
      <c r="AG87" s="12"/>
      <c r="AH87" s="9"/>
      <c r="AI87" s="12"/>
      <c r="AJ87" s="1"/>
      <c r="AK87" s="13"/>
      <c r="AL87" s="8">
        <f t="shared" si="12"/>
        <v>0</v>
      </c>
      <c r="AM87" s="14"/>
      <c r="AN87" s="12">
        <v>0</v>
      </c>
      <c r="AO87" s="12">
        <f t="shared" si="10"/>
        <v>0</v>
      </c>
      <c r="AP87" s="1"/>
      <c r="AQ87" s="1"/>
      <c r="AR87" s="1"/>
      <c r="AS87" s="1"/>
      <c r="AT87" s="1"/>
      <c r="AU87" s="6">
        <v>365.87</v>
      </c>
      <c r="AV87" s="6">
        <v>0</v>
      </c>
      <c r="AW87" s="6"/>
      <c r="AX87" s="6">
        <v>65.8566</v>
      </c>
      <c r="AY87" s="6">
        <v>0</v>
      </c>
      <c r="AZ87" s="6">
        <v>0</v>
      </c>
      <c r="BA87" s="6">
        <v>431.72660000000002</v>
      </c>
      <c r="BB87" s="6"/>
      <c r="BC87" s="6"/>
    </row>
    <row r="88" spans="1:55" x14ac:dyDescent="0.25">
      <c r="A88" s="9" t="s">
        <v>148</v>
      </c>
      <c r="B88" s="9" t="s">
        <v>288</v>
      </c>
      <c r="C88" s="17"/>
      <c r="D88" s="10" t="s">
        <v>2</v>
      </c>
      <c r="E88" s="10" t="s">
        <v>59</v>
      </c>
      <c r="G88" s="10" t="s">
        <v>339</v>
      </c>
      <c r="H88" s="10" t="s">
        <v>3</v>
      </c>
      <c r="I88" s="22">
        <v>20204621242</v>
      </c>
      <c r="J88" s="1" t="s">
        <v>39</v>
      </c>
      <c r="K88" s="15">
        <v>210.89</v>
      </c>
      <c r="L88" s="15">
        <f t="shared" si="13"/>
        <v>37.960199999999993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f t="shared" si="11"/>
        <v>248.85019999999997</v>
      </c>
      <c r="U88" s="1"/>
      <c r="V88" s="21"/>
      <c r="W88" s="9"/>
      <c r="X88" s="8">
        <v>0</v>
      </c>
      <c r="Y88" s="1"/>
      <c r="Z88" s="1"/>
      <c r="AA88" s="1"/>
      <c r="AB88" s="1"/>
      <c r="AC88" s="9"/>
      <c r="AD88" s="9"/>
      <c r="AE88" s="9"/>
      <c r="AF88" s="11"/>
      <c r="AG88" s="12"/>
      <c r="AH88" s="9"/>
      <c r="AI88" s="12"/>
      <c r="AJ88" s="1"/>
      <c r="AK88" s="13"/>
      <c r="AL88" s="8">
        <f t="shared" si="12"/>
        <v>0</v>
      </c>
      <c r="AM88" s="14"/>
      <c r="AN88" s="12">
        <v>0</v>
      </c>
      <c r="AO88" s="12">
        <f t="shared" si="10"/>
        <v>0</v>
      </c>
      <c r="AP88" s="1"/>
      <c r="AQ88" s="1"/>
      <c r="AR88" s="1"/>
      <c r="AS88" s="1"/>
      <c r="AT88" s="1"/>
      <c r="AU88" s="6">
        <v>81.37</v>
      </c>
      <c r="AV88" s="6">
        <v>0</v>
      </c>
      <c r="AW88" s="6"/>
      <c r="AX88" s="6">
        <v>14.646599999999999</v>
      </c>
      <c r="AY88" s="6">
        <v>0</v>
      </c>
      <c r="AZ88" s="6">
        <v>0</v>
      </c>
      <c r="BA88" s="6">
        <v>96.016600000000011</v>
      </c>
      <c r="BB88" s="6"/>
      <c r="BC88" s="6"/>
    </row>
    <row r="89" spans="1:55" x14ac:dyDescent="0.25">
      <c r="A89" s="9" t="s">
        <v>149</v>
      </c>
      <c r="B89" s="9" t="s">
        <v>340</v>
      </c>
      <c r="C89" s="9"/>
      <c r="D89" s="10" t="s">
        <v>2</v>
      </c>
      <c r="E89" s="10" t="s">
        <v>59</v>
      </c>
      <c r="G89" s="10" t="s">
        <v>341</v>
      </c>
      <c r="H89" s="10" t="s">
        <v>3</v>
      </c>
      <c r="I89" s="22">
        <v>20204621242</v>
      </c>
      <c r="J89" s="1" t="s">
        <v>39</v>
      </c>
      <c r="K89" s="15">
        <v>1227.48</v>
      </c>
      <c r="L89" s="15">
        <f t="shared" si="13"/>
        <v>220.94639999999998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f t="shared" si="11"/>
        <v>1448.4264000000001</v>
      </c>
      <c r="U89" s="1"/>
      <c r="V89" s="21"/>
      <c r="W89" s="9"/>
      <c r="X89" s="8">
        <v>0</v>
      </c>
      <c r="Y89" s="1"/>
      <c r="Z89" s="1"/>
      <c r="AA89" s="1"/>
      <c r="AB89" s="1"/>
      <c r="AC89" s="9"/>
      <c r="AD89" s="9"/>
      <c r="AE89" s="9"/>
      <c r="AF89" s="11"/>
      <c r="AG89" s="12"/>
      <c r="AH89" s="9"/>
      <c r="AI89" s="12"/>
      <c r="AJ89" s="1"/>
      <c r="AK89" s="13"/>
      <c r="AL89" s="8">
        <f t="shared" si="12"/>
        <v>0</v>
      </c>
      <c r="AM89" s="14"/>
      <c r="AN89" s="12">
        <v>0</v>
      </c>
      <c r="AO89" s="12">
        <f t="shared" si="10"/>
        <v>0</v>
      </c>
      <c r="AP89" s="1"/>
      <c r="AQ89" s="1"/>
      <c r="AR89" s="1"/>
      <c r="AS89" s="1"/>
      <c r="AT89" s="1"/>
      <c r="AU89" s="6">
        <v>85.56</v>
      </c>
      <c r="AV89" s="6">
        <v>0</v>
      </c>
      <c r="AW89" s="6"/>
      <c r="AX89" s="6">
        <v>15.4008</v>
      </c>
      <c r="AY89" s="6">
        <v>0</v>
      </c>
      <c r="AZ89" s="6">
        <v>0</v>
      </c>
      <c r="BA89" s="6">
        <v>100.96080000000001</v>
      </c>
      <c r="BB89" s="6"/>
      <c r="BC89" s="6"/>
    </row>
    <row r="90" spans="1:55" x14ac:dyDescent="0.25">
      <c r="A90" s="9" t="s">
        <v>150</v>
      </c>
      <c r="B90" s="9" t="s">
        <v>204</v>
      </c>
      <c r="C90" s="17"/>
      <c r="D90" s="10" t="s">
        <v>2</v>
      </c>
      <c r="E90" s="10" t="s">
        <v>342</v>
      </c>
      <c r="F90" s="10"/>
      <c r="G90" s="10" t="s">
        <v>343</v>
      </c>
      <c r="H90" s="10" t="s">
        <v>3</v>
      </c>
      <c r="I90" s="22">
        <v>20204621242</v>
      </c>
      <c r="J90" s="1" t="s">
        <v>39</v>
      </c>
      <c r="K90" s="15">
        <v>615.64</v>
      </c>
      <c r="L90" s="15">
        <f t="shared" si="13"/>
        <v>110.81519999999999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f t="shared" si="11"/>
        <v>726.45519999999999</v>
      </c>
      <c r="U90" s="1"/>
      <c r="V90" s="21"/>
      <c r="W90" s="9"/>
      <c r="X90" s="8">
        <v>0</v>
      </c>
      <c r="Y90" s="1"/>
      <c r="Z90" s="1"/>
      <c r="AA90" s="1"/>
      <c r="AB90" s="1"/>
      <c r="AC90" s="9"/>
      <c r="AD90" s="9"/>
      <c r="AE90" s="9"/>
      <c r="AF90" s="11"/>
      <c r="AG90" s="12"/>
      <c r="AH90" s="9"/>
      <c r="AI90" s="12"/>
      <c r="AJ90" s="1"/>
      <c r="AK90" s="13"/>
      <c r="AL90" s="8">
        <f t="shared" si="12"/>
        <v>0</v>
      </c>
      <c r="AM90" s="14"/>
      <c r="AN90" s="12">
        <v>0</v>
      </c>
      <c r="AO90" s="12">
        <f t="shared" si="10"/>
        <v>0</v>
      </c>
      <c r="AP90" s="1"/>
      <c r="AQ90" s="1"/>
      <c r="AR90" s="1"/>
      <c r="AS90" s="1"/>
      <c r="AT90" s="1"/>
      <c r="AU90" s="6">
        <v>185.08</v>
      </c>
      <c r="AV90" s="6">
        <v>0</v>
      </c>
      <c r="AW90" s="6"/>
      <c r="AX90" s="6">
        <v>33.314399999999999</v>
      </c>
      <c r="AY90" s="6">
        <v>0</v>
      </c>
      <c r="AZ90" s="6">
        <v>0</v>
      </c>
      <c r="BA90" s="6">
        <v>218.39440000000002</v>
      </c>
      <c r="BB90" s="6"/>
      <c r="BC90" s="6"/>
    </row>
    <row r="91" spans="1:55" x14ac:dyDescent="0.25">
      <c r="A91" s="9" t="s">
        <v>151</v>
      </c>
      <c r="B91" s="9" t="s">
        <v>344</v>
      </c>
      <c r="C91" s="17"/>
      <c r="D91" s="10" t="s">
        <v>2</v>
      </c>
      <c r="E91" s="10" t="s">
        <v>342</v>
      </c>
      <c r="F91" s="10"/>
      <c r="G91" s="10" t="s">
        <v>345</v>
      </c>
      <c r="H91" s="10" t="s">
        <v>3</v>
      </c>
      <c r="I91" s="22">
        <v>20204621242</v>
      </c>
      <c r="J91" s="1" t="s">
        <v>39</v>
      </c>
      <c r="K91" s="15">
        <v>580.20000000000005</v>
      </c>
      <c r="L91" s="15">
        <f t="shared" si="13"/>
        <v>104.43600000000001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f t="shared" si="11"/>
        <v>684.63600000000008</v>
      </c>
      <c r="U91" s="1"/>
      <c r="V91" s="21"/>
      <c r="W91" s="9"/>
      <c r="X91" s="8">
        <v>0</v>
      </c>
      <c r="Y91" s="1"/>
      <c r="Z91" s="1"/>
      <c r="AA91" s="1"/>
      <c r="AB91" s="1"/>
      <c r="AC91" s="9"/>
      <c r="AD91" s="9"/>
      <c r="AE91" s="9"/>
      <c r="AF91" s="11"/>
      <c r="AG91" s="12"/>
      <c r="AH91" s="9"/>
      <c r="AI91" s="12"/>
      <c r="AJ91" s="1"/>
      <c r="AK91" s="13"/>
      <c r="AL91" s="8">
        <f t="shared" si="12"/>
        <v>0</v>
      </c>
      <c r="AM91" s="14"/>
      <c r="AN91" s="12">
        <v>0</v>
      </c>
      <c r="AO91" s="12">
        <f t="shared" si="10"/>
        <v>0</v>
      </c>
      <c r="AP91" s="1"/>
      <c r="AQ91" s="1"/>
      <c r="AR91" s="1"/>
      <c r="AS91" s="1"/>
      <c r="AT91" s="1"/>
      <c r="AU91" s="6">
        <v>86.31</v>
      </c>
      <c r="AV91" s="6">
        <v>0</v>
      </c>
      <c r="AW91" s="6">
        <v>19.96</v>
      </c>
      <c r="AX91" s="6">
        <v>15.5358</v>
      </c>
      <c r="AY91" s="6">
        <v>0</v>
      </c>
      <c r="AZ91" s="6">
        <v>0</v>
      </c>
      <c r="BA91" s="6">
        <v>121.8058</v>
      </c>
      <c r="BB91" s="6"/>
      <c r="BC91" s="6"/>
    </row>
    <row r="92" spans="1:55" x14ac:dyDescent="0.25">
      <c r="A92" s="9" t="s">
        <v>152</v>
      </c>
      <c r="B92" s="9" t="s">
        <v>240</v>
      </c>
      <c r="C92" s="9"/>
      <c r="D92" s="10" t="s">
        <v>2</v>
      </c>
      <c r="E92" s="10" t="s">
        <v>346</v>
      </c>
      <c r="G92" s="10" t="s">
        <v>347</v>
      </c>
      <c r="H92" s="10" t="s">
        <v>3</v>
      </c>
      <c r="I92" s="22">
        <v>20204621242</v>
      </c>
      <c r="J92" s="1" t="s">
        <v>39</v>
      </c>
      <c r="K92" s="15">
        <v>237.89</v>
      </c>
      <c r="L92" s="15">
        <f t="shared" si="13"/>
        <v>42.820199999999993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f t="shared" si="11"/>
        <v>280.71019999999999</v>
      </c>
      <c r="U92" s="1"/>
      <c r="V92" s="21"/>
      <c r="W92" s="9"/>
      <c r="X92" s="8">
        <v>0</v>
      </c>
      <c r="Y92" s="1"/>
      <c r="Z92" s="1"/>
      <c r="AA92" s="1"/>
      <c r="AB92" s="1"/>
      <c r="AC92" s="9"/>
      <c r="AD92" s="9"/>
      <c r="AE92" s="9"/>
      <c r="AF92" s="11"/>
      <c r="AG92" s="12"/>
      <c r="AH92" s="9"/>
      <c r="AI92" s="12"/>
      <c r="AJ92" s="1"/>
      <c r="AK92" s="13"/>
      <c r="AL92" s="8">
        <f t="shared" si="12"/>
        <v>0</v>
      </c>
      <c r="AM92" s="14"/>
      <c r="AN92" s="12">
        <v>0</v>
      </c>
      <c r="AO92" s="12">
        <f t="shared" si="10"/>
        <v>0</v>
      </c>
      <c r="AP92" s="1"/>
      <c r="AQ92" s="1"/>
      <c r="AR92" s="1"/>
      <c r="AS92" s="1"/>
      <c r="AT92" s="1"/>
      <c r="AU92" s="6">
        <v>277.92</v>
      </c>
      <c r="AV92" s="6">
        <v>0</v>
      </c>
      <c r="AW92" s="6">
        <v>0</v>
      </c>
      <c r="AX92" s="6">
        <v>50.025600000000004</v>
      </c>
      <c r="AY92" s="6">
        <v>0</v>
      </c>
      <c r="AZ92" s="6">
        <v>0</v>
      </c>
      <c r="BA92" s="6">
        <v>327.94560000000001</v>
      </c>
      <c r="BB92" s="6"/>
      <c r="BC92" s="6"/>
    </row>
    <row r="93" spans="1:55" x14ac:dyDescent="0.25">
      <c r="A93" s="9" t="s">
        <v>153</v>
      </c>
      <c r="B93" s="9" t="s">
        <v>322</v>
      </c>
      <c r="C93" s="17"/>
      <c r="D93" s="10" t="s">
        <v>2</v>
      </c>
      <c r="E93" s="10" t="s">
        <v>346</v>
      </c>
      <c r="F93" s="10"/>
      <c r="G93" s="10" t="s">
        <v>348</v>
      </c>
      <c r="H93" s="10" t="s">
        <v>3</v>
      </c>
      <c r="I93" s="22">
        <v>20204621242</v>
      </c>
      <c r="J93" s="1" t="s">
        <v>39</v>
      </c>
      <c r="K93" s="15">
        <v>237.89</v>
      </c>
      <c r="L93" s="15">
        <f t="shared" si="13"/>
        <v>42.820199999999993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f>SUM(K93:S93)</f>
        <v>280.71019999999999</v>
      </c>
      <c r="U93" s="1"/>
      <c r="V93" s="21"/>
      <c r="W93" s="1"/>
      <c r="X93" s="8">
        <v>0</v>
      </c>
      <c r="Y93" s="1"/>
      <c r="Z93" s="1"/>
      <c r="AA93" s="1"/>
      <c r="AB93" s="1"/>
      <c r="AC93" s="9"/>
      <c r="AD93" s="9"/>
      <c r="AE93" s="9"/>
      <c r="AF93" s="11"/>
      <c r="AG93" s="12"/>
      <c r="AH93" s="9"/>
      <c r="AI93" s="12"/>
      <c r="AJ93" s="1"/>
      <c r="AK93" s="13"/>
      <c r="AL93" s="8">
        <f t="shared" si="12"/>
        <v>0</v>
      </c>
      <c r="AM93" s="14"/>
      <c r="AN93" s="12">
        <v>0</v>
      </c>
      <c r="AO93" s="12">
        <f t="shared" si="10"/>
        <v>0</v>
      </c>
      <c r="AP93" s="1"/>
      <c r="AQ93" s="1"/>
      <c r="AR93" s="1"/>
      <c r="AS93" s="1"/>
      <c r="AT93" s="1"/>
      <c r="AU93" s="6">
        <v>968.59</v>
      </c>
      <c r="AV93" s="6">
        <v>0</v>
      </c>
      <c r="AW93" s="6">
        <v>0</v>
      </c>
      <c r="AX93" s="6">
        <v>174.34620000000001</v>
      </c>
      <c r="AY93" s="6">
        <v>0</v>
      </c>
      <c r="AZ93" s="6">
        <v>0</v>
      </c>
      <c r="BA93" s="6">
        <v>1142.9362000000001</v>
      </c>
      <c r="BB93" s="6"/>
      <c r="BC93" s="6"/>
    </row>
    <row r="94" spans="1:55" x14ac:dyDescent="0.25">
      <c r="A94" s="9" t="s">
        <v>154</v>
      </c>
      <c r="B94" s="9" t="s">
        <v>240</v>
      </c>
      <c r="C94" s="17"/>
      <c r="D94" s="10" t="s">
        <v>2</v>
      </c>
      <c r="E94" s="10" t="s">
        <v>50</v>
      </c>
      <c r="F94" s="10"/>
      <c r="G94" s="10" t="s">
        <v>349</v>
      </c>
      <c r="H94" s="10" t="s">
        <v>3</v>
      </c>
      <c r="I94" s="22">
        <v>20204621242</v>
      </c>
      <c r="J94" s="1" t="s">
        <v>39</v>
      </c>
      <c r="K94" s="15">
        <v>302.97000000000003</v>
      </c>
      <c r="L94" s="15">
        <f t="shared" si="13"/>
        <v>54.534600000000005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f>SUM(K94:S94)</f>
        <v>357.50460000000004</v>
      </c>
      <c r="U94" s="1"/>
      <c r="V94" s="21"/>
      <c r="W94" s="1"/>
      <c r="X94" s="8">
        <v>0</v>
      </c>
      <c r="Y94" s="1"/>
      <c r="Z94" s="1"/>
      <c r="AA94" s="1"/>
      <c r="AB94" s="1"/>
      <c r="AC94" s="9"/>
      <c r="AD94" s="9"/>
      <c r="AE94" s="9"/>
      <c r="AF94" s="11"/>
      <c r="AG94" s="12"/>
      <c r="AH94" s="9"/>
      <c r="AI94" s="12"/>
      <c r="AJ94" s="1"/>
      <c r="AK94" s="13"/>
      <c r="AL94" s="8">
        <f t="shared" si="12"/>
        <v>0</v>
      </c>
      <c r="AM94" s="14"/>
      <c r="AN94" s="12">
        <v>0</v>
      </c>
      <c r="AO94" s="12">
        <f t="shared" si="10"/>
        <v>0</v>
      </c>
      <c r="AP94" s="1"/>
      <c r="AQ94" s="1"/>
      <c r="AR94" s="1"/>
      <c r="AS94" s="1"/>
      <c r="AT94" s="1"/>
      <c r="AU94" s="6">
        <v>508.2</v>
      </c>
      <c r="AV94" s="6">
        <v>0</v>
      </c>
      <c r="AW94" s="6">
        <v>0</v>
      </c>
      <c r="AX94" s="6">
        <v>91.475999999999999</v>
      </c>
      <c r="AY94" s="6">
        <v>0</v>
      </c>
      <c r="AZ94" s="6">
        <v>0</v>
      </c>
      <c r="BA94" s="6">
        <v>599.67599999999993</v>
      </c>
      <c r="BB94" s="6"/>
      <c r="BC94" s="6"/>
    </row>
    <row r="95" spans="1:55" x14ac:dyDescent="0.25">
      <c r="A95" s="9" t="s">
        <v>155</v>
      </c>
      <c r="B95" s="9" t="s">
        <v>259</v>
      </c>
      <c r="C95" s="9"/>
      <c r="D95" s="10" t="s">
        <v>2</v>
      </c>
      <c r="E95" s="10" t="s">
        <v>58</v>
      </c>
      <c r="G95" s="10" t="s">
        <v>350</v>
      </c>
      <c r="H95" s="10" t="s">
        <v>3</v>
      </c>
      <c r="I95" s="23">
        <v>20419908305</v>
      </c>
      <c r="J95" s="2" t="s">
        <v>60</v>
      </c>
      <c r="K95" s="15">
        <v>181.16</v>
      </c>
      <c r="L95" s="15">
        <f t="shared" si="13"/>
        <v>32.608799999999995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f>SUM(K95:S95)</f>
        <v>213.7688</v>
      </c>
      <c r="U95" s="1"/>
      <c r="V95" s="21"/>
      <c r="W95" s="1"/>
      <c r="X95" s="8">
        <v>2.5880000000000001</v>
      </c>
      <c r="Y95" s="1"/>
      <c r="Z95" s="1"/>
      <c r="AA95" s="1"/>
      <c r="AB95" s="1"/>
      <c r="AC95" s="9"/>
      <c r="AD95" s="9"/>
      <c r="AE95" s="9"/>
      <c r="AF95" s="11"/>
      <c r="AG95" s="12"/>
      <c r="AH95" s="9"/>
      <c r="AI95" s="12"/>
      <c r="AJ95" s="1"/>
      <c r="AK95" s="13"/>
      <c r="AL95" s="8">
        <f t="shared" si="12"/>
        <v>2.5880000000000001</v>
      </c>
      <c r="AM95" s="14"/>
      <c r="AN95" s="12">
        <v>70</v>
      </c>
      <c r="AO95" s="12">
        <f t="shared" si="10"/>
        <v>12.6</v>
      </c>
      <c r="AP95" s="1"/>
      <c r="AQ95" s="1"/>
      <c r="AR95" s="1"/>
      <c r="AS95" s="1"/>
      <c r="AT95" s="1"/>
      <c r="AU95" s="6">
        <v>1252.8</v>
      </c>
      <c r="AV95" s="6">
        <v>0</v>
      </c>
      <c r="AW95" s="6">
        <v>0</v>
      </c>
      <c r="AX95" s="6">
        <v>225.50399999999999</v>
      </c>
      <c r="AY95" s="6">
        <v>0</v>
      </c>
      <c r="AZ95" s="6">
        <v>0</v>
      </c>
      <c r="BA95" s="6">
        <v>1478.3039999999999</v>
      </c>
      <c r="BB95" s="6"/>
      <c r="BC95" s="6"/>
    </row>
    <row r="96" spans="1:55" x14ac:dyDescent="0.25">
      <c r="A96" s="9" t="s">
        <v>156</v>
      </c>
      <c r="B96" s="9" t="s">
        <v>351</v>
      </c>
      <c r="C96" s="17"/>
      <c r="D96" s="10" t="s">
        <v>2</v>
      </c>
      <c r="E96" s="10" t="s">
        <v>4</v>
      </c>
      <c r="F96" s="10"/>
      <c r="G96" s="10" t="s">
        <v>352</v>
      </c>
      <c r="H96" s="10" t="s">
        <v>3</v>
      </c>
      <c r="I96" s="22">
        <v>20127705969</v>
      </c>
      <c r="J96" s="1" t="s">
        <v>37</v>
      </c>
      <c r="K96" s="15">
        <v>102.01</v>
      </c>
      <c r="L96" s="15">
        <f t="shared" si="13"/>
        <v>18.361799999999999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f t="shared" si="11"/>
        <v>120.37180000000001</v>
      </c>
      <c r="U96" s="1"/>
      <c r="V96" s="21"/>
      <c r="W96" s="9"/>
      <c r="X96" s="8">
        <v>2.601</v>
      </c>
      <c r="Y96" s="1"/>
      <c r="Z96" s="1"/>
      <c r="AA96" s="1"/>
      <c r="AB96" s="1"/>
      <c r="AC96" s="9"/>
      <c r="AD96" s="9"/>
      <c r="AE96" s="9"/>
      <c r="AF96" s="11"/>
      <c r="AG96" s="12"/>
      <c r="AH96" s="9"/>
      <c r="AI96" s="12"/>
      <c r="AJ96" s="1"/>
      <c r="AK96" s="13"/>
      <c r="AL96" s="8">
        <f t="shared" si="12"/>
        <v>2.601</v>
      </c>
      <c r="AM96" s="14"/>
      <c r="AN96" s="12">
        <v>39.22</v>
      </c>
      <c r="AO96" s="12">
        <f t="shared" si="10"/>
        <v>7.0595999999999997</v>
      </c>
      <c r="AP96" s="1"/>
      <c r="AQ96" s="1"/>
      <c r="AR96" s="1"/>
      <c r="AS96" s="1"/>
      <c r="AT96" s="1"/>
      <c r="AU96" s="6">
        <v>180.01</v>
      </c>
      <c r="AV96" s="6">
        <v>0</v>
      </c>
      <c r="AW96" s="6">
        <v>0</v>
      </c>
      <c r="AX96" s="6">
        <v>32.401799999999994</v>
      </c>
      <c r="AY96" s="6">
        <v>0</v>
      </c>
      <c r="AZ96" s="6">
        <v>0</v>
      </c>
      <c r="BA96" s="6">
        <v>212.41179999999997</v>
      </c>
      <c r="BB96" s="6"/>
      <c r="BC96" s="6"/>
    </row>
    <row r="97" spans="1:55" x14ac:dyDescent="0.25">
      <c r="A97" s="9" t="s">
        <v>157</v>
      </c>
      <c r="B97" s="9" t="s">
        <v>53</v>
      </c>
      <c r="C97" s="17"/>
      <c r="D97" s="10" t="s">
        <v>2</v>
      </c>
      <c r="E97" s="10" t="s">
        <v>4</v>
      </c>
      <c r="F97" s="10"/>
      <c r="G97" s="10" t="s">
        <v>353</v>
      </c>
      <c r="H97" s="10" t="s">
        <v>3</v>
      </c>
      <c r="I97" s="22">
        <v>20127705969</v>
      </c>
      <c r="J97" s="1" t="s">
        <v>37</v>
      </c>
      <c r="K97" s="15">
        <v>102.05</v>
      </c>
      <c r="L97" s="15">
        <f t="shared" si="13"/>
        <v>18.369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f t="shared" si="11"/>
        <v>120.419</v>
      </c>
      <c r="U97" s="1"/>
      <c r="V97" s="21"/>
      <c r="W97" s="9"/>
      <c r="X97" s="8">
        <v>2.6019999999999999</v>
      </c>
      <c r="Y97" s="1"/>
      <c r="Z97" s="1"/>
      <c r="AA97" s="1"/>
      <c r="AB97" s="1"/>
      <c r="AC97" s="9"/>
      <c r="AD97" s="9"/>
      <c r="AE97" s="9"/>
      <c r="AF97" s="11"/>
      <c r="AG97" s="12"/>
      <c r="AH97" s="9"/>
      <c r="AI97" s="12"/>
      <c r="AJ97" s="1"/>
      <c r="AK97" s="13"/>
      <c r="AL97" s="8">
        <f t="shared" si="12"/>
        <v>2.6019999999999999</v>
      </c>
      <c r="AM97" s="14"/>
      <c r="AN97" s="12">
        <v>39.22</v>
      </c>
      <c r="AO97" s="12">
        <f t="shared" si="10"/>
        <v>7.0595999999999997</v>
      </c>
      <c r="AP97" s="1"/>
      <c r="AQ97" s="1"/>
      <c r="AR97" s="1"/>
      <c r="AS97" s="1"/>
      <c r="AT97" s="1"/>
      <c r="AU97" s="6">
        <v>108.4</v>
      </c>
      <c r="AV97" s="6">
        <v>0</v>
      </c>
      <c r="AW97" s="6">
        <v>0</v>
      </c>
      <c r="AX97" s="6">
        <v>19.512</v>
      </c>
      <c r="AY97" s="6">
        <v>0</v>
      </c>
      <c r="AZ97" s="6">
        <v>0</v>
      </c>
      <c r="BA97" s="6">
        <v>127.91200000000001</v>
      </c>
      <c r="BB97" s="6"/>
      <c r="BC97" s="6"/>
    </row>
    <row r="98" spans="1:55" x14ac:dyDescent="0.25">
      <c r="A98" s="9" t="s">
        <v>158</v>
      </c>
      <c r="B98" s="9" t="s">
        <v>354</v>
      </c>
      <c r="C98" s="9"/>
      <c r="D98" s="10" t="s">
        <v>2</v>
      </c>
      <c r="E98" s="10" t="s">
        <v>4</v>
      </c>
      <c r="G98" s="10" t="s">
        <v>355</v>
      </c>
      <c r="H98" s="10" t="s">
        <v>3</v>
      </c>
      <c r="I98" s="22">
        <v>20127705969</v>
      </c>
      <c r="J98" s="1" t="s">
        <v>37</v>
      </c>
      <c r="K98" s="15">
        <v>102.06</v>
      </c>
      <c r="L98" s="15">
        <f t="shared" si="13"/>
        <v>18.370799999999999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f t="shared" si="11"/>
        <v>120.4308</v>
      </c>
      <c r="U98" s="1"/>
      <c r="V98" s="21"/>
      <c r="W98" s="1"/>
      <c r="X98" s="8">
        <v>2.6030000000000002</v>
      </c>
      <c r="Y98" s="1"/>
      <c r="Z98" s="1"/>
      <c r="AA98" s="1"/>
      <c r="AB98" s="1"/>
      <c r="AC98" s="9"/>
      <c r="AD98" s="9"/>
      <c r="AE98" s="9"/>
      <c r="AF98" s="11"/>
      <c r="AG98" s="12"/>
      <c r="AH98" s="9"/>
      <c r="AI98" s="12"/>
      <c r="AJ98" s="1"/>
      <c r="AK98" s="13"/>
      <c r="AL98" s="8">
        <f t="shared" si="12"/>
        <v>2.6030000000000002</v>
      </c>
      <c r="AM98" s="14"/>
      <c r="AN98" s="12">
        <v>39.21</v>
      </c>
      <c r="AO98" s="12">
        <f t="shared" si="10"/>
        <v>7.0578000000000003</v>
      </c>
      <c r="AP98" s="1"/>
      <c r="AQ98" s="1"/>
      <c r="AR98" s="1"/>
      <c r="AS98" s="1"/>
      <c r="AT98" s="1"/>
      <c r="AU98" s="6">
        <v>108.4</v>
      </c>
      <c r="AV98" s="6">
        <v>0</v>
      </c>
      <c r="AW98" s="6">
        <v>0</v>
      </c>
      <c r="AX98" s="6">
        <v>19.512</v>
      </c>
      <c r="AY98" s="6">
        <v>0</v>
      </c>
      <c r="AZ98" s="6">
        <v>0</v>
      </c>
      <c r="BA98" s="6">
        <v>127.91200000000001</v>
      </c>
      <c r="BB98" s="6"/>
      <c r="BC98" s="6"/>
    </row>
    <row r="99" spans="1:55" x14ac:dyDescent="0.25">
      <c r="A99" s="9" t="s">
        <v>159</v>
      </c>
      <c r="B99" s="9" t="s">
        <v>55</v>
      </c>
      <c r="C99" s="17"/>
      <c r="D99" s="10" t="s">
        <v>2</v>
      </c>
      <c r="E99" s="10" t="s">
        <v>4</v>
      </c>
      <c r="F99" s="10"/>
      <c r="G99" s="10" t="s">
        <v>356</v>
      </c>
      <c r="H99" s="10" t="s">
        <v>3</v>
      </c>
      <c r="I99" s="22">
        <v>20127705969</v>
      </c>
      <c r="J99" s="1" t="s">
        <v>37</v>
      </c>
      <c r="K99" s="15">
        <v>101.98</v>
      </c>
      <c r="L99" s="15">
        <f t="shared" si="13"/>
        <v>18.356400000000001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f t="shared" si="11"/>
        <v>120.3364</v>
      </c>
      <c r="U99" s="1"/>
      <c r="V99" s="21"/>
      <c r="W99" s="9"/>
      <c r="X99" s="8">
        <v>2.5990000000000002</v>
      </c>
      <c r="Y99" s="1"/>
      <c r="Z99" s="1"/>
      <c r="AA99" s="1"/>
      <c r="AB99" s="1"/>
      <c r="AC99" s="9"/>
      <c r="AD99" s="9"/>
      <c r="AE99" s="9"/>
      <c r="AF99" s="11"/>
      <c r="AG99" s="12"/>
      <c r="AH99" s="9"/>
      <c r="AI99" s="12"/>
      <c r="AJ99" s="1"/>
      <c r="AK99" s="13"/>
      <c r="AL99" s="8">
        <f t="shared" si="12"/>
        <v>2.5990000000000002</v>
      </c>
      <c r="AM99" s="14"/>
      <c r="AN99" s="12">
        <v>39.24</v>
      </c>
      <c r="AO99" s="12">
        <f t="shared" si="10"/>
        <v>7.0632000000000001</v>
      </c>
      <c r="AP99" s="1"/>
      <c r="AQ99" s="1"/>
      <c r="AR99" s="1"/>
      <c r="AS99" s="1"/>
      <c r="AT99" s="1"/>
      <c r="AU99" s="6">
        <v>505.08</v>
      </c>
      <c r="AV99" s="6">
        <v>0</v>
      </c>
      <c r="AW99" s="6">
        <v>10.61</v>
      </c>
      <c r="AX99" s="6">
        <v>90.914400000000001</v>
      </c>
      <c r="AY99" s="6">
        <v>0</v>
      </c>
      <c r="AZ99" s="6">
        <v>0</v>
      </c>
      <c r="BA99" s="6">
        <v>606.60439999999994</v>
      </c>
      <c r="BB99" s="6"/>
      <c r="BC99" s="6"/>
    </row>
    <row r="100" spans="1:55" x14ac:dyDescent="0.25">
      <c r="A100" s="9" t="s">
        <v>160</v>
      </c>
      <c r="B100" s="9" t="s">
        <v>61</v>
      </c>
      <c r="C100" s="17"/>
      <c r="D100" s="10" t="s">
        <v>2</v>
      </c>
      <c r="E100" s="10" t="s">
        <v>4</v>
      </c>
      <c r="F100" s="10"/>
      <c r="G100" s="10" t="s">
        <v>357</v>
      </c>
      <c r="H100" s="10" t="s">
        <v>3</v>
      </c>
      <c r="I100" s="22">
        <v>20127705969</v>
      </c>
      <c r="J100" s="1" t="s">
        <v>37</v>
      </c>
      <c r="K100" s="15">
        <v>114.98</v>
      </c>
      <c r="L100" s="15">
        <f t="shared" si="13"/>
        <v>20.696400000000001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f t="shared" si="11"/>
        <v>135.6764</v>
      </c>
      <c r="U100" s="1"/>
      <c r="V100" s="21"/>
      <c r="W100" s="9"/>
      <c r="X100" s="8">
        <v>2.5990000000000002</v>
      </c>
      <c r="Y100" s="1"/>
      <c r="Z100" s="1"/>
      <c r="AA100" s="1"/>
      <c r="AB100" s="1"/>
      <c r="AC100" s="9"/>
      <c r="AD100" s="9"/>
      <c r="AE100" s="9"/>
      <c r="AF100" s="11"/>
      <c r="AG100" s="12"/>
      <c r="AH100" s="9"/>
      <c r="AI100" s="12"/>
      <c r="AJ100" s="1"/>
      <c r="AK100" s="13"/>
      <c r="AL100" s="8">
        <f t="shared" si="12"/>
        <v>2.5990000000000002</v>
      </c>
      <c r="AM100" s="14"/>
      <c r="AN100" s="12">
        <v>44.24</v>
      </c>
      <c r="AO100" s="12">
        <f t="shared" si="10"/>
        <v>7.9632000000000005</v>
      </c>
      <c r="AP100" s="1"/>
      <c r="AQ100" s="1"/>
      <c r="AR100" s="1"/>
      <c r="AS100" s="1"/>
      <c r="AT100" s="1"/>
      <c r="AU100" s="6">
        <v>486.98</v>
      </c>
      <c r="AV100" s="6">
        <v>0</v>
      </c>
      <c r="AW100" s="6">
        <v>10.33</v>
      </c>
      <c r="AX100" s="6">
        <v>87.656400000000005</v>
      </c>
      <c r="AY100" s="6">
        <v>0</v>
      </c>
      <c r="AZ100" s="6">
        <v>0</v>
      </c>
      <c r="BA100" s="6">
        <v>584.96640000000002</v>
      </c>
      <c r="BB100" s="6"/>
      <c r="BC100" s="6"/>
    </row>
    <row r="101" spans="1:55" x14ac:dyDescent="0.25">
      <c r="A101" s="9" t="s">
        <v>161</v>
      </c>
      <c r="B101" s="9" t="s">
        <v>358</v>
      </c>
      <c r="C101" s="9"/>
      <c r="D101" s="10" t="s">
        <v>2</v>
      </c>
      <c r="E101" s="10" t="s">
        <v>4</v>
      </c>
      <c r="G101" s="10" t="s">
        <v>359</v>
      </c>
      <c r="H101" s="10" t="s">
        <v>3</v>
      </c>
      <c r="I101" s="22">
        <v>20127705969</v>
      </c>
      <c r="J101" s="1" t="s">
        <v>37</v>
      </c>
      <c r="K101" s="15">
        <v>96.7</v>
      </c>
      <c r="L101" s="15">
        <f t="shared" si="13"/>
        <v>17.405999999999999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f t="shared" si="11"/>
        <v>114.10599999999999</v>
      </c>
      <c r="U101" s="1"/>
      <c r="V101" s="21"/>
      <c r="W101" s="9"/>
      <c r="X101" s="8">
        <v>2.5939999999999999</v>
      </c>
      <c r="Y101" s="1"/>
      <c r="Z101" s="1"/>
      <c r="AA101" s="1"/>
      <c r="AB101" s="1"/>
      <c r="AC101" s="9"/>
      <c r="AD101" s="9"/>
      <c r="AE101" s="9"/>
      <c r="AF101" s="11"/>
      <c r="AG101" s="12"/>
      <c r="AH101" s="9"/>
      <c r="AI101" s="12"/>
      <c r="AJ101" s="1"/>
      <c r="AK101" s="13"/>
      <c r="AL101" s="8">
        <f t="shared" si="12"/>
        <v>2.5939999999999999</v>
      </c>
      <c r="AM101" s="14"/>
      <c r="AN101" s="12">
        <v>37.28</v>
      </c>
      <c r="AO101" s="12">
        <f t="shared" si="10"/>
        <v>6.7103999999999999</v>
      </c>
      <c r="AP101" s="1"/>
      <c r="AQ101" s="1"/>
      <c r="AR101" s="1"/>
      <c r="AS101" s="1"/>
      <c r="AT101" s="1"/>
      <c r="AU101" s="6">
        <v>132.58000000000001</v>
      </c>
      <c r="AV101" s="6">
        <v>0</v>
      </c>
      <c r="AW101" s="6">
        <v>0</v>
      </c>
      <c r="AX101" s="6">
        <v>23.8644</v>
      </c>
      <c r="AY101" s="6">
        <v>0</v>
      </c>
      <c r="AZ101" s="6">
        <v>0</v>
      </c>
      <c r="BA101" s="6">
        <v>156.4444</v>
      </c>
      <c r="BB101" s="6"/>
      <c r="BC101" s="6"/>
    </row>
    <row r="102" spans="1:55" x14ac:dyDescent="0.25">
      <c r="A102" s="9" t="s">
        <v>162</v>
      </c>
      <c r="B102" s="9" t="s">
        <v>360</v>
      </c>
      <c r="C102" s="9"/>
      <c r="D102" s="10" t="s">
        <v>2</v>
      </c>
      <c r="E102" s="10" t="s">
        <v>4</v>
      </c>
      <c r="F102" s="3"/>
      <c r="G102" s="10" t="s">
        <v>361</v>
      </c>
      <c r="H102" s="10" t="s">
        <v>3</v>
      </c>
      <c r="I102" s="22">
        <v>20127705969</v>
      </c>
      <c r="J102" s="1" t="s">
        <v>37</v>
      </c>
      <c r="K102" s="15">
        <v>101.75</v>
      </c>
      <c r="L102" s="15">
        <f t="shared" si="13"/>
        <v>18.314999999999998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f t="shared" si="11"/>
        <v>120.065</v>
      </c>
      <c r="U102" s="1"/>
      <c r="V102" s="21"/>
      <c r="W102" s="1"/>
      <c r="X102" s="8">
        <v>2.5870000000000002</v>
      </c>
      <c r="Y102" s="1"/>
      <c r="Z102" s="1"/>
      <c r="AA102" s="1"/>
      <c r="AB102" s="1"/>
      <c r="AC102" s="9"/>
      <c r="AD102" s="9"/>
      <c r="AE102" s="9"/>
      <c r="AF102" s="11"/>
      <c r="AG102" s="12"/>
      <c r="AH102" s="9"/>
      <c r="AI102" s="12"/>
      <c r="AJ102" s="1"/>
      <c r="AK102" s="13"/>
      <c r="AL102" s="8">
        <f t="shared" si="12"/>
        <v>2.5870000000000002</v>
      </c>
      <c r="AM102" s="14"/>
      <c r="AN102" s="12">
        <v>39.33</v>
      </c>
      <c r="AO102" s="12">
        <f t="shared" si="10"/>
        <v>7.0793999999999997</v>
      </c>
      <c r="AP102" s="1"/>
      <c r="AQ102" s="1"/>
      <c r="AR102" s="1"/>
      <c r="AS102" s="1"/>
      <c r="AT102" s="1"/>
      <c r="AU102" s="6">
        <v>346.88</v>
      </c>
      <c r="AV102" s="6">
        <v>0</v>
      </c>
      <c r="AW102" s="6">
        <v>0</v>
      </c>
      <c r="AX102" s="6">
        <v>62.438399999999994</v>
      </c>
      <c r="AY102" s="6">
        <v>0</v>
      </c>
      <c r="AZ102" s="6">
        <v>0</v>
      </c>
      <c r="BA102" s="6">
        <v>409.3184</v>
      </c>
      <c r="BB102" s="6"/>
      <c r="BC102" s="6"/>
    </row>
    <row r="103" spans="1:55" x14ac:dyDescent="0.25">
      <c r="A103" s="9" t="s">
        <v>163</v>
      </c>
      <c r="B103" s="9" t="s">
        <v>360</v>
      </c>
      <c r="C103" s="9"/>
      <c r="D103" s="10" t="s">
        <v>2</v>
      </c>
      <c r="E103" s="10" t="s">
        <v>4</v>
      </c>
      <c r="F103" s="3"/>
      <c r="G103" s="10" t="s">
        <v>362</v>
      </c>
      <c r="H103" s="10" t="s">
        <v>3</v>
      </c>
      <c r="I103" s="22">
        <v>20127705969</v>
      </c>
      <c r="J103" s="1" t="s">
        <v>37</v>
      </c>
      <c r="K103" s="15">
        <v>127.62</v>
      </c>
      <c r="L103" s="15">
        <f t="shared" si="13"/>
        <v>22.971599999999999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f t="shared" si="11"/>
        <v>150.5916</v>
      </c>
      <c r="U103" s="1"/>
      <c r="V103" s="21"/>
      <c r="W103" s="9"/>
      <c r="X103" s="8">
        <v>2.5870000000000002</v>
      </c>
      <c r="Y103" s="1"/>
      <c r="Z103" s="1"/>
      <c r="AA103" s="1"/>
      <c r="AB103" s="1"/>
      <c r="AC103" s="9"/>
      <c r="AD103" s="9"/>
      <c r="AE103" s="9"/>
      <c r="AF103" s="11"/>
      <c r="AG103" s="12"/>
      <c r="AH103" s="9"/>
      <c r="AI103" s="12"/>
      <c r="AJ103" s="1"/>
      <c r="AK103" s="13"/>
      <c r="AL103" s="8">
        <f t="shared" si="12"/>
        <v>2.5870000000000002</v>
      </c>
      <c r="AM103" s="14"/>
      <c r="AN103" s="12">
        <v>49.33</v>
      </c>
      <c r="AO103" s="12">
        <f t="shared" si="10"/>
        <v>8.8793999999999986</v>
      </c>
      <c r="AP103" s="1"/>
      <c r="AQ103" s="1"/>
      <c r="AR103" s="1"/>
      <c r="AS103" s="1"/>
      <c r="AT103" s="1"/>
      <c r="AU103" s="6">
        <v>351.88</v>
      </c>
      <c r="AV103" s="6">
        <v>0</v>
      </c>
      <c r="AW103" s="6">
        <v>0</v>
      </c>
      <c r="AX103" s="6">
        <v>63.3384</v>
      </c>
      <c r="AY103" s="6">
        <v>0</v>
      </c>
      <c r="AZ103" s="6">
        <v>0</v>
      </c>
      <c r="BA103" s="6">
        <v>415.21839999999997</v>
      </c>
      <c r="BB103" s="6"/>
      <c r="BC103" s="6"/>
    </row>
    <row r="104" spans="1:55" x14ac:dyDescent="0.25">
      <c r="A104" s="9" t="s">
        <v>164</v>
      </c>
      <c r="B104" s="9" t="s">
        <v>360</v>
      </c>
      <c r="C104" s="9"/>
      <c r="D104" s="10" t="s">
        <v>2</v>
      </c>
      <c r="E104" s="10" t="s">
        <v>4</v>
      </c>
      <c r="F104" s="3"/>
      <c r="G104" s="10" t="s">
        <v>363</v>
      </c>
      <c r="H104" s="10" t="s">
        <v>3</v>
      </c>
      <c r="I104" s="22">
        <v>20127705969</v>
      </c>
      <c r="J104" s="1" t="s">
        <v>37</v>
      </c>
      <c r="K104" s="15">
        <v>96.57</v>
      </c>
      <c r="L104" s="15">
        <f t="shared" si="13"/>
        <v>17.382599999999996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f t="shared" si="11"/>
        <v>113.95259999999999</v>
      </c>
      <c r="U104" s="1"/>
      <c r="V104" s="21"/>
      <c r="W104" s="1"/>
      <c r="X104" s="8">
        <v>2.5870000000000002</v>
      </c>
      <c r="Y104" s="1"/>
      <c r="Z104" s="1"/>
      <c r="AA104" s="1"/>
      <c r="AB104" s="1"/>
      <c r="AC104" s="9"/>
      <c r="AD104" s="9"/>
      <c r="AE104" s="9"/>
      <c r="AF104" s="11"/>
      <c r="AG104" s="12"/>
      <c r="AH104" s="9"/>
      <c r="AI104" s="12"/>
      <c r="AJ104" s="1"/>
      <c r="AK104" s="13"/>
      <c r="AL104" s="8">
        <f t="shared" si="12"/>
        <v>2.5870000000000002</v>
      </c>
      <c r="AM104" s="14"/>
      <c r="AN104" s="12">
        <v>37.33</v>
      </c>
      <c r="AO104" s="12">
        <f t="shared" si="10"/>
        <v>6.7193999999999994</v>
      </c>
      <c r="AP104" s="1"/>
      <c r="AQ104" s="1"/>
      <c r="AR104" s="1"/>
      <c r="AS104" s="1"/>
      <c r="AT104" s="1"/>
      <c r="AU104" s="6">
        <v>392.52</v>
      </c>
      <c r="AV104" s="6">
        <v>0</v>
      </c>
      <c r="AW104" s="6">
        <v>0</v>
      </c>
      <c r="AX104" s="6">
        <v>70.653599999999997</v>
      </c>
      <c r="AY104" s="6"/>
      <c r="AZ104" s="6">
        <v>0</v>
      </c>
      <c r="BA104" s="6">
        <v>463.17359999999996</v>
      </c>
      <c r="BB104" s="6"/>
      <c r="BC104" s="6"/>
    </row>
    <row r="105" spans="1:55" x14ac:dyDescent="0.25">
      <c r="A105" s="9" t="s">
        <v>165</v>
      </c>
      <c r="B105" s="9" t="s">
        <v>360</v>
      </c>
      <c r="C105" s="9"/>
      <c r="D105" s="10" t="s">
        <v>2</v>
      </c>
      <c r="E105" s="10" t="s">
        <v>4</v>
      </c>
      <c r="F105" s="3"/>
      <c r="G105" s="10" t="s">
        <v>364</v>
      </c>
      <c r="H105" s="10" t="s">
        <v>3</v>
      </c>
      <c r="I105" s="22">
        <v>20127705969</v>
      </c>
      <c r="J105" s="1" t="s">
        <v>37</v>
      </c>
      <c r="K105" s="15">
        <v>127.62</v>
      </c>
      <c r="L105" s="15">
        <f t="shared" si="13"/>
        <v>22.971599999999999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f t="shared" si="11"/>
        <v>150.5916</v>
      </c>
      <c r="U105" s="1"/>
      <c r="V105" s="21"/>
      <c r="W105" s="1"/>
      <c r="X105" s="8">
        <v>2.5870000000000002</v>
      </c>
      <c r="Y105" s="1"/>
      <c r="Z105" s="1"/>
      <c r="AA105" s="1"/>
      <c r="AB105" s="1"/>
      <c r="AC105" s="9"/>
      <c r="AD105" s="9"/>
      <c r="AE105" s="9"/>
      <c r="AF105" s="11"/>
      <c r="AG105" s="12"/>
      <c r="AH105" s="9"/>
      <c r="AI105" s="12"/>
      <c r="AJ105" s="1"/>
      <c r="AK105" s="13"/>
      <c r="AL105" s="8">
        <f t="shared" si="12"/>
        <v>2.5870000000000002</v>
      </c>
      <c r="AM105" s="14"/>
      <c r="AN105" s="12">
        <v>49.33</v>
      </c>
      <c r="AO105" s="12">
        <f t="shared" si="10"/>
        <v>8.8793999999999986</v>
      </c>
      <c r="AP105" s="1"/>
      <c r="AQ105" s="1"/>
      <c r="AR105" s="1"/>
      <c r="AS105" s="1"/>
      <c r="AT105" s="1"/>
      <c r="AU105" s="6">
        <v>930.31</v>
      </c>
      <c r="AV105" s="6">
        <v>0</v>
      </c>
      <c r="AW105" s="6">
        <v>0</v>
      </c>
      <c r="AX105" s="6">
        <v>167.45579999999998</v>
      </c>
      <c r="AY105" s="6"/>
      <c r="AZ105" s="6">
        <v>0</v>
      </c>
      <c r="BA105" s="6">
        <v>1097.7657999999999</v>
      </c>
      <c r="BB105" s="6"/>
      <c r="BC105" s="6"/>
    </row>
    <row r="106" spans="1:55" x14ac:dyDescent="0.25">
      <c r="A106" s="9" t="s">
        <v>166</v>
      </c>
      <c r="B106" s="9" t="s">
        <v>360</v>
      </c>
      <c r="C106" s="9"/>
      <c r="D106" s="10" t="s">
        <v>2</v>
      </c>
      <c r="E106" s="10" t="s">
        <v>4</v>
      </c>
      <c r="F106" s="3"/>
      <c r="G106" s="10" t="s">
        <v>365</v>
      </c>
      <c r="H106" s="10" t="s">
        <v>3</v>
      </c>
      <c r="I106" s="22">
        <v>20127705969</v>
      </c>
      <c r="J106" s="1" t="s">
        <v>37</v>
      </c>
      <c r="K106" s="15">
        <v>129.35</v>
      </c>
      <c r="L106" s="15">
        <f t="shared" si="13"/>
        <v>23.282999999999998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f t="shared" si="11"/>
        <v>152.63299999999998</v>
      </c>
      <c r="U106" s="1"/>
      <c r="V106" s="21"/>
      <c r="W106" s="1"/>
      <c r="X106" s="8">
        <v>2.5870000000000002</v>
      </c>
      <c r="Y106" s="1"/>
      <c r="Z106" s="1"/>
      <c r="AA106" s="1"/>
      <c r="AB106" s="1"/>
      <c r="AC106" s="9"/>
      <c r="AD106" s="9"/>
      <c r="AE106" s="9"/>
      <c r="AF106" s="11"/>
      <c r="AG106" s="12"/>
      <c r="AH106" s="9"/>
      <c r="AI106" s="12"/>
      <c r="AJ106" s="1"/>
      <c r="AK106" s="13"/>
      <c r="AL106" s="8">
        <f t="shared" si="12"/>
        <v>2.5870000000000002</v>
      </c>
      <c r="AM106" s="14"/>
      <c r="AN106" s="12">
        <v>50</v>
      </c>
      <c r="AO106" s="12">
        <f t="shared" si="10"/>
        <v>9</v>
      </c>
      <c r="AP106" s="1"/>
      <c r="AQ106" s="1"/>
      <c r="AR106" s="1"/>
      <c r="AS106" s="1"/>
      <c r="AT106" s="1"/>
      <c r="AU106" s="6"/>
      <c r="AV106" s="6"/>
      <c r="AW106" s="6"/>
      <c r="AX106" s="6"/>
      <c r="AY106" s="6"/>
      <c r="AZ106" s="6"/>
      <c r="BA106" s="6"/>
      <c r="BB106" s="6"/>
      <c r="BC106" s="6"/>
    </row>
    <row r="107" spans="1:55" x14ac:dyDescent="0.25">
      <c r="A107" s="9" t="s">
        <v>167</v>
      </c>
      <c r="B107" s="9" t="s">
        <v>360</v>
      </c>
      <c r="C107" s="9"/>
      <c r="D107" s="10" t="s">
        <v>2</v>
      </c>
      <c r="E107" s="10" t="s">
        <v>4</v>
      </c>
      <c r="F107" s="3"/>
      <c r="G107" s="10" t="s">
        <v>366</v>
      </c>
      <c r="H107" s="10" t="s">
        <v>3</v>
      </c>
      <c r="I107" s="22">
        <v>20127705969</v>
      </c>
      <c r="J107" s="1" t="s">
        <v>37</v>
      </c>
      <c r="K107" s="15">
        <v>129.35</v>
      </c>
      <c r="L107" s="15">
        <f t="shared" si="13"/>
        <v>23.282999999999998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f t="shared" si="11"/>
        <v>152.63299999999998</v>
      </c>
      <c r="U107" s="1"/>
      <c r="V107" s="21"/>
      <c r="W107" s="1"/>
      <c r="X107" s="8">
        <v>2.5870000000000002</v>
      </c>
      <c r="Y107" s="1"/>
      <c r="Z107" s="1"/>
      <c r="AA107" s="1"/>
      <c r="AB107" s="1"/>
      <c r="AC107" s="9"/>
      <c r="AD107" s="9"/>
      <c r="AE107" s="9"/>
      <c r="AF107" s="11"/>
      <c r="AG107" s="12"/>
      <c r="AH107" s="9"/>
      <c r="AI107" s="12"/>
      <c r="AJ107" s="1"/>
      <c r="AK107" s="13"/>
      <c r="AL107" s="8">
        <f t="shared" si="12"/>
        <v>2.5870000000000002</v>
      </c>
      <c r="AM107" s="14"/>
      <c r="AN107" s="12">
        <v>50</v>
      </c>
      <c r="AO107" s="12">
        <f t="shared" si="10"/>
        <v>9</v>
      </c>
      <c r="AP107" s="1"/>
      <c r="AQ107" s="1"/>
      <c r="AR107" s="1"/>
      <c r="AS107" s="1"/>
      <c r="AT107" s="1"/>
      <c r="AU107" s="6"/>
      <c r="AV107" s="6"/>
      <c r="AW107" s="6"/>
      <c r="AX107" s="6"/>
      <c r="AY107" s="6"/>
      <c r="AZ107" s="6"/>
      <c r="BA107" s="6"/>
      <c r="BB107" s="6"/>
      <c r="BC107" s="6"/>
    </row>
    <row r="108" spans="1:55" x14ac:dyDescent="0.25">
      <c r="A108" s="9" t="s">
        <v>168</v>
      </c>
      <c r="B108" s="9" t="s">
        <v>360</v>
      </c>
      <c r="C108" s="9"/>
      <c r="D108" s="10" t="s">
        <v>2</v>
      </c>
      <c r="E108" s="10" t="s">
        <v>4</v>
      </c>
      <c r="F108" s="3"/>
      <c r="G108" s="10" t="s">
        <v>367</v>
      </c>
      <c r="H108" s="10" t="s">
        <v>3</v>
      </c>
      <c r="I108" s="22">
        <v>20127705969</v>
      </c>
      <c r="J108" s="1" t="s">
        <v>37</v>
      </c>
      <c r="K108" s="15">
        <v>129.35</v>
      </c>
      <c r="L108" s="15">
        <f t="shared" si="13"/>
        <v>23.282999999999998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f t="shared" si="11"/>
        <v>152.63299999999998</v>
      </c>
      <c r="U108" s="1"/>
      <c r="V108" s="21"/>
      <c r="W108" s="1"/>
      <c r="X108" s="8">
        <v>2.5870000000000002</v>
      </c>
      <c r="Y108" s="1"/>
      <c r="Z108" s="1"/>
      <c r="AA108" s="1"/>
      <c r="AB108" s="1"/>
      <c r="AC108" s="9"/>
      <c r="AD108" s="9"/>
      <c r="AE108" s="9"/>
      <c r="AF108" s="11"/>
      <c r="AG108" s="12"/>
      <c r="AH108" s="9"/>
      <c r="AI108" s="12"/>
      <c r="AJ108" s="1"/>
      <c r="AK108" s="13"/>
      <c r="AL108" s="8">
        <f t="shared" si="12"/>
        <v>2.5870000000000002</v>
      </c>
      <c r="AM108" s="14"/>
      <c r="AN108" s="12">
        <v>50</v>
      </c>
      <c r="AO108" s="12">
        <f t="shared" si="10"/>
        <v>9</v>
      </c>
      <c r="AP108" s="1"/>
      <c r="AQ108" s="1"/>
      <c r="AR108" s="1"/>
      <c r="AS108" s="1"/>
      <c r="AT108" s="1"/>
      <c r="AU108" s="6"/>
      <c r="AV108" s="6"/>
      <c r="AW108" s="6"/>
      <c r="AX108" s="6"/>
      <c r="AY108" s="6"/>
      <c r="AZ108" s="6"/>
      <c r="BA108" s="6"/>
      <c r="BB108" s="6"/>
      <c r="BC108" s="6"/>
    </row>
    <row r="109" spans="1:55" x14ac:dyDescent="0.25">
      <c r="A109" s="9" t="s">
        <v>169</v>
      </c>
      <c r="B109" s="9" t="s">
        <v>219</v>
      </c>
      <c r="C109" s="9"/>
      <c r="D109" s="10" t="s">
        <v>2</v>
      </c>
      <c r="E109" s="10" t="s">
        <v>4</v>
      </c>
      <c r="F109" s="3"/>
      <c r="G109" s="10" t="s">
        <v>368</v>
      </c>
      <c r="H109" s="10" t="s">
        <v>3</v>
      </c>
      <c r="I109" s="22">
        <v>20127705969</v>
      </c>
      <c r="J109" s="1" t="s">
        <v>37</v>
      </c>
      <c r="K109" s="15">
        <v>101.75</v>
      </c>
      <c r="L109" s="15">
        <f t="shared" si="13"/>
        <v>18.314999999999998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f t="shared" si="11"/>
        <v>120.065</v>
      </c>
      <c r="U109" s="1"/>
      <c r="V109" s="21"/>
      <c r="W109" s="1"/>
      <c r="X109" s="8">
        <v>2.5870000000000002</v>
      </c>
      <c r="Y109" s="1"/>
      <c r="Z109" s="1"/>
      <c r="AA109" s="1"/>
      <c r="AB109" s="1"/>
      <c r="AC109" s="9"/>
      <c r="AD109" s="9"/>
      <c r="AE109" s="9"/>
      <c r="AF109" s="11"/>
      <c r="AG109" s="12"/>
      <c r="AH109" s="9"/>
      <c r="AI109" s="12"/>
      <c r="AJ109" s="1"/>
      <c r="AK109" s="13"/>
      <c r="AL109" s="8">
        <f t="shared" si="12"/>
        <v>2.5870000000000002</v>
      </c>
      <c r="AM109" s="14"/>
      <c r="AN109" s="12">
        <v>39.33</v>
      </c>
      <c r="AO109" s="12">
        <f t="shared" si="10"/>
        <v>7.0793999999999997</v>
      </c>
      <c r="AP109" s="1"/>
      <c r="AQ109" s="1"/>
      <c r="AR109" s="1"/>
      <c r="AS109" s="1"/>
      <c r="AT109" s="1"/>
      <c r="AU109" s="6"/>
      <c r="AV109" s="6"/>
      <c r="AW109" s="6"/>
      <c r="AX109" s="6"/>
      <c r="AY109" s="6"/>
      <c r="AZ109" s="6"/>
      <c r="BA109" s="6"/>
      <c r="BB109" s="6"/>
      <c r="BC109" s="6"/>
    </row>
    <row r="110" spans="1:55" x14ac:dyDescent="0.25">
      <c r="A110" s="9" t="s">
        <v>170</v>
      </c>
      <c r="B110" s="9" t="s">
        <v>247</v>
      </c>
      <c r="C110" s="9"/>
      <c r="D110" s="10" t="s">
        <v>2</v>
      </c>
      <c r="E110" s="10" t="s">
        <v>4</v>
      </c>
      <c r="G110" s="10" t="s">
        <v>369</v>
      </c>
      <c r="H110" s="10" t="s">
        <v>3</v>
      </c>
      <c r="I110" s="22">
        <v>20127705969</v>
      </c>
      <c r="J110" s="1" t="s">
        <v>37</v>
      </c>
      <c r="K110" s="15">
        <v>112.03</v>
      </c>
      <c r="L110" s="15">
        <f t="shared" si="13"/>
        <v>20.165399999999998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f t="shared" si="11"/>
        <v>132.19540000000001</v>
      </c>
      <c r="U110" s="1"/>
      <c r="V110" s="21"/>
      <c r="W110" s="1"/>
      <c r="X110" s="8">
        <v>2.585</v>
      </c>
      <c r="Y110" s="1"/>
      <c r="Z110" s="1"/>
      <c r="AA110" s="1"/>
      <c r="AB110" s="1"/>
      <c r="AC110" s="9"/>
      <c r="AD110" s="9"/>
      <c r="AE110" s="9"/>
      <c r="AF110" s="11"/>
      <c r="AG110" s="12"/>
      <c r="AH110" s="9"/>
      <c r="AI110" s="12"/>
      <c r="AJ110" s="1"/>
      <c r="AK110" s="13"/>
      <c r="AL110" s="8">
        <f t="shared" si="12"/>
        <v>2.585</v>
      </c>
      <c r="AM110" s="14"/>
      <c r="AN110" s="12">
        <v>43.34</v>
      </c>
      <c r="AO110" s="12">
        <f t="shared" si="10"/>
        <v>7.8012000000000006</v>
      </c>
      <c r="AP110" s="1"/>
      <c r="AQ110" s="1"/>
      <c r="AR110" s="1"/>
      <c r="AS110" s="1"/>
      <c r="AT110" s="1"/>
      <c r="AU110" s="6"/>
      <c r="AV110" s="6"/>
      <c r="AW110" s="6"/>
      <c r="AX110" s="6"/>
      <c r="AY110" s="6"/>
      <c r="AZ110" s="6"/>
      <c r="BA110" s="6"/>
      <c r="BB110" s="6"/>
      <c r="BC110" s="6"/>
    </row>
    <row r="111" spans="1:55" x14ac:dyDescent="0.25">
      <c r="A111" s="9" t="s">
        <v>171</v>
      </c>
      <c r="B111" s="9" t="s">
        <v>247</v>
      </c>
      <c r="C111" s="9"/>
      <c r="D111" s="10" t="s">
        <v>2</v>
      </c>
      <c r="E111" s="10" t="s">
        <v>4</v>
      </c>
      <c r="G111" s="10" t="s">
        <v>370</v>
      </c>
      <c r="H111" s="10" t="s">
        <v>3</v>
      </c>
      <c r="I111" s="22">
        <v>20127705969</v>
      </c>
      <c r="J111" s="1" t="s">
        <v>37</v>
      </c>
      <c r="K111" s="15">
        <v>325.70999999999998</v>
      </c>
      <c r="L111" s="15">
        <f t="shared" si="13"/>
        <v>58.627799999999993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f t="shared" si="11"/>
        <v>384.33779999999996</v>
      </c>
      <c r="U111" s="1"/>
      <c r="V111" s="21" t="s">
        <v>406</v>
      </c>
      <c r="W111" s="9" t="s">
        <v>318</v>
      </c>
      <c r="X111" s="8">
        <v>2.585</v>
      </c>
      <c r="Y111" s="1"/>
      <c r="Z111" s="1"/>
      <c r="AA111" s="1"/>
      <c r="AB111" s="1"/>
      <c r="AC111" s="9"/>
      <c r="AD111" s="9"/>
      <c r="AE111" s="9"/>
      <c r="AF111" s="11"/>
      <c r="AG111" s="12"/>
      <c r="AH111" s="9"/>
      <c r="AI111" s="12"/>
      <c r="AJ111" s="1"/>
      <c r="AK111" s="13"/>
      <c r="AL111" s="8">
        <f t="shared" si="12"/>
        <v>2.585</v>
      </c>
      <c r="AM111" s="14"/>
      <c r="AN111" s="12">
        <v>126</v>
      </c>
      <c r="AO111" s="12">
        <f t="shared" si="10"/>
        <v>22.68</v>
      </c>
      <c r="AP111" s="1"/>
      <c r="AQ111" s="1"/>
      <c r="AR111" s="1"/>
      <c r="AS111" s="1"/>
      <c r="AT111" s="1"/>
      <c r="AU111" s="6"/>
      <c r="AV111" s="6"/>
      <c r="AW111" s="6"/>
      <c r="AX111" s="6"/>
      <c r="AY111" s="6"/>
      <c r="AZ111" s="6"/>
      <c r="BA111" s="6"/>
      <c r="BB111" s="6"/>
      <c r="BC111" s="6"/>
    </row>
    <row r="112" spans="1:55" x14ac:dyDescent="0.25">
      <c r="A112" s="9" t="s">
        <v>172</v>
      </c>
      <c r="B112" s="9" t="s">
        <v>247</v>
      </c>
      <c r="C112" s="9"/>
      <c r="D112" s="10" t="s">
        <v>2</v>
      </c>
      <c r="E112" s="10" t="s">
        <v>4</v>
      </c>
      <c r="G112" s="10" t="s">
        <v>371</v>
      </c>
      <c r="H112" s="10" t="s">
        <v>3</v>
      </c>
      <c r="I112" s="22">
        <v>20127705969</v>
      </c>
      <c r="J112" s="1" t="s">
        <v>37</v>
      </c>
      <c r="K112" s="15">
        <v>49.99</v>
      </c>
      <c r="L112" s="15">
        <f t="shared" si="13"/>
        <v>8.9982000000000006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f t="shared" si="11"/>
        <v>58.988200000000006</v>
      </c>
      <c r="U112" s="1"/>
      <c r="V112" s="21"/>
      <c r="W112" s="9"/>
      <c r="X112" s="8">
        <v>2.585</v>
      </c>
      <c r="Y112" s="1"/>
      <c r="Z112" s="1"/>
      <c r="AA112" s="1"/>
      <c r="AB112" s="1"/>
      <c r="AC112" s="9"/>
      <c r="AD112" s="9"/>
      <c r="AE112" s="9"/>
      <c r="AF112" s="11"/>
      <c r="AG112" s="12"/>
      <c r="AH112" s="9"/>
      <c r="AI112" s="12"/>
      <c r="AJ112" s="1"/>
      <c r="AK112" s="13"/>
      <c r="AL112" s="8">
        <f t="shared" si="12"/>
        <v>2.585</v>
      </c>
      <c r="AM112" s="14"/>
      <c r="AN112" s="12">
        <v>19.34</v>
      </c>
      <c r="AO112" s="12">
        <f t="shared" si="10"/>
        <v>3.4811999999999999</v>
      </c>
      <c r="AP112" s="1"/>
      <c r="AQ112" s="1"/>
      <c r="AR112" s="1"/>
      <c r="AS112" s="1"/>
      <c r="AT112" s="1"/>
      <c r="AU112" s="6"/>
      <c r="AV112" s="6"/>
      <c r="AW112" s="6"/>
      <c r="AX112" s="6"/>
      <c r="AY112" s="6"/>
      <c r="AZ112" s="6"/>
      <c r="BA112" s="6"/>
      <c r="BB112" s="6"/>
      <c r="BC112" s="6"/>
    </row>
    <row r="113" spans="1:55" x14ac:dyDescent="0.25">
      <c r="A113" s="9" t="s">
        <v>173</v>
      </c>
      <c r="B113" s="9" t="s">
        <v>344</v>
      </c>
      <c r="C113" s="9"/>
      <c r="D113" s="10" t="s">
        <v>2</v>
      </c>
      <c r="E113" s="10" t="s">
        <v>4</v>
      </c>
      <c r="G113" s="10" t="s">
        <v>372</v>
      </c>
      <c r="H113" s="10" t="s">
        <v>3</v>
      </c>
      <c r="I113" s="22">
        <v>20127705969</v>
      </c>
      <c r="J113" s="1" t="s">
        <v>37</v>
      </c>
      <c r="K113" s="15">
        <v>91.28</v>
      </c>
      <c r="L113" s="15">
        <f t="shared" si="13"/>
        <v>16.430399999999999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f t="shared" si="11"/>
        <v>107.71039999999999</v>
      </c>
      <c r="U113" s="1"/>
      <c r="V113" s="21"/>
      <c r="W113" s="9"/>
      <c r="X113" s="8">
        <v>2.58</v>
      </c>
      <c r="Y113" s="1"/>
      <c r="Z113" s="1"/>
      <c r="AA113" s="1"/>
      <c r="AB113" s="1"/>
      <c r="AC113" s="9"/>
      <c r="AD113" s="9"/>
      <c r="AE113" s="9"/>
      <c r="AF113" s="11"/>
      <c r="AG113" s="12"/>
      <c r="AH113" s="9"/>
      <c r="AI113" s="12"/>
      <c r="AJ113" s="1"/>
      <c r="AK113" s="13"/>
      <c r="AL113" s="8">
        <f t="shared" si="12"/>
        <v>2.58</v>
      </c>
      <c r="AM113" s="14"/>
      <c r="AN113" s="12">
        <v>35.380000000000003</v>
      </c>
      <c r="AO113" s="12">
        <f t="shared" si="10"/>
        <v>6.3684000000000003</v>
      </c>
      <c r="AP113" s="1"/>
      <c r="AQ113" s="1"/>
      <c r="AR113" s="1"/>
      <c r="AS113" s="1"/>
      <c r="AT113" s="1"/>
      <c r="AU113" s="6"/>
      <c r="AV113" s="6"/>
      <c r="AW113" s="6"/>
      <c r="AX113" s="6"/>
      <c r="AY113" s="6"/>
      <c r="AZ113" s="6"/>
      <c r="BA113" s="6"/>
      <c r="BB113" s="6"/>
      <c r="BC113" s="6"/>
    </row>
    <row r="114" spans="1:55" x14ac:dyDescent="0.25">
      <c r="A114" s="9" t="s">
        <v>174</v>
      </c>
      <c r="B114" s="9" t="s">
        <v>344</v>
      </c>
      <c r="C114" s="9"/>
      <c r="D114" s="10" t="s">
        <v>2</v>
      </c>
      <c r="E114" s="10" t="s">
        <v>4</v>
      </c>
      <c r="G114" s="10" t="s">
        <v>373</v>
      </c>
      <c r="H114" s="10" t="s">
        <v>3</v>
      </c>
      <c r="I114" s="22">
        <v>20127705969</v>
      </c>
      <c r="J114" s="1" t="s">
        <v>37</v>
      </c>
      <c r="K114" s="15">
        <v>101.6</v>
      </c>
      <c r="L114" s="15">
        <f t="shared" si="13"/>
        <v>18.287999999999997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f t="shared" si="11"/>
        <v>119.88799999999999</v>
      </c>
      <c r="U114" s="1"/>
      <c r="V114" s="21"/>
      <c r="W114" s="9"/>
      <c r="X114" s="8">
        <v>2.58</v>
      </c>
      <c r="Y114" s="1"/>
      <c r="Z114" s="1"/>
      <c r="AA114" s="1"/>
      <c r="AB114" s="1"/>
      <c r="AC114" s="9"/>
      <c r="AD114" s="9"/>
      <c r="AE114" s="9"/>
      <c r="AF114" s="11"/>
      <c r="AG114" s="12"/>
      <c r="AH114" s="9"/>
      <c r="AI114" s="12"/>
      <c r="AJ114" s="1"/>
      <c r="AK114" s="13"/>
      <c r="AL114" s="8">
        <f t="shared" si="12"/>
        <v>2.58</v>
      </c>
      <c r="AM114" s="14"/>
      <c r="AN114" s="12">
        <v>39.380000000000003</v>
      </c>
      <c r="AO114" s="12">
        <f t="shared" si="10"/>
        <v>7.0884</v>
      </c>
      <c r="AP114" s="1"/>
      <c r="AQ114" s="1"/>
      <c r="AR114" s="1"/>
      <c r="AS114" s="1"/>
      <c r="AT114" s="1"/>
      <c r="AU114" s="6"/>
      <c r="AV114" s="6"/>
      <c r="AW114" s="6"/>
      <c r="AX114" s="6"/>
      <c r="AY114" s="6"/>
      <c r="AZ114" s="6"/>
      <c r="BA114" s="6"/>
      <c r="BB114" s="6"/>
      <c r="BC114" s="6"/>
    </row>
    <row r="115" spans="1:55" x14ac:dyDescent="0.25">
      <c r="A115" s="9" t="s">
        <v>175</v>
      </c>
      <c r="B115" s="9" t="s">
        <v>226</v>
      </c>
      <c r="C115" s="9"/>
      <c r="D115" s="10" t="s">
        <v>2</v>
      </c>
      <c r="E115" s="10" t="s">
        <v>4</v>
      </c>
      <c r="F115" s="3"/>
      <c r="G115" s="10" t="s">
        <v>374</v>
      </c>
      <c r="H115" s="10" t="s">
        <v>3</v>
      </c>
      <c r="I115" s="22">
        <v>20127705969</v>
      </c>
      <c r="J115" s="1" t="s">
        <v>37</v>
      </c>
      <c r="K115" s="15">
        <v>325.08</v>
      </c>
      <c r="L115" s="15">
        <f t="shared" si="13"/>
        <v>58.514399999999995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f t="shared" si="11"/>
        <v>383.59439999999995</v>
      </c>
      <c r="U115" s="1"/>
      <c r="V115" s="21">
        <v>17592962</v>
      </c>
      <c r="W115" s="9" t="s">
        <v>257</v>
      </c>
      <c r="X115" s="8">
        <v>2.58</v>
      </c>
      <c r="Y115" s="1"/>
      <c r="Z115" s="1"/>
      <c r="AA115" s="1"/>
      <c r="AB115" s="1"/>
      <c r="AC115" s="9"/>
      <c r="AD115" s="9"/>
      <c r="AE115" s="9"/>
      <c r="AF115" s="11"/>
      <c r="AG115" s="12"/>
      <c r="AH115" s="9"/>
      <c r="AI115" s="12"/>
      <c r="AJ115" s="1"/>
      <c r="AK115" s="13"/>
      <c r="AL115" s="8">
        <f t="shared" si="12"/>
        <v>2.58</v>
      </c>
      <c r="AM115" s="14"/>
      <c r="AN115" s="12">
        <v>126</v>
      </c>
      <c r="AO115" s="12">
        <f t="shared" si="10"/>
        <v>22.68</v>
      </c>
      <c r="AP115" s="1"/>
      <c r="AQ115" s="1"/>
      <c r="AR115" s="1"/>
      <c r="AS115" s="1"/>
      <c r="AT115" s="1"/>
      <c r="AU115" s="6"/>
      <c r="AV115" s="6"/>
      <c r="AW115" s="6"/>
      <c r="AX115" s="6"/>
      <c r="AY115" s="6"/>
      <c r="AZ115" s="6"/>
      <c r="BA115" s="6"/>
      <c r="BB115" s="6"/>
      <c r="BC115" s="6"/>
    </row>
    <row r="116" spans="1:55" x14ac:dyDescent="0.25">
      <c r="A116" s="9" t="s">
        <v>176</v>
      </c>
      <c r="B116" s="9" t="s">
        <v>226</v>
      </c>
      <c r="C116" s="9"/>
      <c r="D116" s="10" t="s">
        <v>2</v>
      </c>
      <c r="E116" s="10" t="s">
        <v>4</v>
      </c>
      <c r="F116" s="3"/>
      <c r="G116" s="10" t="s">
        <v>375</v>
      </c>
      <c r="H116" s="10" t="s">
        <v>3</v>
      </c>
      <c r="I116" s="22">
        <v>20127705969</v>
      </c>
      <c r="J116" s="1" t="s">
        <v>37</v>
      </c>
      <c r="K116" s="15">
        <v>127.4</v>
      </c>
      <c r="L116" s="15">
        <f t="shared" si="13"/>
        <v>22.931999999999999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f t="shared" si="11"/>
        <v>150.33199999999999</v>
      </c>
      <c r="U116" s="1"/>
      <c r="V116" s="21"/>
      <c r="W116" s="9"/>
      <c r="X116" s="8">
        <v>2.58</v>
      </c>
      <c r="Y116" s="1"/>
      <c r="Z116" s="1"/>
      <c r="AA116" s="1"/>
      <c r="AB116" s="1"/>
      <c r="AC116" s="9"/>
      <c r="AD116" s="9"/>
      <c r="AE116" s="9"/>
      <c r="AF116" s="11"/>
      <c r="AG116" s="12"/>
      <c r="AH116" s="9"/>
      <c r="AI116" s="12"/>
      <c r="AJ116" s="1"/>
      <c r="AK116" s="13"/>
      <c r="AL116" s="8">
        <f t="shared" si="12"/>
        <v>2.58</v>
      </c>
      <c r="AM116" s="14"/>
      <c r="AN116" s="12">
        <v>49.38</v>
      </c>
      <c r="AO116" s="12">
        <f t="shared" si="10"/>
        <v>8.8884000000000007</v>
      </c>
      <c r="AP116" s="1"/>
      <c r="AQ116" s="1"/>
      <c r="AR116" s="1"/>
      <c r="AS116" s="1"/>
      <c r="AT116" s="1"/>
      <c r="AU116" s="6"/>
      <c r="AV116" s="6"/>
      <c r="AW116" s="6"/>
      <c r="AX116" s="6"/>
      <c r="AY116" s="6"/>
      <c r="AZ116" s="6"/>
      <c r="BA116" s="6"/>
      <c r="BB116" s="6"/>
      <c r="BC116" s="6"/>
    </row>
    <row r="117" spans="1:55" x14ac:dyDescent="0.25">
      <c r="A117" s="9" t="s">
        <v>177</v>
      </c>
      <c r="B117" s="9" t="s">
        <v>318</v>
      </c>
      <c r="C117" s="9"/>
      <c r="D117" s="10" t="s">
        <v>2</v>
      </c>
      <c r="E117" s="10" t="s">
        <v>4</v>
      </c>
      <c r="F117" s="3"/>
      <c r="G117" s="10" t="s">
        <v>376</v>
      </c>
      <c r="H117" s="10" t="s">
        <v>3</v>
      </c>
      <c r="I117" s="22">
        <v>20127705969</v>
      </c>
      <c r="J117" s="1" t="s">
        <v>37</v>
      </c>
      <c r="K117" s="15">
        <v>129.97999999999999</v>
      </c>
      <c r="L117" s="15">
        <f t="shared" si="13"/>
        <v>23.396399999999996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f t="shared" si="11"/>
        <v>153.37639999999999</v>
      </c>
      <c r="U117" s="1"/>
      <c r="V117" s="21"/>
      <c r="W117" s="9"/>
      <c r="X117" s="8">
        <v>2.58</v>
      </c>
      <c r="Y117" s="1"/>
      <c r="Z117" s="1"/>
      <c r="AA117" s="1"/>
      <c r="AB117" s="1"/>
      <c r="AC117" s="9"/>
      <c r="AD117" s="9"/>
      <c r="AE117" s="9"/>
      <c r="AF117" s="11"/>
      <c r="AG117" s="12"/>
      <c r="AH117" s="9"/>
      <c r="AI117" s="12"/>
      <c r="AJ117" s="1"/>
      <c r="AK117" s="13"/>
      <c r="AL117" s="8">
        <f t="shared" si="12"/>
        <v>2.58</v>
      </c>
      <c r="AM117" s="14"/>
      <c r="AN117" s="12">
        <v>50.38</v>
      </c>
      <c r="AO117" s="12">
        <f t="shared" si="10"/>
        <v>9.0684000000000005</v>
      </c>
      <c r="AP117" s="1"/>
      <c r="AQ117" s="1"/>
      <c r="AR117" s="1"/>
      <c r="AS117" s="1"/>
      <c r="AT117" s="1"/>
      <c r="AU117" s="6"/>
      <c r="AV117" s="6"/>
      <c r="AW117" s="6"/>
      <c r="AX117" s="6"/>
      <c r="AY117" s="6"/>
      <c r="AZ117" s="6"/>
      <c r="BA117" s="6"/>
      <c r="BB117" s="6"/>
      <c r="BC117" s="6"/>
    </row>
    <row r="118" spans="1:55" x14ac:dyDescent="0.25">
      <c r="A118" s="9" t="s">
        <v>178</v>
      </c>
      <c r="B118" s="9" t="s">
        <v>242</v>
      </c>
      <c r="C118" s="9"/>
      <c r="D118" s="10" t="s">
        <v>2</v>
      </c>
      <c r="E118" s="10" t="s">
        <v>4</v>
      </c>
      <c r="F118" s="3"/>
      <c r="G118" s="10" t="s">
        <v>377</v>
      </c>
      <c r="H118" s="10" t="s">
        <v>3</v>
      </c>
      <c r="I118" s="22">
        <v>20127705969</v>
      </c>
      <c r="J118" s="1" t="s">
        <v>37</v>
      </c>
      <c r="K118" s="15">
        <v>101.71</v>
      </c>
      <c r="L118" s="15">
        <f t="shared" si="13"/>
        <v>18.307799999999997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f t="shared" si="11"/>
        <v>120.01779999999999</v>
      </c>
      <c r="U118" s="1"/>
      <c r="V118" s="21"/>
      <c r="W118" s="9"/>
      <c r="X118" s="8">
        <v>2.5859999999999999</v>
      </c>
      <c r="Y118" s="1"/>
      <c r="Z118" s="1"/>
      <c r="AA118" s="1"/>
      <c r="AB118" s="1"/>
      <c r="AC118" s="9"/>
      <c r="AD118" s="9"/>
      <c r="AE118" s="9"/>
      <c r="AF118" s="11"/>
      <c r="AG118" s="12"/>
      <c r="AH118" s="9"/>
      <c r="AI118" s="12"/>
      <c r="AJ118" s="1"/>
      <c r="AK118" s="13"/>
      <c r="AL118" s="8">
        <f t="shared" si="12"/>
        <v>2.5859999999999999</v>
      </c>
      <c r="AM118" s="14"/>
      <c r="AN118" s="12">
        <v>39.33</v>
      </c>
      <c r="AO118" s="12">
        <f t="shared" si="10"/>
        <v>7.0793999999999997</v>
      </c>
      <c r="AP118" s="1"/>
      <c r="AQ118" s="1"/>
      <c r="AR118" s="1"/>
      <c r="AS118" s="1"/>
      <c r="AT118" s="1"/>
      <c r="AU118" s="6"/>
      <c r="AV118" s="6"/>
      <c r="AW118" s="6"/>
      <c r="AX118" s="6"/>
      <c r="AY118" s="6"/>
      <c r="AZ118" s="6"/>
      <c r="BA118" s="6"/>
      <c r="BB118" s="6"/>
      <c r="BC118" s="6"/>
    </row>
    <row r="119" spans="1:55" x14ac:dyDescent="0.25">
      <c r="A119" s="9" t="s">
        <v>179</v>
      </c>
      <c r="B119" s="9" t="s">
        <v>312</v>
      </c>
      <c r="C119" s="9"/>
      <c r="D119" s="10" t="s">
        <v>2</v>
      </c>
      <c r="E119" s="10" t="s">
        <v>4</v>
      </c>
      <c r="G119" s="10" t="s">
        <v>378</v>
      </c>
      <c r="H119" s="10" t="s">
        <v>3</v>
      </c>
      <c r="I119" s="22">
        <v>20127705969</v>
      </c>
      <c r="J119" s="1" t="s">
        <v>37</v>
      </c>
      <c r="K119" s="15">
        <v>122.87</v>
      </c>
      <c r="L119" s="15">
        <f t="shared" si="13"/>
        <v>22.116599999999998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f t="shared" si="11"/>
        <v>144.98660000000001</v>
      </c>
      <c r="U119" s="1"/>
      <c r="V119" s="21"/>
      <c r="W119" s="9"/>
      <c r="X119" s="8">
        <v>2.6019999999999999</v>
      </c>
      <c r="Y119" s="1"/>
      <c r="Z119" s="1"/>
      <c r="AA119" s="1"/>
      <c r="AB119" s="1"/>
      <c r="AC119" s="9"/>
      <c r="AD119" s="9"/>
      <c r="AE119" s="9"/>
      <c r="AF119" s="11"/>
      <c r="AG119" s="12"/>
      <c r="AH119" s="9"/>
      <c r="AI119" s="12"/>
      <c r="AJ119" s="1"/>
      <c r="AK119" s="13"/>
      <c r="AL119" s="8">
        <f t="shared" si="12"/>
        <v>2.6019999999999999</v>
      </c>
      <c r="AM119" s="14"/>
      <c r="AN119" s="12">
        <v>47.22</v>
      </c>
      <c r="AO119" s="12">
        <f t="shared" si="10"/>
        <v>8.4995999999999992</v>
      </c>
      <c r="AP119" s="1"/>
      <c r="AQ119" s="1"/>
      <c r="AR119" s="1"/>
      <c r="AS119" s="1"/>
      <c r="AT119" s="1"/>
      <c r="AU119" s="6"/>
      <c r="AV119" s="6"/>
      <c r="AW119" s="6"/>
      <c r="AX119" s="6"/>
      <c r="AY119" s="6"/>
      <c r="AZ119" s="6"/>
      <c r="BA119" s="6"/>
      <c r="BB119" s="6"/>
      <c r="BC119" s="6"/>
    </row>
    <row r="120" spans="1:55" x14ac:dyDescent="0.25">
      <c r="A120" s="9" t="s">
        <v>180</v>
      </c>
      <c r="B120" s="9" t="s">
        <v>312</v>
      </c>
      <c r="C120" s="9"/>
      <c r="D120" s="10" t="s">
        <v>2</v>
      </c>
      <c r="E120" s="10" t="s">
        <v>4</v>
      </c>
      <c r="G120" s="10" t="s">
        <v>379</v>
      </c>
      <c r="H120" s="10" t="s">
        <v>3</v>
      </c>
      <c r="I120" s="22">
        <v>20127705969</v>
      </c>
      <c r="J120" s="1" t="s">
        <v>37</v>
      </c>
      <c r="K120" s="15">
        <v>4098.1499999999996</v>
      </c>
      <c r="L120" s="15">
        <f t="shared" si="13"/>
        <v>737.66699999999992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f t="shared" si="11"/>
        <v>4835.8169999999991</v>
      </c>
      <c r="U120" s="1"/>
      <c r="V120" s="21"/>
      <c r="W120" s="9"/>
      <c r="X120" s="8">
        <v>2.6019999999999999</v>
      </c>
      <c r="Y120" s="1"/>
      <c r="Z120" s="1"/>
      <c r="AA120" s="1"/>
      <c r="AB120" s="1"/>
      <c r="AC120" s="9"/>
      <c r="AD120" s="9"/>
      <c r="AE120" s="9"/>
      <c r="AF120" s="11"/>
      <c r="AG120" s="12"/>
      <c r="AH120" s="9"/>
      <c r="AI120" s="12"/>
      <c r="AJ120" s="1"/>
      <c r="AK120" s="13"/>
      <c r="AL120" s="8">
        <f t="shared" si="12"/>
        <v>2.6019999999999999</v>
      </c>
      <c r="AM120" s="14"/>
      <c r="AN120" s="12">
        <v>1575</v>
      </c>
      <c r="AO120" s="12">
        <f t="shared" si="10"/>
        <v>283.5</v>
      </c>
      <c r="AP120" s="1"/>
      <c r="AQ120" s="1"/>
      <c r="AR120" s="1"/>
      <c r="AS120" s="1"/>
      <c r="AT120" s="1"/>
      <c r="AU120" s="6"/>
      <c r="AV120" s="6"/>
      <c r="AW120" s="6"/>
      <c r="AX120" s="6"/>
      <c r="AY120" s="6"/>
      <c r="AZ120" s="6"/>
      <c r="BA120" s="6"/>
      <c r="BB120" s="6"/>
      <c r="BC120" s="6"/>
    </row>
    <row r="121" spans="1:55" x14ac:dyDescent="0.25">
      <c r="A121" s="9" t="s">
        <v>181</v>
      </c>
      <c r="B121" s="9" t="s">
        <v>253</v>
      </c>
      <c r="C121" s="9"/>
      <c r="D121" s="10" t="s">
        <v>23</v>
      </c>
      <c r="E121" s="10" t="s">
        <v>380</v>
      </c>
      <c r="F121" s="3">
        <v>2012</v>
      </c>
      <c r="G121" s="10" t="s">
        <v>381</v>
      </c>
      <c r="H121" s="10" t="s">
        <v>3</v>
      </c>
      <c r="I121" s="22">
        <v>20131312955</v>
      </c>
      <c r="J121" s="1" t="s">
        <v>36</v>
      </c>
      <c r="K121" s="15">
        <v>494.44</v>
      </c>
      <c r="L121" s="15">
        <f t="shared" si="13"/>
        <v>88.999200000000002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f t="shared" si="11"/>
        <v>583.43920000000003</v>
      </c>
      <c r="U121" s="1"/>
      <c r="V121" s="21"/>
      <c r="W121" s="9"/>
      <c r="X121" s="8">
        <v>2.6040000000000001</v>
      </c>
      <c r="Y121" s="1"/>
      <c r="Z121" s="1"/>
      <c r="AA121" s="1"/>
      <c r="AB121" s="1"/>
      <c r="AC121" s="9"/>
      <c r="AD121" s="9"/>
      <c r="AE121" s="9"/>
      <c r="AF121" s="11"/>
      <c r="AG121" s="12"/>
      <c r="AH121" s="9"/>
      <c r="AI121" s="12"/>
      <c r="AJ121" s="1"/>
      <c r="AK121" s="13"/>
      <c r="AL121" s="8">
        <f t="shared" si="12"/>
        <v>2.6040000000000001</v>
      </c>
      <c r="AM121" s="14"/>
      <c r="AN121" s="12">
        <v>188.89</v>
      </c>
      <c r="AO121" s="12">
        <f t="shared" si="10"/>
        <v>34.0002</v>
      </c>
      <c r="AP121" s="1"/>
      <c r="AQ121" s="1"/>
      <c r="AR121" s="1"/>
      <c r="AS121" s="1"/>
      <c r="AT121" s="1"/>
      <c r="AU121" s="6"/>
      <c r="AV121" s="6"/>
      <c r="AW121" s="6"/>
      <c r="AX121" s="6"/>
      <c r="AY121" s="6"/>
      <c r="AZ121" s="6"/>
      <c r="BA121" s="6"/>
      <c r="BB121" s="6"/>
      <c r="BC121" s="6"/>
    </row>
    <row r="122" spans="1:55" x14ac:dyDescent="0.25">
      <c r="A122" s="9" t="s">
        <v>182</v>
      </c>
      <c r="B122" s="9" t="s">
        <v>288</v>
      </c>
      <c r="C122" s="9"/>
      <c r="D122" s="10" t="s">
        <v>23</v>
      </c>
      <c r="E122" s="10" t="s">
        <v>380</v>
      </c>
      <c r="F122" s="3">
        <v>2012</v>
      </c>
      <c r="G122" s="10" t="s">
        <v>382</v>
      </c>
      <c r="H122" s="10" t="s">
        <v>3</v>
      </c>
      <c r="I122" s="22">
        <v>20131312955</v>
      </c>
      <c r="J122" s="1" t="s">
        <v>36</v>
      </c>
      <c r="K122" s="15">
        <v>42455.97</v>
      </c>
      <c r="L122" s="15">
        <f t="shared" si="13"/>
        <v>7642.0745999999999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f t="shared" si="11"/>
        <v>50098.044600000001</v>
      </c>
      <c r="U122" s="1"/>
      <c r="V122" s="21"/>
      <c r="W122" s="9"/>
      <c r="X122" s="8">
        <v>2.6019999999999999</v>
      </c>
      <c r="Y122" s="1"/>
      <c r="Z122" s="1"/>
      <c r="AA122" s="1"/>
      <c r="AB122" s="1"/>
      <c r="AC122" s="9"/>
      <c r="AD122" s="9"/>
      <c r="AE122" s="9"/>
      <c r="AF122" s="11"/>
      <c r="AG122" s="12"/>
      <c r="AH122" s="9"/>
      <c r="AI122" s="12"/>
      <c r="AJ122" s="1"/>
      <c r="AK122" s="13"/>
      <c r="AL122" s="8">
        <f t="shared" si="12"/>
        <v>2.6019999999999999</v>
      </c>
      <c r="AM122" s="14"/>
      <c r="AN122" s="12">
        <v>16316.67</v>
      </c>
      <c r="AO122" s="12">
        <f t="shared" si="10"/>
        <v>2937.0005999999998</v>
      </c>
      <c r="AP122" s="1"/>
      <c r="AQ122" s="1"/>
      <c r="AR122" s="1"/>
      <c r="AS122" s="1"/>
      <c r="AT122" s="1"/>
      <c r="AU122" s="6"/>
      <c r="AV122" s="6"/>
      <c r="AW122" s="6"/>
      <c r="AX122" s="6"/>
      <c r="AY122" s="6"/>
      <c r="AZ122" s="6"/>
      <c r="BA122" s="6"/>
      <c r="BB122" s="6"/>
      <c r="BC122" s="6"/>
    </row>
    <row r="123" spans="1:55" x14ac:dyDescent="0.25">
      <c r="A123" s="9" t="s">
        <v>183</v>
      </c>
      <c r="B123" s="9" t="s">
        <v>358</v>
      </c>
      <c r="C123" s="9"/>
      <c r="D123" s="10" t="s">
        <v>23</v>
      </c>
      <c r="E123" s="10" t="s">
        <v>383</v>
      </c>
      <c r="F123" s="3">
        <v>2012</v>
      </c>
      <c r="G123" s="10" t="s">
        <v>384</v>
      </c>
      <c r="H123" s="10" t="s">
        <v>3</v>
      </c>
      <c r="I123" s="22">
        <v>20131312955</v>
      </c>
      <c r="J123" s="1" t="s">
        <v>36</v>
      </c>
      <c r="K123" s="15">
        <v>878285.16</v>
      </c>
      <c r="L123" s="15">
        <f t="shared" si="13"/>
        <v>158091.32879999999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f t="shared" si="11"/>
        <v>1036376.4888000001</v>
      </c>
      <c r="U123" s="1"/>
      <c r="V123" s="21"/>
      <c r="W123" s="9"/>
      <c r="X123" s="8">
        <v>2.5939999999999999</v>
      </c>
      <c r="Y123" s="1"/>
      <c r="Z123" s="1"/>
      <c r="AA123" s="1"/>
      <c r="AB123" s="1"/>
      <c r="AC123" s="9"/>
      <c r="AD123" s="9"/>
      <c r="AE123" s="9"/>
      <c r="AF123" s="11"/>
      <c r="AG123" s="12"/>
      <c r="AH123" s="9"/>
      <c r="AI123" s="12"/>
      <c r="AJ123" s="1"/>
      <c r="AK123" s="13"/>
      <c r="AL123" s="8">
        <f t="shared" si="12"/>
        <v>2.5939999999999999</v>
      </c>
      <c r="AM123" s="14"/>
      <c r="AN123" s="12">
        <v>338583.33</v>
      </c>
      <c r="AO123" s="12">
        <f t="shared" si="10"/>
        <v>60944.999400000001</v>
      </c>
      <c r="AP123" s="1"/>
      <c r="AQ123" s="1"/>
      <c r="AR123" s="1"/>
      <c r="AS123" s="1"/>
      <c r="AT123" s="1"/>
      <c r="AU123" s="6"/>
      <c r="AV123" s="6"/>
      <c r="AW123" s="6"/>
      <c r="AX123" s="6"/>
      <c r="AY123" s="6"/>
      <c r="AZ123" s="6"/>
      <c r="BA123" s="6"/>
      <c r="BB123" s="6"/>
      <c r="BC123" s="6"/>
    </row>
    <row r="124" spans="1:55" x14ac:dyDescent="0.25">
      <c r="A124" s="9" t="s">
        <v>184</v>
      </c>
      <c r="B124" s="9" t="s">
        <v>204</v>
      </c>
      <c r="C124" s="9"/>
      <c r="D124" s="10" t="s">
        <v>23</v>
      </c>
      <c r="E124" s="10" t="s">
        <v>380</v>
      </c>
      <c r="F124" s="3">
        <v>2012</v>
      </c>
      <c r="G124" s="10" t="s">
        <v>385</v>
      </c>
      <c r="H124" s="10" t="s">
        <v>3</v>
      </c>
      <c r="I124" s="22">
        <v>20131312955</v>
      </c>
      <c r="J124" s="1" t="s">
        <v>36</v>
      </c>
      <c r="K124" s="15">
        <v>5627.75</v>
      </c>
      <c r="L124" s="15">
        <f t="shared" si="13"/>
        <v>1012.995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f t="shared" si="11"/>
        <v>6640.7449999999999</v>
      </c>
      <c r="U124" s="1"/>
      <c r="V124" s="21"/>
      <c r="W124" s="9"/>
      <c r="X124" s="8">
        <v>2.597</v>
      </c>
      <c r="Y124" s="1"/>
      <c r="Z124" s="1"/>
      <c r="AA124" s="1"/>
      <c r="AB124" s="1"/>
      <c r="AC124" s="9"/>
      <c r="AD124" s="9"/>
      <c r="AE124" s="9"/>
      <c r="AF124" s="11"/>
      <c r="AG124" s="12"/>
      <c r="AH124" s="9"/>
      <c r="AI124" s="12"/>
      <c r="AJ124" s="1"/>
      <c r="AK124" s="13"/>
      <c r="AL124" s="8">
        <f t="shared" si="12"/>
        <v>2.597</v>
      </c>
      <c r="AM124" s="14"/>
      <c r="AN124" s="12">
        <v>2166.66</v>
      </c>
      <c r="AO124" s="12">
        <f t="shared" si="10"/>
        <v>389.99879999999996</v>
      </c>
      <c r="AP124" s="1"/>
      <c r="AQ124" s="1"/>
      <c r="AR124" s="1"/>
      <c r="AS124" s="1"/>
      <c r="AT124" s="1"/>
      <c r="AU124" s="6"/>
      <c r="AV124" s="6"/>
      <c r="AW124" s="6"/>
      <c r="AX124" s="6"/>
      <c r="AY124" s="6"/>
      <c r="AZ124" s="6"/>
      <c r="BA124" s="6"/>
      <c r="BB124" s="6"/>
      <c r="BC124" s="6"/>
    </row>
    <row r="125" spans="1:55" x14ac:dyDescent="0.25">
      <c r="A125" s="9" t="s">
        <v>185</v>
      </c>
      <c r="B125" s="9" t="s">
        <v>259</v>
      </c>
      <c r="C125" s="9"/>
      <c r="D125" s="10" t="s">
        <v>23</v>
      </c>
      <c r="E125" s="10" t="s">
        <v>380</v>
      </c>
      <c r="F125" s="3">
        <v>2012</v>
      </c>
      <c r="G125" s="10" t="s">
        <v>386</v>
      </c>
      <c r="H125" s="10" t="s">
        <v>3</v>
      </c>
      <c r="I125" s="22">
        <v>20131312955</v>
      </c>
      <c r="J125" s="1" t="s">
        <v>36</v>
      </c>
      <c r="K125" s="15">
        <v>1308.3900000000001</v>
      </c>
      <c r="L125" s="15">
        <f t="shared" si="13"/>
        <v>235.5102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f t="shared" si="11"/>
        <v>1543.9002</v>
      </c>
      <c r="U125" s="1"/>
      <c r="V125" s="21"/>
      <c r="W125" s="9"/>
      <c r="X125" s="8">
        <v>2.5880000000000001</v>
      </c>
      <c r="Y125" s="1"/>
      <c r="Z125" s="1"/>
      <c r="AA125" s="1"/>
      <c r="AB125" s="1"/>
      <c r="AC125" s="9"/>
      <c r="AD125" s="9"/>
      <c r="AE125" s="9"/>
      <c r="AF125" s="11"/>
      <c r="AG125" s="12"/>
      <c r="AH125" s="9"/>
      <c r="AI125" s="12"/>
      <c r="AJ125" s="1"/>
      <c r="AK125" s="13"/>
      <c r="AL125" s="8">
        <f t="shared" si="12"/>
        <v>2.5880000000000001</v>
      </c>
      <c r="AM125" s="14"/>
      <c r="AN125" s="12">
        <v>505.56</v>
      </c>
      <c r="AO125" s="12">
        <f t="shared" si="10"/>
        <v>91.000799999999998</v>
      </c>
      <c r="AP125" s="1"/>
      <c r="AQ125" s="1"/>
      <c r="AR125" s="1"/>
      <c r="AS125" s="1"/>
      <c r="AT125" s="1"/>
      <c r="AU125" s="6"/>
      <c r="AV125" s="6"/>
      <c r="AW125" s="6"/>
      <c r="AX125" s="6"/>
      <c r="AY125" s="6"/>
      <c r="AZ125" s="6"/>
      <c r="BA125" s="6"/>
      <c r="BB125" s="6"/>
      <c r="BC125" s="6"/>
    </row>
    <row r="126" spans="1:55" x14ac:dyDescent="0.25">
      <c r="A126" s="9" t="s">
        <v>186</v>
      </c>
      <c r="B126" s="9" t="s">
        <v>240</v>
      </c>
      <c r="C126" s="9"/>
      <c r="D126" s="10" t="s">
        <v>23</v>
      </c>
      <c r="E126" s="10" t="s">
        <v>380</v>
      </c>
      <c r="F126" s="3">
        <v>2012</v>
      </c>
      <c r="G126" s="10" t="s">
        <v>387</v>
      </c>
      <c r="H126" s="10" t="s">
        <v>3</v>
      </c>
      <c r="I126" s="22">
        <v>20131312955</v>
      </c>
      <c r="J126" s="1" t="s">
        <v>36</v>
      </c>
      <c r="K126" s="15">
        <v>1005.55</v>
      </c>
      <c r="L126" s="15">
        <f t="shared" si="13"/>
        <v>180.999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f t="shared" si="11"/>
        <v>1186.549</v>
      </c>
      <c r="U126" s="1"/>
      <c r="V126" s="21"/>
      <c r="W126" s="9"/>
      <c r="X126" s="8">
        <v>2.585</v>
      </c>
      <c r="Y126" s="1"/>
      <c r="Z126" s="1"/>
      <c r="AA126" s="1"/>
      <c r="AB126" s="1"/>
      <c r="AC126" s="9"/>
      <c r="AD126" s="9"/>
      <c r="AE126" s="9"/>
      <c r="AF126" s="11"/>
      <c r="AG126" s="12"/>
      <c r="AH126" s="9"/>
      <c r="AI126" s="12"/>
      <c r="AJ126" s="1"/>
      <c r="AK126" s="13"/>
      <c r="AL126" s="8">
        <f t="shared" si="12"/>
        <v>2.585</v>
      </c>
      <c r="AM126" s="14"/>
      <c r="AN126" s="12">
        <v>388.89</v>
      </c>
      <c r="AO126" s="12">
        <f t="shared" si="10"/>
        <v>70.000199999999992</v>
      </c>
      <c r="AP126" s="1"/>
      <c r="AQ126" s="1"/>
      <c r="AR126" s="1"/>
      <c r="AS126" s="1"/>
      <c r="AT126" s="1"/>
      <c r="AU126" s="6"/>
      <c r="AV126" s="6"/>
      <c r="AW126" s="6"/>
      <c r="AX126" s="6"/>
      <c r="AY126" s="6"/>
      <c r="AZ126" s="6"/>
      <c r="BA126" s="6"/>
      <c r="BB126" s="6"/>
      <c r="BC126" s="6"/>
    </row>
    <row r="127" spans="1:55" x14ac:dyDescent="0.25">
      <c r="A127" s="9" t="s">
        <v>187</v>
      </c>
      <c r="B127" s="9" t="s">
        <v>240</v>
      </c>
      <c r="C127" s="9"/>
      <c r="D127" s="10" t="s">
        <v>23</v>
      </c>
      <c r="E127" s="10" t="s">
        <v>380</v>
      </c>
      <c r="F127" s="3">
        <v>2012</v>
      </c>
      <c r="G127" s="3">
        <v>156882017</v>
      </c>
      <c r="H127" s="10" t="s">
        <v>3</v>
      </c>
      <c r="I127" s="22">
        <v>20131312955</v>
      </c>
      <c r="J127" s="1" t="s">
        <v>36</v>
      </c>
      <c r="K127" s="15">
        <v>402.11</v>
      </c>
      <c r="L127" s="15">
        <f t="shared" si="13"/>
        <v>72.379800000000003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f t="shared" si="11"/>
        <v>474.4898</v>
      </c>
      <c r="U127" s="1"/>
      <c r="V127" s="21"/>
      <c r="W127" s="9"/>
      <c r="X127" s="8">
        <v>2.585</v>
      </c>
      <c r="Y127" s="1"/>
      <c r="Z127" s="1"/>
      <c r="AA127" s="1"/>
      <c r="AB127" s="1"/>
      <c r="AC127" s="9"/>
      <c r="AD127" s="9"/>
      <c r="AE127" s="9"/>
      <c r="AF127" s="11"/>
      <c r="AG127" s="12"/>
      <c r="AH127" s="9"/>
      <c r="AI127" s="12"/>
      <c r="AJ127" s="1"/>
      <c r="AK127" s="13"/>
      <c r="AL127" s="8">
        <f t="shared" si="12"/>
        <v>2.585</v>
      </c>
      <c r="AM127" s="14"/>
      <c r="AN127" s="12">
        <v>155.56</v>
      </c>
      <c r="AO127" s="12">
        <f t="shared" si="10"/>
        <v>28.000799999999998</v>
      </c>
      <c r="AP127" s="1"/>
      <c r="AQ127" s="1"/>
      <c r="AR127" s="1"/>
      <c r="AS127" s="1"/>
      <c r="AT127" s="1"/>
      <c r="AU127" s="6"/>
      <c r="AV127" s="6"/>
      <c r="AW127" s="6"/>
      <c r="AX127" s="6"/>
      <c r="AY127" s="6"/>
      <c r="AZ127" s="6"/>
      <c r="BA127" s="6"/>
      <c r="BB127" s="6"/>
      <c r="BC127" s="6"/>
    </row>
    <row r="128" spans="1:55" x14ac:dyDescent="0.25">
      <c r="A128" s="9" t="s">
        <v>188</v>
      </c>
      <c r="B128" s="9" t="s">
        <v>219</v>
      </c>
      <c r="C128" s="9"/>
      <c r="D128" s="10" t="s">
        <v>23</v>
      </c>
      <c r="E128" s="10" t="s">
        <v>383</v>
      </c>
      <c r="F128" s="3">
        <v>2012</v>
      </c>
      <c r="G128" s="10" t="s">
        <v>388</v>
      </c>
      <c r="H128" s="10" t="s">
        <v>3</v>
      </c>
      <c r="I128" s="22">
        <v>20131312955</v>
      </c>
      <c r="J128" s="1" t="s">
        <v>36</v>
      </c>
      <c r="K128" s="15">
        <v>774777.72</v>
      </c>
      <c r="L128" s="15">
        <f t="shared" si="13"/>
        <v>139459.9896</v>
      </c>
      <c r="M128" s="15">
        <v>0</v>
      </c>
      <c r="N128" s="15">
        <v>0</v>
      </c>
      <c r="O128" s="15">
        <v>0</v>
      </c>
      <c r="P128" s="15">
        <v>0</v>
      </c>
      <c r="Q128" s="15">
        <v>85.37</v>
      </c>
      <c r="R128" s="15">
        <v>0</v>
      </c>
      <c r="S128" s="15">
        <v>0</v>
      </c>
      <c r="T128" s="15">
        <f t="shared" si="11"/>
        <v>914323.07959999994</v>
      </c>
      <c r="U128" s="1"/>
      <c r="V128" s="21"/>
      <c r="W128" s="9"/>
      <c r="X128" s="8">
        <v>2.5870000000000002</v>
      </c>
      <c r="Y128" s="1"/>
      <c r="Z128" s="1"/>
      <c r="AA128" s="1"/>
      <c r="AB128" s="1"/>
      <c r="AC128" s="9"/>
      <c r="AD128" s="9"/>
      <c r="AE128" s="9"/>
      <c r="AF128" s="11"/>
      <c r="AG128" s="12"/>
      <c r="AH128" s="9"/>
      <c r="AI128" s="12"/>
      <c r="AJ128" s="1"/>
      <c r="AK128" s="13"/>
      <c r="AL128" s="8">
        <f t="shared" si="12"/>
        <v>2.5870000000000002</v>
      </c>
      <c r="AM128" s="14"/>
      <c r="AN128" s="12">
        <v>299488.88</v>
      </c>
      <c r="AO128" s="12">
        <f t="shared" si="10"/>
        <v>53907.998399999997</v>
      </c>
      <c r="AP128" s="1"/>
      <c r="AQ128" s="1"/>
      <c r="AR128" s="1"/>
      <c r="AS128" s="1"/>
      <c r="AT128" s="1"/>
      <c r="AU128" s="6"/>
      <c r="AV128" s="6"/>
      <c r="AW128" s="6"/>
      <c r="AX128" s="6"/>
      <c r="AY128" s="6"/>
      <c r="AZ128" s="6"/>
      <c r="BA128" s="6"/>
      <c r="BB128" s="6"/>
      <c r="BC128" s="6"/>
    </row>
    <row r="129" spans="1:64" x14ac:dyDescent="0.25">
      <c r="A129" s="9" t="s">
        <v>189</v>
      </c>
      <c r="B129" s="9" t="s">
        <v>240</v>
      </c>
      <c r="C129" s="9"/>
      <c r="D129" s="10" t="s">
        <v>23</v>
      </c>
      <c r="E129" s="10" t="s">
        <v>380</v>
      </c>
      <c r="F129" s="3">
        <v>2012</v>
      </c>
      <c r="G129" s="10" t="s">
        <v>389</v>
      </c>
      <c r="H129" s="10" t="s">
        <v>3</v>
      </c>
      <c r="I129" s="22">
        <v>20131312955</v>
      </c>
      <c r="J129" s="1" t="s">
        <v>36</v>
      </c>
      <c r="K129" s="15">
        <v>22661.83</v>
      </c>
      <c r="L129" s="15">
        <f t="shared" si="13"/>
        <v>4079.1294000000003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f t="shared" si="11"/>
        <v>26740.959400000003</v>
      </c>
      <c r="U129" s="1"/>
      <c r="V129" s="21"/>
      <c r="W129" s="9"/>
      <c r="X129" s="8">
        <v>2.585</v>
      </c>
      <c r="Y129" s="1"/>
      <c r="Z129" s="1"/>
      <c r="AA129" s="1"/>
      <c r="AB129" s="1"/>
      <c r="AC129" s="9"/>
      <c r="AD129" s="9"/>
      <c r="AE129" s="9"/>
      <c r="AF129" s="11"/>
      <c r="AG129" s="12"/>
      <c r="AH129" s="9"/>
      <c r="AI129" s="12"/>
      <c r="AJ129" s="1"/>
      <c r="AK129" s="13"/>
      <c r="AL129" s="8">
        <f t="shared" si="12"/>
        <v>2.585</v>
      </c>
      <c r="AM129" s="14"/>
      <c r="AN129" s="12">
        <v>8766.66</v>
      </c>
      <c r="AO129" s="12">
        <f t="shared" si="10"/>
        <v>1577.9987999999998</v>
      </c>
      <c r="AP129" s="1"/>
      <c r="AQ129" s="1"/>
      <c r="AR129" s="1"/>
      <c r="AS129" s="1"/>
      <c r="AT129" s="1"/>
      <c r="AU129" s="6"/>
      <c r="AV129" s="6"/>
      <c r="AW129" s="6"/>
      <c r="AX129" s="6"/>
      <c r="AY129" s="6"/>
      <c r="AZ129" s="6"/>
      <c r="BA129" s="6"/>
      <c r="BB129" s="6"/>
      <c r="BC129" s="6"/>
    </row>
    <row r="130" spans="1:64" x14ac:dyDescent="0.25">
      <c r="A130" s="9" t="s">
        <v>190</v>
      </c>
      <c r="B130" s="9" t="s">
        <v>253</v>
      </c>
      <c r="C130" s="9"/>
      <c r="D130" s="10" t="s">
        <v>24</v>
      </c>
      <c r="E130" s="10" t="s">
        <v>380</v>
      </c>
      <c r="F130" s="3">
        <v>2012</v>
      </c>
      <c r="G130" s="10" t="s">
        <v>390</v>
      </c>
      <c r="H130" s="10" t="s">
        <v>3</v>
      </c>
      <c r="I130" s="22">
        <v>20131312955</v>
      </c>
      <c r="J130" s="1" t="s">
        <v>36</v>
      </c>
      <c r="K130" s="15">
        <v>1793.89</v>
      </c>
      <c r="L130" s="15">
        <f t="shared" si="13"/>
        <v>322.90019999999998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f t="shared" si="11"/>
        <v>2116.7901999999999</v>
      </c>
      <c r="U130" s="1"/>
      <c r="V130" s="21"/>
      <c r="W130" s="9"/>
      <c r="X130" s="8">
        <v>2.6040000000000001</v>
      </c>
      <c r="Y130" s="1"/>
      <c r="Z130" s="1"/>
      <c r="AA130" s="1"/>
      <c r="AB130" s="1"/>
      <c r="AC130" s="9"/>
      <c r="AD130" s="9"/>
      <c r="AE130" s="9"/>
      <c r="AF130" s="11"/>
      <c r="AG130" s="12"/>
      <c r="AH130" s="9"/>
      <c r="AI130" s="12"/>
      <c r="AJ130" s="1"/>
      <c r="AK130" s="13"/>
      <c r="AL130" s="8">
        <f t="shared" si="12"/>
        <v>2.6040000000000001</v>
      </c>
      <c r="AM130" s="14"/>
      <c r="AN130" s="12">
        <v>688.89</v>
      </c>
      <c r="AO130" s="12">
        <f t="shared" si="10"/>
        <v>124.00019999999999</v>
      </c>
      <c r="AP130" s="1"/>
      <c r="AQ130" s="1"/>
      <c r="AR130" s="1"/>
      <c r="AS130" s="1"/>
      <c r="AT130" s="1"/>
      <c r="AU130" s="6"/>
      <c r="AV130" s="6"/>
      <c r="AW130" s="6"/>
      <c r="AX130" s="6"/>
      <c r="AY130" s="6"/>
      <c r="AZ130" s="6"/>
      <c r="BA130" s="6"/>
      <c r="BB130" s="6"/>
      <c r="BC130" s="6"/>
    </row>
    <row r="131" spans="1:64" x14ac:dyDescent="0.25">
      <c r="A131" s="9" t="s">
        <v>191</v>
      </c>
      <c r="B131" s="9" t="s">
        <v>391</v>
      </c>
      <c r="C131" s="9"/>
      <c r="D131" s="10" t="s">
        <v>24</v>
      </c>
      <c r="E131" s="10" t="s">
        <v>380</v>
      </c>
      <c r="F131" s="3">
        <v>2012</v>
      </c>
      <c r="G131" s="10" t="s">
        <v>392</v>
      </c>
      <c r="H131" s="10" t="s">
        <v>3</v>
      </c>
      <c r="I131" s="22">
        <v>20131312955</v>
      </c>
      <c r="J131" s="1" t="s">
        <v>36</v>
      </c>
      <c r="K131" s="15">
        <v>768.78</v>
      </c>
      <c r="L131" s="15">
        <f t="shared" si="13"/>
        <v>138.38039999999998</v>
      </c>
      <c r="M131" s="15">
        <v>0</v>
      </c>
      <c r="N131" s="15">
        <v>0</v>
      </c>
      <c r="O131" s="15">
        <v>0</v>
      </c>
      <c r="P131" s="15">
        <v>0</v>
      </c>
      <c r="Q131" s="15">
        <v>28.72</v>
      </c>
      <c r="R131" s="15">
        <v>0</v>
      </c>
      <c r="S131" s="15">
        <v>0</v>
      </c>
      <c r="T131" s="15">
        <f t="shared" si="11"/>
        <v>935.88040000000001</v>
      </c>
      <c r="U131" s="1"/>
      <c r="V131" s="21"/>
      <c r="W131" s="9"/>
      <c r="X131" s="8">
        <v>2.6110000000000002</v>
      </c>
      <c r="Y131" s="1"/>
      <c r="Z131" s="1"/>
      <c r="AA131" s="1"/>
      <c r="AB131" s="1"/>
      <c r="AC131" s="9"/>
      <c r="AD131" s="9"/>
      <c r="AE131" s="9"/>
      <c r="AF131" s="11"/>
      <c r="AG131" s="12"/>
      <c r="AH131" s="9"/>
      <c r="AI131" s="12"/>
      <c r="AJ131" s="1"/>
      <c r="AK131" s="13"/>
      <c r="AL131" s="8">
        <f t="shared" si="12"/>
        <v>2.6110000000000002</v>
      </c>
      <c r="AM131" s="14"/>
      <c r="AN131" s="12">
        <v>294.44</v>
      </c>
      <c r="AO131" s="12">
        <f t="shared" si="10"/>
        <v>52.999199999999995</v>
      </c>
      <c r="AP131" s="1"/>
      <c r="AQ131" s="1"/>
      <c r="AR131" s="1"/>
      <c r="AS131" s="1"/>
      <c r="AT131" s="1"/>
      <c r="AU131" s="6"/>
      <c r="AV131" s="6"/>
      <c r="AW131" s="6"/>
      <c r="AX131" s="6"/>
      <c r="AY131" s="6"/>
      <c r="AZ131" s="6"/>
      <c r="BA131" s="6"/>
      <c r="BB131" s="6"/>
      <c r="BC131" s="6"/>
    </row>
    <row r="132" spans="1:64" x14ac:dyDescent="0.25">
      <c r="A132" s="9" t="s">
        <v>192</v>
      </c>
      <c r="B132" s="9" t="s">
        <v>322</v>
      </c>
      <c r="C132" s="9"/>
      <c r="D132" s="10" t="s">
        <v>23</v>
      </c>
      <c r="E132" s="10" t="s">
        <v>380</v>
      </c>
      <c r="F132" s="3">
        <v>2012</v>
      </c>
      <c r="G132" s="10" t="s">
        <v>393</v>
      </c>
      <c r="H132" s="10" t="s">
        <v>3</v>
      </c>
      <c r="I132" s="22">
        <v>20131312955</v>
      </c>
      <c r="J132" s="1" t="s">
        <v>36</v>
      </c>
      <c r="K132" s="15">
        <v>86472.97</v>
      </c>
      <c r="L132" s="15">
        <f t="shared" si="13"/>
        <v>15565.134599999999</v>
      </c>
      <c r="M132" s="15">
        <v>0</v>
      </c>
      <c r="N132" s="15">
        <v>0</v>
      </c>
      <c r="O132" s="15">
        <v>0</v>
      </c>
      <c r="P132" s="15">
        <v>0</v>
      </c>
      <c r="Q132" s="15">
        <v>85.34</v>
      </c>
      <c r="R132" s="15">
        <v>0</v>
      </c>
      <c r="S132" s="15">
        <v>0</v>
      </c>
      <c r="T132" s="15">
        <f t="shared" si="11"/>
        <v>102123.4446</v>
      </c>
      <c r="U132" s="1"/>
      <c r="V132" s="21"/>
      <c r="W132" s="9"/>
      <c r="X132" s="8">
        <v>2.5859999999999999</v>
      </c>
      <c r="Y132" s="1"/>
      <c r="Z132" s="1"/>
      <c r="AA132" s="1"/>
      <c r="AB132" s="1"/>
      <c r="AC132" s="9"/>
      <c r="AD132" s="9"/>
      <c r="AE132" s="9"/>
      <c r="AF132" s="11"/>
      <c r="AG132" s="12"/>
      <c r="AH132" s="9"/>
      <c r="AI132" s="12"/>
      <c r="AJ132" s="1"/>
      <c r="AK132" s="13"/>
      <c r="AL132" s="8">
        <f t="shared" si="12"/>
        <v>2.5859999999999999</v>
      </c>
      <c r="AM132" s="14"/>
      <c r="AN132" s="12">
        <v>33438.89</v>
      </c>
      <c r="AO132" s="12">
        <f t="shared" si="10"/>
        <v>6019.0001999999995</v>
      </c>
      <c r="AP132" s="1"/>
      <c r="AQ132" s="1"/>
      <c r="AR132" s="1"/>
      <c r="AS132" s="1"/>
      <c r="AT132" s="1"/>
      <c r="AU132" s="6"/>
      <c r="AV132" s="6"/>
      <c r="AW132" s="6"/>
      <c r="AX132" s="6"/>
      <c r="AY132" s="6"/>
      <c r="AZ132" s="6"/>
      <c r="BA132" s="6"/>
      <c r="BB132" s="6"/>
      <c r="BC132" s="6"/>
    </row>
    <row r="133" spans="1:64" x14ac:dyDescent="0.25">
      <c r="A133" s="9" t="s">
        <v>193</v>
      </c>
      <c r="B133" s="9" t="s">
        <v>213</v>
      </c>
      <c r="C133" s="9"/>
      <c r="D133" s="10" t="s">
        <v>23</v>
      </c>
      <c r="E133" s="10" t="s">
        <v>380</v>
      </c>
      <c r="F133" s="3">
        <v>2012</v>
      </c>
      <c r="G133" s="10" t="s">
        <v>394</v>
      </c>
      <c r="H133" s="10" t="s">
        <v>3</v>
      </c>
      <c r="I133" s="22">
        <v>20131312955</v>
      </c>
      <c r="J133" s="1" t="s">
        <v>36</v>
      </c>
      <c r="K133" s="15">
        <v>5673.8</v>
      </c>
      <c r="L133" s="15">
        <f t="shared" si="13"/>
        <v>1021.284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f t="shared" si="11"/>
        <v>6695.0839999999998</v>
      </c>
      <c r="U133" s="1"/>
      <c r="V133" s="21"/>
      <c r="W133" s="9"/>
      <c r="X133" s="8">
        <v>2.5790000000000002</v>
      </c>
      <c r="Y133" s="1"/>
      <c r="Z133" s="1"/>
      <c r="AA133" s="1"/>
      <c r="AB133" s="1"/>
      <c r="AC133" s="9"/>
      <c r="AD133" s="9"/>
      <c r="AE133" s="9"/>
      <c r="AF133" s="11"/>
      <c r="AG133" s="12"/>
      <c r="AH133" s="9"/>
      <c r="AI133" s="12"/>
      <c r="AJ133" s="1"/>
      <c r="AK133" s="13"/>
      <c r="AL133" s="8">
        <f t="shared" si="12"/>
        <v>2.5790000000000002</v>
      </c>
      <c r="AM133" s="14"/>
      <c r="AN133" s="12">
        <v>2200</v>
      </c>
      <c r="AO133" s="12">
        <f t="shared" si="10"/>
        <v>396</v>
      </c>
      <c r="AP133" s="1"/>
      <c r="AQ133" s="1"/>
      <c r="AR133" s="1"/>
      <c r="AS133" s="1"/>
      <c r="AT133" s="1"/>
      <c r="AU133" s="6"/>
      <c r="AV133" s="6"/>
      <c r="AW133" s="6"/>
      <c r="AX133" s="6"/>
      <c r="AY133" s="6"/>
      <c r="AZ133" s="6"/>
      <c r="BA133" s="6"/>
      <c r="BB133" s="6"/>
      <c r="BC133" s="6"/>
    </row>
    <row r="134" spans="1:64" x14ac:dyDescent="0.25">
      <c r="A134" s="9" t="s">
        <v>194</v>
      </c>
      <c r="B134" s="9" t="s">
        <v>247</v>
      </c>
      <c r="C134" s="9"/>
      <c r="D134" s="10" t="s">
        <v>23</v>
      </c>
      <c r="E134" s="10" t="s">
        <v>380</v>
      </c>
      <c r="F134" s="3">
        <v>2012</v>
      </c>
      <c r="G134" s="10" t="s">
        <v>395</v>
      </c>
      <c r="H134" s="10" t="s">
        <v>3</v>
      </c>
      <c r="I134" s="22">
        <v>20131312955</v>
      </c>
      <c r="J134" s="1" t="s">
        <v>36</v>
      </c>
      <c r="K134" s="15">
        <v>8288.89</v>
      </c>
      <c r="L134" s="15">
        <f t="shared" si="13"/>
        <v>1492.0001999999999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f t="shared" si="11"/>
        <v>9780.8901999999998</v>
      </c>
      <c r="U134" s="1"/>
      <c r="V134" s="21"/>
      <c r="W134" s="9"/>
      <c r="X134" s="8">
        <v>2.585</v>
      </c>
      <c r="Y134" s="1"/>
      <c r="Z134" s="1"/>
      <c r="AA134" s="1"/>
      <c r="AB134" s="1"/>
      <c r="AC134" s="9"/>
      <c r="AD134" s="9"/>
      <c r="AE134" s="9"/>
      <c r="AF134" s="11"/>
      <c r="AG134" s="12"/>
      <c r="AH134" s="9"/>
      <c r="AI134" s="12"/>
      <c r="AJ134" s="1"/>
      <c r="AK134" s="13"/>
      <c r="AL134" s="8">
        <f t="shared" si="12"/>
        <v>2.585</v>
      </c>
      <c r="AM134" s="14"/>
      <c r="AN134" s="12">
        <v>3205.56</v>
      </c>
      <c r="AO134" s="12">
        <f t="shared" si="10"/>
        <v>577.00079999999991</v>
      </c>
      <c r="AP134" s="1"/>
      <c r="AQ134" s="1"/>
      <c r="AR134" s="1"/>
      <c r="AS134" s="1"/>
      <c r="AT134" s="1"/>
      <c r="AU134" s="6"/>
      <c r="AV134" s="6"/>
      <c r="AW134" s="6"/>
      <c r="AX134" s="6"/>
      <c r="AY134" s="6"/>
      <c r="AZ134" s="6"/>
      <c r="BA134" s="6"/>
      <c r="BB134" s="6"/>
      <c r="BC134" s="6"/>
    </row>
    <row r="135" spans="1:64" x14ac:dyDescent="0.25">
      <c r="A135" s="9" t="s">
        <v>195</v>
      </c>
      <c r="B135" s="9" t="s">
        <v>247</v>
      </c>
      <c r="C135" s="9"/>
      <c r="D135" s="10" t="s">
        <v>23</v>
      </c>
      <c r="E135" s="10" t="s">
        <v>380</v>
      </c>
      <c r="F135" s="3">
        <v>2012</v>
      </c>
      <c r="G135" s="10" t="s">
        <v>396</v>
      </c>
      <c r="H135" s="10" t="s">
        <v>3</v>
      </c>
      <c r="I135" s="22">
        <v>20131312955</v>
      </c>
      <c r="J135" s="1" t="s">
        <v>36</v>
      </c>
      <c r="K135" s="15">
        <v>560.11</v>
      </c>
      <c r="L135" s="15">
        <f t="shared" si="13"/>
        <v>100.8198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f t="shared" si="11"/>
        <v>660.9298</v>
      </c>
      <c r="U135" s="1"/>
      <c r="V135" s="21"/>
      <c r="W135" s="9"/>
      <c r="X135" s="8">
        <v>2.585</v>
      </c>
      <c r="Y135" s="1"/>
      <c r="Z135" s="1"/>
      <c r="AA135" s="1"/>
      <c r="AB135" s="1"/>
      <c r="AC135" s="9"/>
      <c r="AD135" s="9"/>
      <c r="AE135" s="9"/>
      <c r="AF135" s="11"/>
      <c r="AG135" s="12"/>
      <c r="AH135" s="9"/>
      <c r="AI135" s="12"/>
      <c r="AJ135" s="1"/>
      <c r="AK135" s="13"/>
      <c r="AL135" s="8">
        <f t="shared" si="12"/>
        <v>2.585</v>
      </c>
      <c r="AM135" s="14"/>
      <c r="AN135" s="12">
        <v>216.67</v>
      </c>
      <c r="AO135" s="12">
        <f t="shared" si="10"/>
        <v>39.000599999999999</v>
      </c>
      <c r="AP135" s="1"/>
      <c r="AQ135" s="1"/>
      <c r="AR135" s="1"/>
      <c r="AS135" s="1"/>
      <c r="AT135" s="1"/>
      <c r="AU135" s="6"/>
      <c r="AV135" s="6"/>
      <c r="AW135" s="6"/>
      <c r="AX135" s="6"/>
      <c r="AY135" s="6"/>
      <c r="AZ135" s="6"/>
      <c r="BA135" s="6"/>
      <c r="BB135" s="6"/>
      <c r="BC135" s="6"/>
    </row>
    <row r="136" spans="1:64" x14ac:dyDescent="0.25">
      <c r="A136" s="9" t="s">
        <v>196</v>
      </c>
      <c r="B136" s="9" t="s">
        <v>234</v>
      </c>
      <c r="C136" s="9"/>
      <c r="D136" s="10" t="s">
        <v>23</v>
      </c>
      <c r="E136" s="10" t="s">
        <v>380</v>
      </c>
      <c r="F136" s="3">
        <v>2012</v>
      </c>
      <c r="G136" s="10" t="s">
        <v>397</v>
      </c>
      <c r="H136" s="10" t="s">
        <v>3</v>
      </c>
      <c r="I136" s="22">
        <v>20131312955</v>
      </c>
      <c r="J136" s="1" t="s">
        <v>36</v>
      </c>
      <c r="K136" s="15">
        <v>174227.62</v>
      </c>
      <c r="L136" s="15">
        <f t="shared" si="13"/>
        <v>31360.971599999997</v>
      </c>
      <c r="M136" s="15">
        <v>0</v>
      </c>
      <c r="N136" s="15">
        <v>0</v>
      </c>
      <c r="O136" s="15">
        <v>0</v>
      </c>
      <c r="P136" s="15">
        <v>0</v>
      </c>
      <c r="Q136" s="15">
        <v>85.21</v>
      </c>
      <c r="R136" s="15">
        <v>0</v>
      </c>
      <c r="S136" s="15">
        <v>0</v>
      </c>
      <c r="T136" s="15">
        <f t="shared" si="11"/>
        <v>205673.80159999998</v>
      </c>
      <c r="U136" s="1"/>
      <c r="V136" s="21"/>
      <c r="W136" s="9"/>
      <c r="X136" s="8">
        <v>2.5819999999999999</v>
      </c>
      <c r="Y136" s="1"/>
      <c r="Z136" s="1"/>
      <c r="AA136" s="1"/>
      <c r="AB136" s="1"/>
      <c r="AC136" s="9"/>
      <c r="AD136" s="9"/>
      <c r="AE136" s="9"/>
      <c r="AF136" s="11"/>
      <c r="AG136" s="12"/>
      <c r="AH136" s="9"/>
      <c r="AI136" s="12"/>
      <c r="AJ136" s="1"/>
      <c r="AK136" s="13"/>
      <c r="AL136" s="8">
        <f t="shared" si="12"/>
        <v>2.5819999999999999</v>
      </c>
      <c r="AM136" s="14"/>
      <c r="AN136" s="12">
        <v>67477.78</v>
      </c>
      <c r="AO136" s="12">
        <f t="shared" si="10"/>
        <v>12146.000399999999</v>
      </c>
      <c r="AP136" s="1"/>
      <c r="AQ136" s="1"/>
      <c r="AR136" s="1"/>
      <c r="AS136" s="1"/>
      <c r="AT136" s="1"/>
      <c r="AU136" s="6"/>
      <c r="AV136" s="6"/>
      <c r="AW136" s="6"/>
      <c r="AX136" s="6"/>
      <c r="AY136" s="6"/>
      <c r="AZ136" s="6"/>
      <c r="BA136" s="6"/>
      <c r="BB136" s="6"/>
      <c r="BC136" s="6"/>
    </row>
    <row r="137" spans="1:64" x14ac:dyDescent="0.25">
      <c r="A137" s="9" t="s">
        <v>399</v>
      </c>
      <c r="B137" s="9" t="s">
        <v>242</v>
      </c>
      <c r="C137" s="9"/>
      <c r="D137" s="10" t="s">
        <v>23</v>
      </c>
      <c r="E137" s="10" t="s">
        <v>380</v>
      </c>
      <c r="F137" s="3">
        <v>2012</v>
      </c>
      <c r="G137" s="10" t="s">
        <v>398</v>
      </c>
      <c r="H137" s="10" t="s">
        <v>3</v>
      </c>
      <c r="I137" s="22">
        <v>20131312955</v>
      </c>
      <c r="J137" s="1" t="s">
        <v>36</v>
      </c>
      <c r="K137" s="15">
        <v>143968.38</v>
      </c>
      <c r="L137" s="15">
        <f t="shared" si="13"/>
        <v>25914.308399999998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f t="shared" si="11"/>
        <v>169882.68840000001</v>
      </c>
      <c r="U137" s="1"/>
      <c r="V137" s="21"/>
      <c r="W137" s="9"/>
      <c r="X137" s="8">
        <v>2.5859999999999999</v>
      </c>
      <c r="Y137" s="1"/>
      <c r="Z137" s="1"/>
      <c r="AA137" s="1"/>
      <c r="AB137" s="1"/>
      <c r="AC137" s="9"/>
      <c r="AD137" s="9"/>
      <c r="AE137" s="9"/>
      <c r="AF137" s="11"/>
      <c r="AG137" s="12"/>
      <c r="AH137" s="9"/>
      <c r="AI137" s="12"/>
      <c r="AJ137" s="1"/>
      <c r="AK137" s="13"/>
      <c r="AL137" s="8">
        <f t="shared" si="12"/>
        <v>2.5859999999999999</v>
      </c>
      <c r="AM137" s="14"/>
      <c r="AN137" s="12">
        <v>55672.22</v>
      </c>
      <c r="AO137" s="12">
        <f t="shared" si="10"/>
        <v>10020.999599999999</v>
      </c>
      <c r="AP137" s="1"/>
      <c r="AQ137" s="1"/>
      <c r="AR137" s="1"/>
      <c r="AS137" s="1"/>
      <c r="AT137" s="1"/>
      <c r="AU137" s="6"/>
      <c r="AV137" s="6"/>
      <c r="AW137" s="6"/>
      <c r="AX137" s="6"/>
      <c r="AY137" s="6"/>
      <c r="AZ137" s="6"/>
      <c r="BA137" s="6"/>
      <c r="BB137" s="6"/>
      <c r="BC137" s="6"/>
    </row>
    <row r="138" spans="1:64" x14ac:dyDescent="0.25">
      <c r="A138" s="9" t="s">
        <v>197</v>
      </c>
      <c r="B138" s="9" t="s">
        <v>337</v>
      </c>
      <c r="C138" s="9"/>
      <c r="D138" s="10" t="s">
        <v>24</v>
      </c>
      <c r="E138" s="10" t="s">
        <v>380</v>
      </c>
      <c r="F138" s="3">
        <v>2012</v>
      </c>
      <c r="G138" s="10" t="s">
        <v>400</v>
      </c>
      <c r="H138" s="10" t="s">
        <v>3</v>
      </c>
      <c r="I138" s="22">
        <v>20131312955</v>
      </c>
      <c r="J138" s="1" t="s">
        <v>36</v>
      </c>
      <c r="K138" s="15">
        <v>764.94</v>
      </c>
      <c r="L138" s="15">
        <f t="shared" si="13"/>
        <v>137.6892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f t="shared" si="11"/>
        <v>902.62920000000008</v>
      </c>
      <c r="U138" s="1"/>
      <c r="V138" s="21"/>
      <c r="W138" s="9"/>
      <c r="X138" s="8">
        <v>2.5979999999999999</v>
      </c>
      <c r="Y138" s="1"/>
      <c r="Z138" s="1"/>
      <c r="AA138" s="1"/>
      <c r="AB138" s="1"/>
      <c r="AC138" s="9"/>
      <c r="AD138" s="9"/>
      <c r="AE138" s="9"/>
      <c r="AF138" s="11"/>
      <c r="AG138" s="12"/>
      <c r="AH138" s="9"/>
      <c r="AI138" s="12"/>
      <c r="AJ138" s="1"/>
      <c r="AK138" s="13"/>
      <c r="AL138" s="8">
        <f t="shared" si="12"/>
        <v>2.5979999999999999</v>
      </c>
      <c r="AM138" s="14"/>
      <c r="AN138" s="12">
        <v>294.44</v>
      </c>
      <c r="AO138" s="12">
        <f t="shared" si="10"/>
        <v>52.999199999999995</v>
      </c>
      <c r="AP138" s="1"/>
      <c r="AQ138" s="1"/>
      <c r="AR138" s="1"/>
      <c r="AS138" s="1"/>
      <c r="AT138" s="1"/>
      <c r="AU138" s="6">
        <v>505</v>
      </c>
      <c r="AV138" s="6">
        <v>0</v>
      </c>
      <c r="AW138" s="6">
        <v>0</v>
      </c>
      <c r="AX138" s="6">
        <v>90.9</v>
      </c>
      <c r="AY138" s="6"/>
      <c r="AZ138" s="6">
        <v>0</v>
      </c>
      <c r="BA138" s="6">
        <v>595.9</v>
      </c>
      <c r="BB138" s="6"/>
      <c r="BC138" s="6"/>
    </row>
    <row r="139" spans="1:64" x14ac:dyDescent="0.25">
      <c r="A139" s="9" t="s">
        <v>198</v>
      </c>
      <c r="B139" s="9" t="s">
        <v>224</v>
      </c>
      <c r="C139" s="9" t="s">
        <v>409</v>
      </c>
      <c r="D139" s="10" t="s">
        <v>2</v>
      </c>
      <c r="E139" s="10" t="s">
        <v>410</v>
      </c>
      <c r="F139" s="3"/>
      <c r="G139" s="10" t="s">
        <v>411</v>
      </c>
      <c r="H139" s="10" t="s">
        <v>3</v>
      </c>
      <c r="I139" s="22">
        <v>20467534026</v>
      </c>
      <c r="J139" s="1" t="s">
        <v>32</v>
      </c>
      <c r="K139" s="15">
        <v>608.14</v>
      </c>
      <c r="L139" s="15">
        <f t="shared" si="13"/>
        <v>109.4652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f t="shared" si="11"/>
        <v>717.60519999999997</v>
      </c>
      <c r="U139" s="1"/>
      <c r="V139" s="21"/>
      <c r="W139" s="9"/>
      <c r="X139" s="8">
        <v>2.5990000000000002</v>
      </c>
      <c r="Y139" s="1"/>
      <c r="Z139" s="1"/>
      <c r="AA139" s="1"/>
      <c r="AB139" s="1"/>
      <c r="AC139" s="9"/>
      <c r="AD139" s="9"/>
      <c r="AE139" s="9"/>
      <c r="AF139" s="11"/>
      <c r="AG139" s="12"/>
      <c r="AH139" s="9"/>
      <c r="AI139" s="12"/>
      <c r="AJ139" s="1"/>
      <c r="AK139" s="13"/>
      <c r="AL139" s="8">
        <f t="shared" si="12"/>
        <v>2.5990000000000002</v>
      </c>
      <c r="AM139" s="14"/>
      <c r="AN139" s="12">
        <v>233.99</v>
      </c>
      <c r="AO139" s="12">
        <f t="shared" si="10"/>
        <v>42.118200000000002</v>
      </c>
      <c r="AP139" s="1"/>
      <c r="AQ139" s="1"/>
      <c r="AR139" s="1"/>
      <c r="AS139" s="1"/>
      <c r="AT139" s="1"/>
      <c r="AU139" s="6">
        <v>58.99</v>
      </c>
      <c r="AV139" s="6">
        <v>0</v>
      </c>
      <c r="AW139" s="6">
        <v>0</v>
      </c>
      <c r="AX139" s="6">
        <v>10.6182</v>
      </c>
      <c r="AY139" s="6"/>
      <c r="AZ139" s="6">
        <v>0</v>
      </c>
      <c r="BA139" s="6">
        <v>69.608199999999997</v>
      </c>
      <c r="BB139" s="6"/>
      <c r="BC139" s="6"/>
    </row>
    <row r="140" spans="1:64" x14ac:dyDescent="0.25">
      <c r="A140" s="9" t="s">
        <v>199</v>
      </c>
      <c r="B140" s="9" t="s">
        <v>224</v>
      </c>
      <c r="C140" s="9" t="s">
        <v>409</v>
      </c>
      <c r="D140" s="10" t="s">
        <v>2</v>
      </c>
      <c r="E140" s="10" t="s">
        <v>410</v>
      </c>
      <c r="F140" s="3"/>
      <c r="G140" s="10" t="s">
        <v>412</v>
      </c>
      <c r="H140" s="10" t="s">
        <v>3</v>
      </c>
      <c r="I140" s="22">
        <v>20467534026</v>
      </c>
      <c r="J140" s="1" t="s">
        <v>32</v>
      </c>
      <c r="K140" s="15">
        <v>87.37</v>
      </c>
      <c r="L140" s="15">
        <f t="shared" si="13"/>
        <v>15.726599999999999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f t="shared" si="11"/>
        <v>103.09660000000001</v>
      </c>
      <c r="U140" s="1"/>
      <c r="V140" s="21"/>
      <c r="W140" s="9"/>
      <c r="X140" s="8">
        <v>2.5990000000000002</v>
      </c>
      <c r="Y140" s="1"/>
      <c r="Z140" s="1"/>
      <c r="AA140" s="1"/>
      <c r="AB140" s="1"/>
      <c r="AC140" s="9"/>
      <c r="AD140" s="9"/>
      <c r="AE140" s="9"/>
      <c r="AF140" s="11"/>
      <c r="AG140" s="12"/>
      <c r="AH140" s="9"/>
      <c r="AI140" s="12"/>
      <c r="AJ140" s="1"/>
      <c r="AK140" s="13"/>
      <c r="AL140" s="8">
        <f t="shared" si="12"/>
        <v>2.5990000000000002</v>
      </c>
      <c r="AM140" s="14"/>
      <c r="AN140" s="12">
        <v>33.619999999999997</v>
      </c>
      <c r="AO140" s="12">
        <f t="shared" si="10"/>
        <v>6.0515999999999996</v>
      </c>
      <c r="AP140" s="1"/>
      <c r="AQ140" s="1"/>
      <c r="AR140" s="1"/>
      <c r="AS140" s="1"/>
      <c r="AT140" s="1"/>
      <c r="AU140" s="1"/>
      <c r="AV140" s="6">
        <v>893033.61</v>
      </c>
      <c r="AW140" s="6">
        <v>84.81</v>
      </c>
      <c r="AX140" s="6"/>
      <c r="AY140" s="6">
        <v>160746.04979999998</v>
      </c>
      <c r="AZ140" s="6">
        <v>0</v>
      </c>
      <c r="BA140" s="6">
        <v>1053864.4698000001</v>
      </c>
      <c r="BB140" s="6"/>
      <c r="BC140" s="6"/>
      <c r="BD140" s="6"/>
      <c r="BE140" s="6"/>
      <c r="BF140" s="6"/>
      <c r="BG140" s="6"/>
      <c r="BH140" s="6"/>
      <c r="BI140" s="6"/>
      <c r="BJ140" s="6"/>
      <c r="BK140" s="6"/>
    </row>
    <row r="141" spans="1:64" x14ac:dyDescent="0.25">
      <c r="A141" s="9"/>
      <c r="B141" s="9"/>
      <c r="C141" s="9"/>
      <c r="D141" s="10"/>
      <c r="E141" s="10"/>
      <c r="F141" s="3"/>
      <c r="G141" s="10"/>
      <c r="H141" s="10"/>
      <c r="I141" s="22"/>
      <c r="J141" s="1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"/>
      <c r="V141" s="21"/>
      <c r="W141" s="9"/>
      <c r="X141" s="8"/>
      <c r="Y141" s="1"/>
      <c r="Z141" s="1"/>
      <c r="AA141" s="1"/>
      <c r="AB141" s="1"/>
      <c r="AC141" s="9"/>
      <c r="AD141" s="9"/>
      <c r="AE141" s="9"/>
      <c r="AF141" s="11"/>
      <c r="AG141" s="12"/>
      <c r="AH141" s="9"/>
      <c r="AI141" s="12"/>
      <c r="AJ141" s="1"/>
      <c r="AL141" s="8"/>
      <c r="AM141" s="14"/>
      <c r="AN141" s="12"/>
      <c r="AO141" s="12"/>
      <c r="AP141" s="1"/>
      <c r="AQ141" s="1"/>
      <c r="AR141" s="1"/>
      <c r="AS141" s="1"/>
      <c r="AT141" s="1"/>
      <c r="AU141" s="1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</row>
    <row r="142" spans="1:64" x14ac:dyDescent="0.25">
      <c r="E142" s="4"/>
      <c r="X142" s="5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</row>
    <row r="143" spans="1:64" x14ac:dyDescent="0.25">
      <c r="E143" s="4"/>
      <c r="X143" s="5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</row>
    <row r="144" spans="1:64" x14ac:dyDescent="0.25">
      <c r="E144" s="4"/>
      <c r="X144" s="5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</row>
    <row r="145" spans="2:64" x14ac:dyDescent="0.25">
      <c r="E145" s="4"/>
      <c r="X145" s="5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</row>
    <row r="146" spans="2:64" x14ac:dyDescent="0.25">
      <c r="E146" s="4"/>
      <c r="X146" s="5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</row>
    <row r="147" spans="2:64" x14ac:dyDescent="0.25">
      <c r="E147" s="4"/>
      <c r="X147" s="5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</row>
    <row r="148" spans="2:64" x14ac:dyDescent="0.25">
      <c r="E148" s="4"/>
      <c r="X148" s="5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</row>
    <row r="149" spans="2:64" x14ac:dyDescent="0.25">
      <c r="E149" s="4"/>
      <c r="X149" s="5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</row>
    <row r="150" spans="2:64" x14ac:dyDescent="0.25">
      <c r="E150" s="4"/>
      <c r="X150" s="5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</row>
    <row r="151" spans="2:64" x14ac:dyDescent="0.25">
      <c r="E151" s="4"/>
      <c r="X151" s="5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</row>
    <row r="152" spans="2:64" x14ac:dyDescent="0.25">
      <c r="E152" s="4"/>
      <c r="X152" s="5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</row>
    <row r="153" spans="2:64" x14ac:dyDescent="0.25">
      <c r="E153" s="4"/>
      <c r="X153" s="5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</row>
    <row r="154" spans="2:64" x14ac:dyDescent="0.25">
      <c r="E154" s="4"/>
      <c r="X154" s="5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</row>
    <row r="155" spans="2:64" x14ac:dyDescent="0.25">
      <c r="E155" s="4"/>
      <c r="X155" s="5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</row>
    <row r="156" spans="2:64" x14ac:dyDescent="0.25">
      <c r="E156" s="4"/>
      <c r="X156" s="5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</row>
    <row r="157" spans="2:64" x14ac:dyDescent="0.25">
      <c r="B157" s="18"/>
      <c r="E157" s="4"/>
      <c r="X157" s="5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</row>
    <row r="158" spans="2:64" x14ac:dyDescent="0.25">
      <c r="E158" s="4"/>
      <c r="X158" s="5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</row>
    <row r="159" spans="2:64" x14ac:dyDescent="0.25">
      <c r="E159" s="4"/>
      <c r="X159" s="5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</row>
    <row r="160" spans="2:64" x14ac:dyDescent="0.25">
      <c r="E160" s="4"/>
      <c r="X160" s="5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</row>
    <row r="161" spans="5:63" x14ac:dyDescent="0.25">
      <c r="E161" s="4"/>
      <c r="X161" s="5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</row>
    <row r="162" spans="5:63" x14ac:dyDescent="0.25">
      <c r="E162" s="4"/>
      <c r="X162" s="5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</row>
    <row r="163" spans="5:63" x14ac:dyDescent="0.25">
      <c r="E163" s="4"/>
      <c r="X163" s="5"/>
      <c r="BC163" s="6"/>
      <c r="BD163" s="6"/>
      <c r="BE163" s="6"/>
      <c r="BF163" s="6"/>
      <c r="BG163" s="6"/>
      <c r="BH163" s="6"/>
      <c r="BI163" s="6"/>
      <c r="BJ163" s="6"/>
      <c r="BK163" s="6"/>
    </row>
    <row r="164" spans="5:63" x14ac:dyDescent="0.25">
      <c r="E164" s="4"/>
      <c r="X164" s="5"/>
      <c r="BC164" s="6"/>
      <c r="BD164" s="6"/>
      <c r="BE164" s="6"/>
      <c r="BF164" s="6"/>
      <c r="BG164" s="6"/>
      <c r="BH164" s="6"/>
      <c r="BI164" s="6"/>
      <c r="BJ164" s="6"/>
      <c r="BK164" s="6"/>
    </row>
    <row r="165" spans="5:63" x14ac:dyDescent="0.25">
      <c r="E165" s="4"/>
      <c r="X165" s="5"/>
      <c r="BC165" s="6"/>
      <c r="BD165" s="6"/>
      <c r="BE165" s="6"/>
      <c r="BF165" s="6"/>
      <c r="BG165" s="6"/>
      <c r="BH165" s="6"/>
      <c r="BI165" s="6"/>
      <c r="BJ165" s="6"/>
      <c r="BK165" s="6"/>
    </row>
    <row r="166" spans="5:63" x14ac:dyDescent="0.25">
      <c r="E166" s="4"/>
      <c r="X166" s="5"/>
      <c r="BC166" s="6"/>
      <c r="BD166" s="6"/>
      <c r="BE166" s="6"/>
      <c r="BF166" s="6"/>
      <c r="BG166" s="6"/>
      <c r="BH166" s="6"/>
      <c r="BI166" s="6"/>
      <c r="BJ166" s="6"/>
      <c r="BK166" s="6"/>
    </row>
    <row r="167" spans="5:63" x14ac:dyDescent="0.25">
      <c r="E167" s="4"/>
      <c r="X167" s="5"/>
      <c r="BC167" s="6"/>
      <c r="BD167" s="6"/>
      <c r="BE167" s="6"/>
      <c r="BF167" s="6"/>
      <c r="BG167" s="6"/>
      <c r="BH167" s="6"/>
      <c r="BI167" s="6"/>
      <c r="BJ167" s="6"/>
      <c r="BK167" s="6"/>
    </row>
    <row r="168" spans="5:63" x14ac:dyDescent="0.25">
      <c r="E168" s="4"/>
      <c r="X168" s="5"/>
      <c r="BC168" s="6"/>
      <c r="BD168" s="6"/>
      <c r="BE168" s="6"/>
      <c r="BF168" s="6"/>
      <c r="BG168" s="6"/>
      <c r="BH168" s="6"/>
      <c r="BI168" s="6"/>
      <c r="BJ168" s="6"/>
      <c r="BK168" s="6"/>
    </row>
    <row r="169" spans="5:63" x14ac:dyDescent="0.25">
      <c r="E169" s="4"/>
      <c r="X169" s="5"/>
      <c r="BC169" s="6"/>
      <c r="BD169" s="6"/>
      <c r="BE169" s="6"/>
      <c r="BF169" s="6"/>
      <c r="BG169" s="6"/>
      <c r="BH169" s="6"/>
      <c r="BI169" s="6"/>
      <c r="BJ169" s="6"/>
      <c r="BK169" s="6"/>
    </row>
    <row r="170" spans="5:63" x14ac:dyDescent="0.25">
      <c r="E170" s="4"/>
      <c r="X170" s="5"/>
      <c r="BC170" s="6"/>
      <c r="BD170" s="6"/>
      <c r="BE170" s="6"/>
      <c r="BF170" s="6"/>
      <c r="BG170" s="6"/>
      <c r="BH170" s="6"/>
      <c r="BI170" s="6"/>
      <c r="BJ170" s="6"/>
      <c r="BK170" s="6"/>
    </row>
    <row r="171" spans="5:63" x14ac:dyDescent="0.25">
      <c r="E171" s="4"/>
      <c r="X171" s="5"/>
      <c r="BC171" s="6"/>
      <c r="BD171" s="6"/>
      <c r="BE171" s="6"/>
      <c r="BF171" s="6"/>
      <c r="BG171" s="6"/>
      <c r="BH171" s="6"/>
      <c r="BI171" s="6"/>
      <c r="BJ171" s="6"/>
      <c r="BK171" s="6"/>
    </row>
    <row r="172" spans="5:63" x14ac:dyDescent="0.25">
      <c r="E172" s="4"/>
      <c r="X172" s="5"/>
      <c r="BC172" s="6"/>
      <c r="BD172" s="6"/>
      <c r="BE172" s="6"/>
      <c r="BF172" s="6"/>
      <c r="BG172" s="6"/>
      <c r="BH172" s="6"/>
      <c r="BI172" s="6"/>
      <c r="BJ172" s="6"/>
      <c r="BK172" s="6"/>
    </row>
    <row r="173" spans="5:63" x14ac:dyDescent="0.25">
      <c r="E173" s="4"/>
      <c r="X173" s="5"/>
      <c r="BC173" s="6"/>
      <c r="BD173" s="6"/>
      <c r="BE173" s="6"/>
      <c r="BF173" s="6"/>
      <c r="BG173" s="6"/>
      <c r="BH173" s="6"/>
      <c r="BI173" s="6"/>
      <c r="BJ173" s="6"/>
      <c r="BK173" s="6"/>
    </row>
    <row r="174" spans="5:63" x14ac:dyDescent="0.25">
      <c r="E174" s="4"/>
      <c r="X174" s="5"/>
      <c r="BC174" s="6"/>
      <c r="BD174" s="6"/>
      <c r="BE174" s="6"/>
      <c r="BF174" s="6"/>
      <c r="BG174" s="6"/>
      <c r="BH174" s="6"/>
      <c r="BI174" s="6"/>
      <c r="BJ174" s="6"/>
      <c r="BK174" s="6"/>
    </row>
    <row r="175" spans="5:63" x14ac:dyDescent="0.25">
      <c r="E175" s="4"/>
      <c r="X175" s="5"/>
      <c r="BC175" s="6"/>
      <c r="BD175" s="6"/>
      <c r="BE175" s="6"/>
      <c r="BF175" s="6"/>
      <c r="BG175" s="6"/>
      <c r="BH175" s="6"/>
      <c r="BI175" s="6"/>
      <c r="BJ175" s="6"/>
      <c r="BK175" s="6"/>
    </row>
    <row r="176" spans="5:63" x14ac:dyDescent="0.25">
      <c r="E176" s="4"/>
      <c r="X176" s="5"/>
      <c r="BC176" s="6"/>
      <c r="BD176" s="6"/>
      <c r="BE176" s="6"/>
      <c r="BF176" s="6"/>
      <c r="BG176" s="6"/>
      <c r="BH176" s="6"/>
      <c r="BI176" s="6"/>
      <c r="BJ176" s="6"/>
      <c r="BK176" s="6"/>
    </row>
    <row r="177" spans="5:24" x14ac:dyDescent="0.25">
      <c r="E177" s="4"/>
      <c r="X177" s="5"/>
    </row>
    <row r="178" spans="5:24" x14ac:dyDescent="0.25">
      <c r="E178" s="4"/>
      <c r="X178" s="5"/>
    </row>
    <row r="179" spans="5:24" x14ac:dyDescent="0.25">
      <c r="E179" s="4"/>
      <c r="X179" s="5"/>
    </row>
    <row r="180" spans="5:24" x14ac:dyDescent="0.25">
      <c r="E180" s="4"/>
      <c r="X180" s="5"/>
    </row>
    <row r="181" spans="5:24" x14ac:dyDescent="0.25">
      <c r="E181" s="4"/>
      <c r="X181" s="5"/>
    </row>
    <row r="182" spans="5:24" x14ac:dyDescent="0.25">
      <c r="E182" s="4"/>
      <c r="X182" s="5"/>
    </row>
    <row r="183" spans="5:24" x14ac:dyDescent="0.25">
      <c r="E183" s="4"/>
      <c r="X183" s="5"/>
    </row>
    <row r="184" spans="5:24" x14ac:dyDescent="0.25">
      <c r="E184" s="4"/>
      <c r="X184" s="5"/>
    </row>
    <row r="185" spans="5:24" x14ac:dyDescent="0.25">
      <c r="E185" s="4"/>
      <c r="X185" s="5"/>
    </row>
    <row r="186" spans="5:24" x14ac:dyDescent="0.25">
      <c r="E186" s="4"/>
      <c r="X186" s="5"/>
    </row>
    <row r="187" spans="5:24" x14ac:dyDescent="0.25">
      <c r="E187" s="4"/>
      <c r="X187" s="5"/>
    </row>
    <row r="188" spans="5:24" x14ac:dyDescent="0.25">
      <c r="E188" s="4"/>
      <c r="X188" s="5"/>
    </row>
    <row r="189" spans="5:24" x14ac:dyDescent="0.25">
      <c r="E189" s="4"/>
      <c r="X189" s="5"/>
    </row>
    <row r="190" spans="5:24" x14ac:dyDescent="0.25">
      <c r="E190" s="4"/>
      <c r="X190" s="5"/>
    </row>
    <row r="191" spans="5:24" x14ac:dyDescent="0.25">
      <c r="E191" s="4"/>
      <c r="X191" s="5"/>
    </row>
    <row r="192" spans="5:24" x14ac:dyDescent="0.25">
      <c r="E192" s="4"/>
      <c r="X192" s="5"/>
    </row>
    <row r="193" spans="5:24" x14ac:dyDescent="0.25">
      <c r="E193" s="4"/>
      <c r="X193" s="5"/>
    </row>
    <row r="194" spans="5:24" x14ac:dyDescent="0.25">
      <c r="E194" s="4"/>
      <c r="X194" s="5"/>
    </row>
    <row r="195" spans="5:24" x14ac:dyDescent="0.25">
      <c r="E195" s="4"/>
      <c r="X195" s="5"/>
    </row>
    <row r="196" spans="5:24" x14ac:dyDescent="0.25">
      <c r="E196" s="4"/>
      <c r="X196" s="5"/>
    </row>
    <row r="197" spans="5:24" x14ac:dyDescent="0.25">
      <c r="E197" s="4"/>
      <c r="X197" s="5"/>
    </row>
    <row r="198" spans="5:24" x14ac:dyDescent="0.25">
      <c r="E198" s="4"/>
      <c r="X198" s="5"/>
    </row>
    <row r="199" spans="5:24" x14ac:dyDescent="0.25">
      <c r="E199" s="4"/>
      <c r="X199" s="5"/>
    </row>
    <row r="200" spans="5:24" x14ac:dyDescent="0.25">
      <c r="E200" s="4"/>
      <c r="X200" s="5"/>
    </row>
    <row r="201" spans="5:24" x14ac:dyDescent="0.25">
      <c r="E201" s="4"/>
      <c r="X201" s="5"/>
    </row>
    <row r="202" spans="5:24" x14ac:dyDescent="0.25">
      <c r="E202" s="4"/>
      <c r="X202" s="5"/>
    </row>
    <row r="203" spans="5:24" x14ac:dyDescent="0.25">
      <c r="E203" s="4"/>
      <c r="X203" s="5"/>
    </row>
    <row r="204" spans="5:24" x14ac:dyDescent="0.25">
      <c r="E204" s="4"/>
      <c r="X204" s="5"/>
    </row>
    <row r="205" spans="5:24" x14ac:dyDescent="0.25">
      <c r="E205" s="4"/>
      <c r="X205" s="5"/>
    </row>
    <row r="206" spans="5:24" x14ac:dyDescent="0.25">
      <c r="E206" s="4"/>
      <c r="X206" s="5"/>
    </row>
    <row r="207" spans="5:24" x14ac:dyDescent="0.25">
      <c r="E207" s="4"/>
      <c r="X207" s="5"/>
    </row>
    <row r="208" spans="5:24" x14ac:dyDescent="0.25">
      <c r="E208" s="4"/>
      <c r="X208" s="5"/>
    </row>
    <row r="209" spans="5:24" x14ac:dyDescent="0.25">
      <c r="E209" s="4"/>
      <c r="X209" s="5"/>
    </row>
    <row r="210" spans="5:24" x14ac:dyDescent="0.25">
      <c r="E210" s="4"/>
      <c r="X210" s="5"/>
    </row>
    <row r="211" spans="5:24" x14ac:dyDescent="0.25">
      <c r="E211" s="4"/>
      <c r="X211" s="5"/>
    </row>
    <row r="212" spans="5:24" x14ac:dyDescent="0.25">
      <c r="E212" s="4"/>
      <c r="X212" s="5"/>
    </row>
    <row r="213" spans="5:24" x14ac:dyDescent="0.25">
      <c r="E213" s="4"/>
      <c r="X213" s="5"/>
    </row>
    <row r="214" spans="5:24" x14ac:dyDescent="0.25">
      <c r="E214" s="4"/>
      <c r="X214" s="5"/>
    </row>
    <row r="215" spans="5:24" x14ac:dyDescent="0.25">
      <c r="E215" s="4"/>
      <c r="X215" s="5"/>
    </row>
    <row r="216" spans="5:24" x14ac:dyDescent="0.25">
      <c r="E216" s="4"/>
      <c r="X216" s="5"/>
    </row>
    <row r="217" spans="5:24" x14ac:dyDescent="0.25">
      <c r="E217" s="4"/>
      <c r="X217" s="5"/>
    </row>
    <row r="218" spans="5:24" x14ac:dyDescent="0.25">
      <c r="E218" s="4"/>
      <c r="X218" s="5"/>
    </row>
    <row r="219" spans="5:24" x14ac:dyDescent="0.25">
      <c r="E219" s="4"/>
      <c r="X219" s="5"/>
    </row>
    <row r="220" spans="5:24" x14ac:dyDescent="0.25">
      <c r="E220" s="4"/>
      <c r="X220" s="5"/>
    </row>
    <row r="221" spans="5:24" x14ac:dyDescent="0.25">
      <c r="E221" s="4"/>
      <c r="X221" s="5"/>
    </row>
    <row r="222" spans="5:24" x14ac:dyDescent="0.25">
      <c r="E222" s="4"/>
      <c r="X222" s="5"/>
    </row>
    <row r="223" spans="5:24" x14ac:dyDescent="0.25">
      <c r="E223" s="4"/>
      <c r="X223" s="5"/>
    </row>
    <row r="224" spans="5:24" x14ac:dyDescent="0.25">
      <c r="E224" s="4"/>
      <c r="X224" s="5"/>
    </row>
    <row r="225" spans="5:24" x14ac:dyDescent="0.25">
      <c r="E225" s="4"/>
      <c r="X225" s="5"/>
    </row>
    <row r="226" spans="5:24" x14ac:dyDescent="0.25">
      <c r="E226" s="4"/>
      <c r="X226" s="5"/>
    </row>
    <row r="227" spans="5:24" x14ac:dyDescent="0.25">
      <c r="E227" s="4"/>
      <c r="X227" s="5"/>
    </row>
    <row r="228" spans="5:24" x14ac:dyDescent="0.25">
      <c r="E228" s="4"/>
      <c r="X228" s="5"/>
    </row>
    <row r="229" spans="5:24" x14ac:dyDescent="0.25">
      <c r="E229" s="4"/>
      <c r="X229" s="5"/>
    </row>
    <row r="230" spans="5:24" x14ac:dyDescent="0.25">
      <c r="E230" s="4"/>
      <c r="X230" s="5"/>
    </row>
    <row r="231" spans="5:24" x14ac:dyDescent="0.25">
      <c r="E231" s="4"/>
      <c r="X231" s="5"/>
    </row>
    <row r="232" spans="5:24" x14ac:dyDescent="0.25">
      <c r="E232" s="4"/>
      <c r="X232" s="5"/>
    </row>
    <row r="233" spans="5:24" x14ac:dyDescent="0.25">
      <c r="E233" s="4"/>
      <c r="X233" s="5"/>
    </row>
    <row r="234" spans="5:24" x14ac:dyDescent="0.25">
      <c r="E234" s="4"/>
      <c r="X234" s="5"/>
    </row>
    <row r="235" spans="5:24" x14ac:dyDescent="0.25">
      <c r="E235" s="4"/>
      <c r="X235" s="5"/>
    </row>
    <row r="236" spans="5:24" x14ac:dyDescent="0.25">
      <c r="E236" s="4"/>
      <c r="X236" s="5"/>
    </row>
    <row r="237" spans="5:24" x14ac:dyDescent="0.25">
      <c r="E237" s="4"/>
      <c r="X237" s="5"/>
    </row>
    <row r="238" spans="5:24" x14ac:dyDescent="0.25">
      <c r="E238" s="4"/>
      <c r="X238" s="5"/>
    </row>
    <row r="239" spans="5:24" x14ac:dyDescent="0.25">
      <c r="E239" s="4"/>
      <c r="X239" s="5"/>
    </row>
    <row r="240" spans="5:24" x14ac:dyDescent="0.25">
      <c r="E240" s="4"/>
      <c r="X240" s="5"/>
    </row>
    <row r="241" spans="5:24" x14ac:dyDescent="0.25">
      <c r="E241" s="4"/>
      <c r="X241" s="5"/>
    </row>
    <row r="242" spans="5:24" x14ac:dyDescent="0.25">
      <c r="E242" s="4"/>
      <c r="X242" s="5"/>
    </row>
    <row r="243" spans="5:24" x14ac:dyDescent="0.25">
      <c r="E243" s="4"/>
      <c r="X243" s="5"/>
    </row>
    <row r="244" spans="5:24" x14ac:dyDescent="0.25">
      <c r="E244" s="4"/>
      <c r="X244" s="5"/>
    </row>
    <row r="245" spans="5:24" x14ac:dyDescent="0.25">
      <c r="E245" s="4"/>
      <c r="X245" s="5"/>
    </row>
    <row r="246" spans="5:24" x14ac:dyDescent="0.25">
      <c r="E246" s="4"/>
      <c r="X246" s="5"/>
    </row>
    <row r="247" spans="5:24" x14ac:dyDescent="0.25">
      <c r="E247" s="4"/>
      <c r="X247" s="5"/>
    </row>
    <row r="248" spans="5:24" x14ac:dyDescent="0.25">
      <c r="E248" s="4"/>
      <c r="X248" s="5"/>
    </row>
    <row r="249" spans="5:24" x14ac:dyDescent="0.25">
      <c r="E249" s="4"/>
      <c r="X249" s="5"/>
    </row>
    <row r="250" spans="5:24" x14ac:dyDescent="0.25">
      <c r="E250" s="4"/>
      <c r="X250" s="5"/>
    </row>
    <row r="251" spans="5:24" x14ac:dyDescent="0.25">
      <c r="E251" s="4"/>
      <c r="X251" s="5"/>
    </row>
    <row r="252" spans="5:24" x14ac:dyDescent="0.25">
      <c r="E252" s="4"/>
      <c r="X252" s="5"/>
    </row>
    <row r="253" spans="5:24" x14ac:dyDescent="0.25">
      <c r="E253" s="4"/>
      <c r="X253" s="5"/>
    </row>
    <row r="254" spans="5:24" x14ac:dyDescent="0.25">
      <c r="E254" s="4"/>
      <c r="X254" s="5"/>
    </row>
    <row r="255" spans="5:24" x14ac:dyDescent="0.25">
      <c r="E255" s="4"/>
      <c r="X255" s="5"/>
    </row>
    <row r="256" spans="5:24" x14ac:dyDescent="0.25">
      <c r="E256" s="4"/>
      <c r="X256" s="5"/>
    </row>
    <row r="257" spans="5:24" x14ac:dyDescent="0.25">
      <c r="E257" s="4"/>
      <c r="X257" s="5"/>
    </row>
    <row r="258" spans="5:24" x14ac:dyDescent="0.25">
      <c r="E258" s="4"/>
      <c r="X258" s="5"/>
    </row>
    <row r="259" spans="5:24" x14ac:dyDescent="0.25">
      <c r="E259" s="4"/>
      <c r="X259" s="5"/>
    </row>
    <row r="260" spans="5:24" x14ac:dyDescent="0.25">
      <c r="E260" s="4"/>
      <c r="X260" s="5"/>
    </row>
    <row r="261" spans="5:24" x14ac:dyDescent="0.25">
      <c r="E261" s="4"/>
      <c r="X261" s="5"/>
    </row>
    <row r="262" spans="5:24" x14ac:dyDescent="0.25">
      <c r="E262" s="4"/>
      <c r="X262" s="5"/>
    </row>
    <row r="263" spans="5:24" x14ac:dyDescent="0.25">
      <c r="E263" s="4"/>
      <c r="X263" s="5"/>
    </row>
    <row r="264" spans="5:24" x14ac:dyDescent="0.25">
      <c r="E264" s="4"/>
      <c r="X264" s="5"/>
    </row>
    <row r="265" spans="5:24" x14ac:dyDescent="0.25">
      <c r="E265" s="4"/>
      <c r="X265" s="5"/>
    </row>
    <row r="266" spans="5:24" x14ac:dyDescent="0.25">
      <c r="E266" s="4"/>
      <c r="X266" s="5"/>
    </row>
    <row r="267" spans="5:24" x14ac:dyDescent="0.25">
      <c r="E267" s="4"/>
      <c r="X267" s="5"/>
    </row>
    <row r="268" spans="5:24" x14ac:dyDescent="0.25">
      <c r="E268" s="4"/>
      <c r="X268" s="5"/>
    </row>
    <row r="269" spans="5:24" x14ac:dyDescent="0.25">
      <c r="E269" s="4"/>
      <c r="X269" s="5"/>
    </row>
    <row r="270" spans="5:24" x14ac:dyDescent="0.25">
      <c r="E270" s="4"/>
      <c r="X270" s="5"/>
    </row>
    <row r="271" spans="5:24" x14ac:dyDescent="0.25">
      <c r="E271" s="4"/>
      <c r="X271" s="5"/>
    </row>
    <row r="272" spans="5:24" x14ac:dyDescent="0.25">
      <c r="E272" s="4"/>
      <c r="X272" s="5"/>
    </row>
    <row r="273" spans="5:24" x14ac:dyDescent="0.25">
      <c r="E273" s="4"/>
      <c r="X273" s="5"/>
    </row>
    <row r="274" spans="5:24" x14ac:dyDescent="0.25">
      <c r="E274" s="4"/>
      <c r="X274" s="5"/>
    </row>
    <row r="275" spans="5:24" x14ac:dyDescent="0.25">
      <c r="E275" s="4"/>
      <c r="X275" s="5"/>
    </row>
    <row r="276" spans="5:24" x14ac:dyDescent="0.25">
      <c r="E276" s="4"/>
      <c r="X276" s="5"/>
    </row>
    <row r="277" spans="5:24" x14ac:dyDescent="0.25">
      <c r="E277" s="4"/>
      <c r="X277" s="5"/>
    </row>
    <row r="278" spans="5:24" x14ac:dyDescent="0.25">
      <c r="E278" s="4"/>
      <c r="X278" s="5"/>
    </row>
    <row r="279" spans="5:24" x14ac:dyDescent="0.25">
      <c r="E279" s="4"/>
      <c r="X279" s="5"/>
    </row>
    <row r="280" spans="5:24" x14ac:dyDescent="0.25">
      <c r="E280" s="4"/>
      <c r="X280" s="5"/>
    </row>
    <row r="281" spans="5:24" x14ac:dyDescent="0.25">
      <c r="E281" s="4"/>
      <c r="X281" s="5"/>
    </row>
    <row r="282" spans="5:24" x14ac:dyDescent="0.25">
      <c r="E282" s="4"/>
      <c r="X282" s="5"/>
    </row>
    <row r="283" spans="5:24" x14ac:dyDescent="0.25">
      <c r="E283" s="4"/>
      <c r="X283" s="5"/>
    </row>
    <row r="284" spans="5:24" x14ac:dyDescent="0.25">
      <c r="E284" s="4"/>
      <c r="X284" s="5"/>
    </row>
    <row r="285" spans="5:24" x14ac:dyDescent="0.25">
      <c r="E285" s="4"/>
      <c r="X285" s="5"/>
    </row>
    <row r="286" spans="5:24" x14ac:dyDescent="0.25">
      <c r="E286" s="4"/>
      <c r="X286" s="5"/>
    </row>
    <row r="287" spans="5:24" x14ac:dyDescent="0.25">
      <c r="E287" s="4"/>
      <c r="X287" s="5"/>
    </row>
    <row r="288" spans="5:24" x14ac:dyDescent="0.25">
      <c r="E288" s="4"/>
      <c r="X288" s="5"/>
    </row>
    <row r="289" spans="5:24" x14ac:dyDescent="0.25">
      <c r="E289" s="4"/>
      <c r="X289" s="5"/>
    </row>
    <row r="290" spans="5:24" x14ac:dyDescent="0.25">
      <c r="E290" s="4"/>
      <c r="X290" s="5"/>
    </row>
    <row r="291" spans="5:24" x14ac:dyDescent="0.25">
      <c r="E291" s="4"/>
      <c r="X291" s="5"/>
    </row>
    <row r="292" spans="5:24" x14ac:dyDescent="0.25">
      <c r="E292" s="4"/>
      <c r="X292" s="5"/>
    </row>
    <row r="293" spans="5:24" x14ac:dyDescent="0.25">
      <c r="E293" s="4"/>
      <c r="X293" s="5"/>
    </row>
    <row r="294" spans="5:24" x14ac:dyDescent="0.25">
      <c r="E294" s="4"/>
      <c r="X294" s="5"/>
    </row>
    <row r="295" spans="5:24" x14ac:dyDescent="0.25">
      <c r="E295" s="4"/>
      <c r="X295" s="5"/>
    </row>
    <row r="296" spans="5:24" x14ac:dyDescent="0.25">
      <c r="E296" s="4"/>
      <c r="X296" s="5"/>
    </row>
    <row r="297" spans="5:24" x14ac:dyDescent="0.25">
      <c r="E297" s="4"/>
      <c r="X297" s="5"/>
    </row>
    <row r="298" spans="5:24" x14ac:dyDescent="0.25">
      <c r="E298" s="4"/>
      <c r="X298" s="5"/>
    </row>
    <row r="299" spans="5:24" x14ac:dyDescent="0.25">
      <c r="E299" s="4"/>
      <c r="X299" s="5"/>
    </row>
    <row r="300" spans="5:24" x14ac:dyDescent="0.25">
      <c r="E300" s="4"/>
      <c r="X300" s="5"/>
    </row>
    <row r="301" spans="5:24" x14ac:dyDescent="0.25">
      <c r="E301" s="4"/>
      <c r="X301" s="5"/>
    </row>
    <row r="302" spans="5:24" x14ac:dyDescent="0.25">
      <c r="E302" s="4"/>
      <c r="X302" s="5"/>
    </row>
    <row r="303" spans="5:24" x14ac:dyDescent="0.25">
      <c r="E303" s="4"/>
      <c r="X303" s="5"/>
    </row>
    <row r="304" spans="5:24" x14ac:dyDescent="0.25">
      <c r="E304" s="4"/>
      <c r="X304" s="5"/>
    </row>
    <row r="305" spans="5:24" x14ac:dyDescent="0.25">
      <c r="E305" s="4"/>
      <c r="X305" s="5"/>
    </row>
    <row r="306" spans="5:24" x14ac:dyDescent="0.25">
      <c r="E306" s="4"/>
    </row>
    <row r="307" spans="5:24" x14ac:dyDescent="0.25">
      <c r="E307" s="4"/>
    </row>
    <row r="308" spans="5:24" x14ac:dyDescent="0.25">
      <c r="E308" s="4"/>
    </row>
    <row r="309" spans="5:24" x14ac:dyDescent="0.25">
      <c r="E309" s="4"/>
    </row>
    <row r="310" spans="5:24" x14ac:dyDescent="0.25">
      <c r="E310" s="4"/>
    </row>
    <row r="311" spans="5:24" x14ac:dyDescent="0.25">
      <c r="E311" s="4"/>
    </row>
    <row r="312" spans="5:24" x14ac:dyDescent="0.25">
      <c r="E312" s="4"/>
    </row>
    <row r="313" spans="5:24" x14ac:dyDescent="0.25">
      <c r="E313" s="4"/>
    </row>
    <row r="314" spans="5:24" x14ac:dyDescent="0.25">
      <c r="E314" s="4"/>
    </row>
    <row r="315" spans="5:24" x14ac:dyDescent="0.25">
      <c r="E315" s="4"/>
    </row>
    <row r="316" spans="5:24" x14ac:dyDescent="0.25">
      <c r="E316" s="4"/>
    </row>
    <row r="317" spans="5:24" x14ac:dyDescent="0.25">
      <c r="E317" s="4"/>
    </row>
    <row r="318" spans="5:24" x14ac:dyDescent="0.25">
      <c r="E318" s="4"/>
    </row>
    <row r="319" spans="5:24" x14ac:dyDescent="0.25">
      <c r="E319" s="4"/>
    </row>
    <row r="320" spans="5:24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64705" spans="29:42" x14ac:dyDescent="0.25">
      <c r="AC64705" s="2" t="s">
        <v>5</v>
      </c>
      <c r="AE64705" s="2" t="s">
        <v>5</v>
      </c>
      <c r="AF64705" s="16">
        <v>0.04</v>
      </c>
      <c r="AH64705" s="2" t="s">
        <v>5</v>
      </c>
      <c r="AJ64705" s="2" t="s">
        <v>6</v>
      </c>
      <c r="AP64705" s="2" t="s">
        <v>7</v>
      </c>
    </row>
    <row r="64706" spans="29:42" x14ac:dyDescent="0.25">
      <c r="AC64706" s="2" t="s">
        <v>8</v>
      </c>
      <c r="AE64706" s="2" t="s">
        <v>8</v>
      </c>
      <c r="AF64706" s="16">
        <v>0.09</v>
      </c>
      <c r="AH64706" s="2" t="s">
        <v>8</v>
      </c>
      <c r="AJ64706" s="2" t="s">
        <v>9</v>
      </c>
      <c r="AP64706" s="2" t="s">
        <v>10</v>
      </c>
    </row>
    <row r="64707" spans="29:42" x14ac:dyDescent="0.25">
      <c r="AF64707" s="16">
        <v>0.12</v>
      </c>
      <c r="AJ64707" s="2" t="s">
        <v>11</v>
      </c>
      <c r="AP64707" s="2" t="s">
        <v>12</v>
      </c>
    </row>
    <row r="64708" spans="29:42" x14ac:dyDescent="0.25">
      <c r="AJ64708" s="2" t="s">
        <v>1</v>
      </c>
      <c r="AP64708" s="2" t="s">
        <v>13</v>
      </c>
    </row>
    <row r="64709" spans="29:42" x14ac:dyDescent="0.25">
      <c r="AJ64709" s="2" t="s">
        <v>14</v>
      </c>
    </row>
  </sheetData>
  <phoneticPr fontId="0" type="noConversion"/>
  <pageMargins left="0.17" right="0.17" top="0.31" bottom="0.24" header="0.18" footer="0.17"/>
  <pageSetup scale="53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</cp:lastModifiedBy>
  <cp:lastPrinted>2012-11-12T22:54:25Z</cp:lastPrinted>
  <dcterms:created xsi:type="dcterms:W3CDTF">2009-11-02T19:51:14Z</dcterms:created>
  <dcterms:modified xsi:type="dcterms:W3CDTF">2013-03-07T03:24:29Z</dcterms:modified>
</cp:coreProperties>
</file>