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uynh\Downloads\KLTN\Testing\"/>
    </mc:Choice>
  </mc:AlternateContent>
  <xr:revisionPtr revIDLastSave="0" documentId="13_ncr:1_{C7FCADA1-7A8F-475E-A0CB-0235209EA0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F17" i="1"/>
  <c r="F18" i="1"/>
  <c r="F19" i="1"/>
  <c r="F20" i="1"/>
  <c r="F21" i="1"/>
  <c r="F16" i="1"/>
  <c r="B17" i="1"/>
  <c r="B18" i="1"/>
  <c r="B19" i="1"/>
  <c r="B20" i="1"/>
  <c r="B21" i="1"/>
  <c r="A19" i="1"/>
  <c r="A20" i="1"/>
  <c r="A21" i="1"/>
  <c r="A17" i="1"/>
  <c r="A18" i="1"/>
  <c r="A16" i="1"/>
  <c r="G12" i="1"/>
  <c r="H12" i="1" s="1"/>
  <c r="D21" i="1" s="1"/>
  <c r="E12" i="1"/>
  <c r="F12" i="1" s="1"/>
  <c r="D12" i="1"/>
  <c r="B8" i="1"/>
  <c r="E8" i="1" s="1"/>
  <c r="F8" i="1" s="1"/>
  <c r="B9" i="1"/>
  <c r="E9" i="1" s="1"/>
  <c r="F9" i="1" s="1"/>
  <c r="B10" i="1"/>
  <c r="E10" i="1" s="1"/>
  <c r="F10" i="1" s="1"/>
  <c r="B11" i="1"/>
  <c r="E11" i="1" s="1"/>
  <c r="F11" i="1" s="1"/>
  <c r="B7" i="1"/>
  <c r="E7" i="1" s="1"/>
  <c r="G7" i="1" s="1"/>
  <c r="H7" i="1" s="1"/>
  <c r="D16" i="1" s="1"/>
  <c r="G16" i="1" s="1"/>
  <c r="G11" i="1" l="1"/>
  <c r="H11" i="1" s="1"/>
  <c r="D20" i="1" s="1"/>
  <c r="G10" i="1"/>
  <c r="H10" i="1" s="1"/>
  <c r="D19" i="1" s="1"/>
  <c r="B16" i="1"/>
  <c r="G9" i="1"/>
  <c r="H9" i="1" s="1"/>
  <c r="D18" i="1" s="1"/>
  <c r="G8" i="1"/>
  <c r="H8" i="1" s="1"/>
  <c r="D17" i="1" s="1"/>
  <c r="F7" i="1"/>
  <c r="D7" i="1"/>
  <c r="D11" i="1"/>
  <c r="D10" i="1"/>
  <c r="D9" i="1"/>
  <c r="D8" i="1"/>
</calcChain>
</file>

<file path=xl/sharedStrings.xml><?xml version="1.0" encoding="utf-8"?>
<sst xmlns="http://schemas.openxmlformats.org/spreadsheetml/2006/main" count="14" uniqueCount="9">
  <si>
    <t>Flight time</t>
  </si>
  <si>
    <t>Ampe</t>
  </si>
  <si>
    <t>CCR</t>
  </si>
  <si>
    <t>Payload (gam)</t>
  </si>
  <si>
    <t>% L(flying)</t>
  </si>
  <si>
    <t>Current a motor (A)</t>
  </si>
  <si>
    <t>Estimate time (mins)</t>
  </si>
  <si>
    <t>Measurement &amp; Estimate Flight time</t>
  </si>
  <si>
    <t>%L(Flying)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</si>
</sst>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tabSelected="1" zoomScale="115" zoomScaleNormal="115" workbookViewId="0">
      <selection activeCell="D7" sqref="D7"/>
    </sheetView>
  </sheetViews>
  <sheetFormatPr defaultRowHeight="14.4" x14ac:dyDescent="0.3"/>
  <cols>
    <col min="1" max="1" width="10.33203125" customWidth="1"/>
    <col min="2" max="2" width="11" customWidth="1"/>
    <col min="3" max="3" width="8.21875" customWidth="1"/>
    <col min="4" max="4" width="11.44140625" customWidth="1"/>
    <col min="5" max="5" width="12.5546875" bestFit="1" customWidth="1"/>
    <col min="6" max="6" width="10.33203125" customWidth="1"/>
  </cols>
  <sheetData>
    <row r="2" spans="1:8" x14ac:dyDescent="0.3">
      <c r="A2" s="9" t="s">
        <v>2</v>
      </c>
      <c r="B2" s="1">
        <v>0</v>
      </c>
      <c r="C2" s="1">
        <v>1000</v>
      </c>
      <c r="D2" s="8" t="s">
        <v>7</v>
      </c>
      <c r="E2" s="8"/>
      <c r="F2" s="8"/>
      <c r="G2" s="8"/>
      <c r="H2" s="8"/>
    </row>
    <row r="3" spans="1:8" x14ac:dyDescent="0.3">
      <c r="A3" s="9"/>
      <c r="B3" s="1">
        <v>1000</v>
      </c>
      <c r="C3" s="1">
        <v>2000</v>
      </c>
      <c r="D3" s="8"/>
      <c r="E3" s="8"/>
      <c r="F3" s="8"/>
      <c r="G3" s="8"/>
      <c r="H3" s="8"/>
    </row>
    <row r="4" spans="1:8" x14ac:dyDescent="0.3">
      <c r="A4" s="1" t="s">
        <v>1</v>
      </c>
      <c r="B4" s="1">
        <v>0</v>
      </c>
      <c r="C4" s="1">
        <v>13.75</v>
      </c>
      <c r="D4" s="8"/>
      <c r="E4" s="8"/>
      <c r="F4" s="8"/>
      <c r="G4" s="8"/>
      <c r="H4" s="8"/>
    </row>
    <row r="5" spans="1:8" x14ac:dyDescent="0.3">
      <c r="A5" s="10" t="s">
        <v>3</v>
      </c>
      <c r="B5" s="8" t="s">
        <v>4</v>
      </c>
      <c r="C5" s="8" t="s">
        <v>2</v>
      </c>
      <c r="D5" s="10" t="s">
        <v>5</v>
      </c>
      <c r="E5" s="8" t="s">
        <v>6</v>
      </c>
      <c r="F5" s="8"/>
      <c r="G5" s="8"/>
      <c r="H5" s="8"/>
    </row>
    <row r="6" spans="1:8" x14ac:dyDescent="0.3">
      <c r="A6" s="10"/>
      <c r="B6" s="8"/>
      <c r="C6" s="8"/>
      <c r="D6" s="10"/>
      <c r="E6" s="11">
        <v>1</v>
      </c>
      <c r="F6" s="12"/>
      <c r="G6" s="7">
        <v>0.8</v>
      </c>
      <c r="H6" s="7"/>
    </row>
    <row r="7" spans="1:8" x14ac:dyDescent="0.3">
      <c r="A7" s="5">
        <v>0</v>
      </c>
      <c r="B7" s="4">
        <f t="shared" ref="B7:B10" si="0">(C7-1000)/1000</f>
        <v>0.57999999999999996</v>
      </c>
      <c r="C7" s="5">
        <v>1580</v>
      </c>
      <c r="D7" s="5">
        <f t="shared" ref="D7:D10" si="1">B7*13.75</f>
        <v>7.9749999999999996</v>
      </c>
      <c r="E7" s="5">
        <f>((2200/1000)*60)/((1+13.75*4)*B7)</f>
        <v>4.0640394088669956</v>
      </c>
      <c r="F7" s="1" t="str">
        <f>CONCATENATE(INT(E7),":",INT((E7-INT(E7))*60))</f>
        <v>4:3</v>
      </c>
      <c r="G7" s="2">
        <f>E7*80%</f>
        <v>3.2512315270935965</v>
      </c>
      <c r="H7" s="1" t="str">
        <f>CONCATENATE(INT(G7),":",INT((G7-INT(G7))*60))</f>
        <v>3:15</v>
      </c>
    </row>
    <row r="8" spans="1:8" x14ac:dyDescent="0.3">
      <c r="A8" s="5">
        <v>200</v>
      </c>
      <c r="B8" s="4">
        <f t="shared" si="0"/>
        <v>0.66</v>
      </c>
      <c r="C8" s="5">
        <v>1660</v>
      </c>
      <c r="D8" s="5">
        <f t="shared" si="1"/>
        <v>9.0750000000000011</v>
      </c>
      <c r="E8" s="5">
        <f t="shared" ref="E8:E12" si="2">((2200/1000)*60)/((1+13.75*4)*B8)</f>
        <v>3.5714285714285712</v>
      </c>
      <c r="F8" s="1" t="str">
        <f t="shared" ref="F8:F12" si="3">CONCATENATE(INT(E8),":",INT((E8-INT(E8))*60))</f>
        <v>3:34</v>
      </c>
      <c r="G8" s="2">
        <f>E8*80%</f>
        <v>2.8571428571428572</v>
      </c>
      <c r="H8" s="1" t="str">
        <f t="shared" ref="H8:H12" si="4">CONCATENATE(INT(G8),":",INT((G8-INT(G8))*60))</f>
        <v>2:51</v>
      </c>
    </row>
    <row r="9" spans="1:8" x14ac:dyDescent="0.3">
      <c r="A9" s="5">
        <v>250</v>
      </c>
      <c r="B9" s="4">
        <f t="shared" si="0"/>
        <v>0.68</v>
      </c>
      <c r="C9" s="5">
        <v>1680</v>
      </c>
      <c r="D9" s="5">
        <f t="shared" si="1"/>
        <v>9.3500000000000014</v>
      </c>
      <c r="E9" s="5">
        <f t="shared" si="2"/>
        <v>3.4663865546218484</v>
      </c>
      <c r="F9" s="1" t="str">
        <f t="shared" si="3"/>
        <v>3:27</v>
      </c>
      <c r="G9" s="2">
        <f t="shared" ref="G9:G12" si="5">E9*80%</f>
        <v>2.7731092436974789</v>
      </c>
      <c r="H9" s="1" t="str">
        <f t="shared" si="4"/>
        <v>2:46</v>
      </c>
    </row>
    <row r="10" spans="1:8" x14ac:dyDescent="0.3">
      <c r="A10" s="5">
        <v>300</v>
      </c>
      <c r="B10" s="4">
        <f t="shared" si="0"/>
        <v>0.7</v>
      </c>
      <c r="C10" s="5">
        <v>1700</v>
      </c>
      <c r="D10" s="5">
        <f t="shared" si="1"/>
        <v>9.625</v>
      </c>
      <c r="E10" s="5">
        <f t="shared" si="2"/>
        <v>3.3673469387755106</v>
      </c>
      <c r="F10" s="1" t="str">
        <f t="shared" si="3"/>
        <v>3:22</v>
      </c>
      <c r="G10" s="2">
        <f t="shared" si="5"/>
        <v>2.6938775510204085</v>
      </c>
      <c r="H10" s="1" t="str">
        <f t="shared" si="4"/>
        <v>2:41</v>
      </c>
    </row>
    <row r="11" spans="1:8" x14ac:dyDescent="0.3">
      <c r="A11" s="5">
        <v>350</v>
      </c>
      <c r="B11" s="4">
        <f>(C11-1000)/1000</f>
        <v>0.72</v>
      </c>
      <c r="C11" s="5">
        <v>1720</v>
      </c>
      <c r="D11" s="5">
        <f>B11*13.75</f>
        <v>9.9</v>
      </c>
      <c r="E11" s="5">
        <f t="shared" si="2"/>
        <v>3.2738095238095237</v>
      </c>
      <c r="F11" s="1" t="str">
        <f t="shared" si="3"/>
        <v>3:16</v>
      </c>
      <c r="G11" s="2">
        <f t="shared" si="5"/>
        <v>2.6190476190476191</v>
      </c>
      <c r="H11" s="1" t="str">
        <f t="shared" si="4"/>
        <v>2:37</v>
      </c>
    </row>
    <row r="12" spans="1:8" x14ac:dyDescent="0.3">
      <c r="A12" s="5">
        <v>750</v>
      </c>
      <c r="B12" s="4">
        <v>1</v>
      </c>
      <c r="C12" s="5">
        <v>2000</v>
      </c>
      <c r="D12" s="5">
        <f>B12*13.75</f>
        <v>13.75</v>
      </c>
      <c r="E12" s="5">
        <f t="shared" si="2"/>
        <v>2.3571428571428572</v>
      </c>
      <c r="F12" s="1" t="str">
        <f t="shared" si="3"/>
        <v>2:21</v>
      </c>
      <c r="G12" s="2">
        <f t="shared" si="5"/>
        <v>1.8857142857142859</v>
      </c>
      <c r="H12" s="1" t="str">
        <f t="shared" si="4"/>
        <v>1:53</v>
      </c>
    </row>
    <row r="15" spans="1:8" ht="28.8" x14ac:dyDescent="0.3">
      <c r="A15" s="6" t="s">
        <v>3</v>
      </c>
      <c r="B15" s="6" t="s">
        <v>8</v>
      </c>
      <c r="C15" s="6" t="s">
        <v>2</v>
      </c>
      <c r="D15" s="6" t="s">
        <v>0</v>
      </c>
      <c r="F15" s="6" t="s">
        <v>3</v>
      </c>
      <c r="G15" s="6" t="s">
        <v>0</v>
      </c>
    </row>
    <row r="16" spans="1:8" x14ac:dyDescent="0.3">
      <c r="A16" s="2">
        <f>A7</f>
        <v>0</v>
      </c>
      <c r="B16" s="3">
        <f>B7</f>
        <v>0.57999999999999996</v>
      </c>
      <c r="C16" s="5">
        <v>1600</v>
      </c>
      <c r="D16" s="2" t="str">
        <f t="shared" ref="D16:D21" si="6">H7</f>
        <v>3:15</v>
      </c>
      <c r="F16" s="2">
        <f>A16</f>
        <v>0</v>
      </c>
      <c r="G16" s="2" t="str">
        <f>D16</f>
        <v>3:15</v>
      </c>
    </row>
    <row r="17" spans="1:7" x14ac:dyDescent="0.3">
      <c r="A17" s="2">
        <f>A8</f>
        <v>200</v>
      </c>
      <c r="B17" s="3">
        <f t="shared" ref="B17:B21" si="7">B8</f>
        <v>0.66</v>
      </c>
      <c r="C17" s="5">
        <v>1660</v>
      </c>
      <c r="D17" s="2" t="str">
        <f t="shared" si="6"/>
        <v>2:51</v>
      </c>
      <c r="F17" s="2">
        <f t="shared" ref="F17:F21" si="8">A17</f>
        <v>200</v>
      </c>
      <c r="G17" s="2" t="str">
        <f t="shared" ref="G17:G21" si="9">D17</f>
        <v>2:51</v>
      </c>
    </row>
    <row r="18" spans="1:7" x14ac:dyDescent="0.3">
      <c r="A18" s="2">
        <f>A9</f>
        <v>250</v>
      </c>
      <c r="B18" s="3">
        <f t="shared" si="7"/>
        <v>0.68</v>
      </c>
      <c r="C18" s="5">
        <v>1680</v>
      </c>
      <c r="D18" s="2" t="str">
        <f t="shared" si="6"/>
        <v>2:46</v>
      </c>
      <c r="F18" s="2">
        <f t="shared" si="8"/>
        <v>250</v>
      </c>
      <c r="G18" s="2" t="str">
        <f t="shared" si="9"/>
        <v>2:46</v>
      </c>
    </row>
    <row r="19" spans="1:7" x14ac:dyDescent="0.3">
      <c r="A19" s="2">
        <f>A10</f>
        <v>300</v>
      </c>
      <c r="B19" s="3">
        <f t="shared" si="7"/>
        <v>0.7</v>
      </c>
      <c r="C19" s="5">
        <v>1700</v>
      </c>
      <c r="D19" s="2" t="str">
        <f t="shared" si="6"/>
        <v>2:41</v>
      </c>
      <c r="F19" s="2">
        <f t="shared" si="8"/>
        <v>300</v>
      </c>
      <c r="G19" s="2" t="str">
        <f t="shared" si="9"/>
        <v>2:41</v>
      </c>
    </row>
    <row r="20" spans="1:7" x14ac:dyDescent="0.3">
      <c r="A20" s="2">
        <f>A11</f>
        <v>350</v>
      </c>
      <c r="B20" s="3">
        <f t="shared" si="7"/>
        <v>0.72</v>
      </c>
      <c r="C20" s="5">
        <v>1720</v>
      </c>
      <c r="D20" s="2" t="str">
        <f t="shared" si="6"/>
        <v>2:37</v>
      </c>
      <c r="F20" s="2">
        <f t="shared" si="8"/>
        <v>350</v>
      </c>
      <c r="G20" s="2" t="str">
        <f t="shared" si="9"/>
        <v>2:37</v>
      </c>
    </row>
    <row r="21" spans="1:7" x14ac:dyDescent="0.3">
      <c r="A21" s="2">
        <f>A12</f>
        <v>750</v>
      </c>
      <c r="B21" s="3">
        <f t="shared" si="7"/>
        <v>1</v>
      </c>
      <c r="C21" s="5">
        <v>2000</v>
      </c>
      <c r="D21" s="2" t="str">
        <f t="shared" si="6"/>
        <v>1:53</v>
      </c>
      <c r="F21" s="2">
        <f t="shared" si="8"/>
        <v>750</v>
      </c>
      <c r="G21" s="2" t="str">
        <f t="shared" si="9"/>
        <v>1:53</v>
      </c>
    </row>
  </sheetData>
  <mergeCells count="9">
    <mergeCell ref="G6:H6"/>
    <mergeCell ref="E5:H5"/>
    <mergeCell ref="D2:H4"/>
    <mergeCell ref="A2:A3"/>
    <mergeCell ref="D5:D6"/>
    <mergeCell ref="C5:C6"/>
    <mergeCell ref="B5:B6"/>
    <mergeCell ref="A5:A6"/>
    <mergeCell ref="E6:F6"/>
  </mergeCells>
  <pageMargins left="0.7" right="0.7" top="0.75" bottom="0.75" header="0.3" footer="0.3"/>
  <pageSetup orientation="portrait" r:id="rId1"/>
  <ignoredErrors>
    <ignoredError sqref="G7: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Bảo</dc:creator>
  <cp:lastModifiedBy>Khánh Bảo</cp:lastModifiedBy>
  <dcterms:created xsi:type="dcterms:W3CDTF">2015-06-05T18:17:20Z</dcterms:created>
  <dcterms:modified xsi:type="dcterms:W3CDTF">2023-07-17T08:50:47Z</dcterms:modified>
</cp:coreProperties>
</file>