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etime🍂" sheetId="1" r:id="rId4"/>
    <sheet state="visible" name="Last sprint 🍩" sheetId="2" r:id="rId5"/>
    <sheet state="visible" name="Phase 1️⃣" sheetId="3" r:id="rId6"/>
    <sheet state="visible" name="Phase 2️⃣" sheetId="4" r:id="rId7"/>
    <sheet state="visible" name="Phase 3️⃣" sheetId="5" r:id="rId8"/>
    <sheet state="visible" name="Sprint1️⃣" sheetId="6" r:id="rId9"/>
    <sheet state="visible" name="🌱Planning" sheetId="7" r:id="rId10"/>
    <sheet state="visible" name="🧓Overview"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I6">
      <text>
        <t xml:space="preserve"> Đã triển khai lên sản phẩm nhưng chưa ghi tài liệu, report báo cáo</t>
      </text>
    </comment>
    <comment authorId="0" ref="I7">
      <text>
        <t xml:space="preserve">Đã triển khai lên sản phẩm nhưng chưa ghi tài liệu báo cáo</t>
      </text>
    </comment>
  </commentList>
</comments>
</file>

<file path=xl/comments2.xml><?xml version="1.0" encoding="utf-8"?>
<comments xmlns:r="http://schemas.openxmlformats.org/officeDocument/2006/relationships" xmlns="http://schemas.openxmlformats.org/spreadsheetml/2006/main">
  <authors>
    <author/>
  </authors>
  <commentList>
    <comment authorId="0" ref="C7">
      <text>
        <t xml:space="preserve">Báo cáo ở mức nào:
- Chi tiết cách set up phần cứng (Pin, ESC, động cơ, cánh, ...)
- Chi tiết setup cảm biến
- Chi tiết về bộ lọc (Mahony)
- Chi tiết bộ điều khiển (PID)
- Cách debug (qua các giai đoạn)
</t>
      </text>
    </comment>
  </commentList>
</comments>
</file>

<file path=xl/comments3.xml><?xml version="1.0" encoding="utf-8"?>
<comments xmlns:r="http://schemas.openxmlformats.org/officeDocument/2006/relationships" xmlns="http://schemas.openxmlformats.org/spreadsheetml/2006/main">
  <authors>
    <author/>
  </authors>
  <commentList>
    <comment authorId="0" ref="L8">
      <text>
        <t xml:space="preserve">Tại Rwanda, máy bay không người lái có thể được sử dụng để vận chuyển các sản phẩm y tế như sản phẩm máu, vắc-xin, dược phẩm và mẫu y tế. Việc giao hàng y tế có thể bay đến và đi ở những vùng xa xôi hoặc không thể tiếp cận, so với xe tải hoặc xe máy. Vận chuyển bằng máy bay không người lái y tế được ghi nhận là đã cứu sống nhiều người trong các đợt vận chuyển máu khẩn cấp và cứu trợ sau cơn bão ở Puerto Rico.
</t>
      </text>
    </comment>
    <comment authorId="0" ref="L10">
      <text>
        <t xml:space="preserve">Tại Rwanda, máy bay không người lái có thể được sử dụng để vận chuyển các sản phẩm y tế như sản phẩm máu, vắc-xin, dược phẩm và mẫu y tế. Việc giao hàng y tế có thể bay đến và đi ở những vùng xa xôi hoặc không thể tiếp cận, so với xe tải hoặc xe máy. Vận chuyển bằng máy bay không người lái y tế được ghi nhận là đã cứu sống nhiều
người trong các đợt vận chuyển máu khẩn cấp và cứu trợ sau cơn bão ở Puerto Rico.
</t>
      </text>
    </comment>
    <comment authorId="0" ref="L12">
      <text>
        <t xml:space="preserve">Công ty khởi nghiệp giao hàng bằng máy bay không người lái Manna của Ireland đã sẵn sàng bắt đầu giao hàng khi đại dịch COVID-19 bắt đầu vào tháng 3 năm 2020. Công ty đã nhanh chóng tái cơ cấu để bắt đầu thực hiện việc giao thuốc theo toa và thực phẩm thiết yếu cho những cư dân bị cô lập.</t>
      </text>
    </comment>
  </commentList>
</comments>
</file>

<file path=xl/sharedStrings.xml><?xml version="1.0" encoding="utf-8"?>
<sst xmlns="http://schemas.openxmlformats.org/spreadsheetml/2006/main" count="270" uniqueCount="188">
  <si>
    <r>
      <rPr>
        <rFont val="Montserrat"/>
        <b/>
        <color theme="1"/>
      </rPr>
      <t xml:space="preserve">Nội dung nghiên cứu
</t>
    </r>
    <r>
      <rPr>
        <rFont val="Montserrat"/>
        <b val="0"/>
        <i/>
        <color theme="1"/>
      </rPr>
      <t>(ghi trong tài liệu tóm tắt)</t>
    </r>
  </si>
  <si>
    <t>Công việc chính</t>
  </si>
  <si>
    <t>Chi tiết công việc</t>
  </si>
  <si>
    <r>
      <rPr>
        <rFont val="Montserrat"/>
        <b/>
        <color theme="1"/>
      </rPr>
      <t xml:space="preserve">Ước tính </t>
    </r>
    <r>
      <rPr>
        <rFont val="Montserrat"/>
        <b val="0"/>
        <i/>
        <color theme="1"/>
      </rPr>
      <t>(giờ)</t>
    </r>
  </si>
  <si>
    <t>Sử dụng</t>
  </si>
  <si>
    <t>Huỳnh</t>
  </si>
  <si>
    <t>Quốc</t>
  </si>
  <si>
    <t>Đánh giá nhu cầu và tiềm năng của Drones trong việc vận chuyển túi y tế trong các khu vực khó tiếp cận, khẩn cấp</t>
  </si>
  <si>
    <t>Viết tài liệu</t>
  </si>
  <si>
    <t>Phần lý luận</t>
  </si>
  <si>
    <t>2 ngay</t>
  </si>
  <si>
    <t>Tài liệu tham khảo</t>
  </si>
  <si>
    <t>1 ngày</t>
  </si>
  <si>
    <t>Word &amp; PP</t>
  </si>
  <si>
    <t>Thuyết trình</t>
  </si>
  <si>
    <t>Nghiên cứu và
viết tài liệu</t>
  </si>
  <si>
    <t>Động học, khí động học, động lực học</t>
  </si>
  <si>
    <t>3 ngày</t>
  </si>
  <si>
    <t>Các linh kiện điện tử</t>
  </si>
  <si>
    <t>Bộ lọc</t>
  </si>
  <si>
    <t>5 ngày</t>
  </si>
  <si>
    <t>Bộ điều khiển</t>
  </si>
  <si>
    <t>Thiết kế, kiểm tra và đánh giá hiệu quả của hệ thống drone trong việc vận chuyển túi y tế bao gồm khả năng đáp ứng nhanh chóng và an toàn cho người sử dụng</t>
  </si>
  <si>
    <t>Thiết kế</t>
  </si>
  <si>
    <t>Cân bằng</t>
  </si>
  <si>
    <t>dàn trải 3 tuần</t>
  </si>
  <si>
    <t>Điều hướng</t>
  </si>
  <si>
    <t>dàn trải 1 tuần</t>
  </si>
  <si>
    <t>Tính năng (map, cam, né)</t>
  </si>
  <si>
    <t>Mang vác</t>
  </si>
  <si>
    <t>An toàn bay</t>
  </si>
  <si>
    <t>Phân tích các yếu tố ảnh hưởng đến hiệu quả và an toàn của hệ thống drone, bao gồm cả điều kiện thời tiết, khoảng cách và độ cao bay</t>
  </si>
  <si>
    <t>Đo đạc và
phân tích</t>
  </si>
  <si>
    <t>Khả năng mang vác</t>
  </si>
  <si>
    <t>Khả năng cân bằng</t>
  </si>
  <si>
    <t>Khả năng điều hướng</t>
  </si>
  <si>
    <t>Khả năng của tín năng</t>
  </si>
  <si>
    <t>Tổng thời gian</t>
  </si>
  <si>
    <t>Tổng</t>
  </si>
  <si>
    <t>Thứ 2 - 6</t>
  </si>
  <si>
    <t>Thứ 7 - CN</t>
  </si>
  <si>
    <t>Còn 38 ngày kể từ ngày 16.05.2023 (10 ngày thứ 7 CN)</t>
  </si>
  <si>
    <t>T2 - T6</t>
  </si>
  <si>
    <t>T7 -CN</t>
  </si>
  <si>
    <t>Tổng (tiếng)</t>
  </si>
  <si>
    <t>8 tiếng</t>
  </si>
  <si>
    <t>1 tuần</t>
  </si>
  <si>
    <t>64 tiếng</t>
  </si>
  <si>
    <t>Mon</t>
  </si>
  <si>
    <t>Tue</t>
  </si>
  <si>
    <t>Wed</t>
  </si>
  <si>
    <t>Thu</t>
  </si>
  <si>
    <t>Fri</t>
  </si>
  <si>
    <t>Sat</t>
  </si>
  <si>
    <t>Sun</t>
  </si>
  <si>
    <t>Tháng 5</t>
  </si>
  <si>
    <t>- Huỳnh: Planning
- Quốc: Cân bằng</t>
  </si>
  <si>
    <t>- Huynh: Cân bằng (0.5)
- Quốc: Cân bằng (0.5)</t>
  </si>
  <si>
    <t>- Quốc: Cân bằng (4)
- Huỳnh: Word &amp; PP (1.5)</t>
  </si>
  <si>
    <t>- Quốc: cân bằng (2.5)
- Huỳnh: Word &amp; PP (1.5)</t>
  </si>
  <si>
    <t>- Huỳnh: Lý luận (1.5), cân bằng (0.5)
- Quốc: Cân bằng (4.5)</t>
  </si>
  <si>
    <t>- Quốc: cân bằng (6)
- Huỳnh: Lý luận (3)</t>
  </si>
  <si>
    <t>- Quốc: cân bằng (4)
- Huỳnh: (0)</t>
  </si>
  <si>
    <t>- Huỳnh: lý luận (3.5)
- Quốc: Cân bằng ()</t>
  </si>
  <si>
    <t>- Huỳnh: Docs (1.5), cân bằng (1.5), Khí động học (2)</t>
  </si>
  <si>
    <t>- Huỳnh: Docs (2)</t>
  </si>
  <si>
    <t>Tháng 6</t>
  </si>
  <si>
    <r>
      <rPr>
        <rFont val="Montserrat"/>
        <b/>
        <color rgb="FFFFE599"/>
        <sz val="12.0"/>
      </rPr>
      <t>Phase 1:</t>
    </r>
    <r>
      <rPr>
        <rFont val="Montserrat"/>
        <b/>
        <color theme="1"/>
        <sz val="12.0"/>
      </rPr>
      <t xml:space="preserve"> THIẾT BỊ CÓ THỂ </t>
    </r>
    <r>
      <rPr>
        <rFont val="Montserrat"/>
        <b/>
        <color rgb="FFFFFFFF"/>
        <sz val="18.0"/>
      </rPr>
      <t>CÂN BẰNG TỐT</t>
    </r>
  </si>
  <si>
    <t>PROCESS</t>
  </si>
  <si>
    <t>Estimate</t>
  </si>
  <si>
    <t>Nội dung</t>
  </si>
  <si>
    <t>Triển khai công việc chi tiết</t>
  </si>
  <si>
    <t>Tiến độ</t>
  </si>
  <si>
    <t>Ghi chú</t>
  </si>
  <si>
    <t>20/02-12/03</t>
  </si>
  <si>
    <t>Lắp ráp phần cứng</t>
  </si>
  <si>
    <t>Tìm hiểu các lý thuyết lập trình với STM32</t>
  </si>
  <si>
    <t>Nghiên cứu các thành phần: IMU, ESC, động cơ, Pin, cánh, Frame.</t>
  </si>
  <si>
    <t>Tiến hành làm mạch, cố định lắp ráp, hoàn thiện về mặt phần cứng</t>
  </si>
  <si>
    <t>13/03-09/04</t>
  </si>
  <si>
    <t>Triển khai phần mềm</t>
  </si>
  <si>
    <t>Tìm hiểu và triển khai các thuật toán lọc nhiễu cho MPU6050.</t>
  </si>
  <si>
    <t>Tìm hiểu và triển khai các thuật toán cân bằng drone theo từng trục.</t>
  </si>
  <si>
    <t>Sử dụng phần mềm STM-STUDIO để đọc các giá trị debug.</t>
  </si>
  <si>
    <t>Kiểm thử các chức năng bay cơ bản, thay đổi các bộ thông số PID nhằm tăng độ ổn định cho drone.</t>
  </si>
  <si>
    <t>Expected</t>
  </si>
  <si>
    <t>- Cân bằng ổn định
- Điều khiển nhanh chóng
- An toàn cho hệ thống và user</t>
  </si>
  <si>
    <r>
      <rPr>
        <rFont val="Montserrat"/>
        <b/>
        <color rgb="FFFFE599"/>
        <sz val="12.0"/>
      </rPr>
      <t>Phase 2:</t>
    </r>
    <r>
      <rPr>
        <rFont val="Montserrat"/>
        <b/>
        <color theme="1"/>
        <sz val="12.0"/>
      </rPr>
      <t xml:space="preserve"> Controller </t>
    </r>
    <r>
      <rPr>
        <rFont val="Montserrat"/>
        <b/>
        <color rgb="FFFFFFFF"/>
        <sz val="18.0"/>
      </rPr>
      <t>&amp;</t>
    </r>
    <r>
      <rPr>
        <rFont val="Montserrat"/>
        <b/>
        <color theme="1"/>
        <sz val="12.0"/>
      </rPr>
      <t xml:space="preserve"> GPS</t>
    </r>
  </si>
  <si>
    <t>10/04-16/04</t>
  </si>
  <si>
    <t>Webserver điều khiển máy bay</t>
  </si>
  <si>
    <t>Sử dụng module LoraE32 để kết nối giữa trạm điều khiển và máy bay.</t>
  </si>
  <si>
    <t>Xây dựng trạm điều khiển (Webserver) trên máy tính bao gồm các chức năng gửi lệnh và điều hướng.</t>
  </si>
  <si>
    <t>Thêm các tính năng hỗ trợ điều khiển, cất cánh và hạ cánh an toàn.</t>
  </si>
  <si>
    <t>17/04-30/04</t>
  </si>
  <si>
    <t>Thiết kế lại webserver để điều khiển và hiển thị các thông tin cần thiết.</t>
  </si>
  <si>
    <t>01/05-07/05</t>
  </si>
  <si>
    <t>Theo dõi máy bay qua GPS</t>
  </si>
  <si>
    <t>Đọc giá trị GPS máy bay, theo dõi vị trí thiết bị bay qua Webserver có tích hợp bản đồ.</t>
  </si>
  <si>
    <t>08/05-21/05</t>
  </si>
  <si>
    <t>Dự trữ</t>
  </si>
  <si>
    <t>Dự trữ - Báo cáo giữa kỳ.</t>
  </si>
  <si>
    <r>
      <rPr>
        <rFont val="Montserrat"/>
        <b/>
        <color rgb="FFFFE599"/>
        <sz val="12.0"/>
      </rPr>
      <t>Phase 3:</t>
    </r>
    <r>
      <rPr>
        <rFont val="Montserrat"/>
        <b/>
        <color theme="1"/>
        <sz val="12.0"/>
      </rPr>
      <t xml:space="preserve"> Review</t>
    </r>
  </si>
  <si>
    <t>22/05-18/06</t>
  </si>
  <si>
    <t>Đánh giá hệ thống</t>
  </si>
  <si>
    <t>Đo đạc đánh giá khả năng hệ thống (sức nâng, tốc độ bay, thời gian sử dụng, độ lệch)</t>
  </si>
  <si>
    <t>Hoàn thiện sản phẩm và viết báo cáo</t>
  </si>
  <si>
    <t>23/06</t>
  </si>
  <si>
    <t>Nộp KLTN</t>
  </si>
  <si>
    <t>May</t>
  </si>
  <si>
    <t>Monday</t>
  </si>
  <si>
    <t>Tuesday</t>
  </si>
  <si>
    <t>Wednesday</t>
  </si>
  <si>
    <t>Thusday</t>
  </si>
  <si>
    <t>Friday</t>
  </si>
  <si>
    <t>Saturday</t>
  </si>
  <si>
    <t>Sunday</t>
  </si>
  <si>
    <r>
      <rPr>
        <rFont val="Montserrat"/>
        <b/>
        <color theme="1"/>
      </rPr>
      <t>Planning for Sprint:</t>
    </r>
    <r>
      <rPr>
        <rFont val="Montserrat"/>
        <color theme="1"/>
      </rPr>
      <t xml:space="preserve">
- Fix mạch
- Quay demo
  (bộ lọc, PID)
- Check lại các demo đã quay</t>
    </r>
  </si>
  <si>
    <r>
      <rPr>
        <rFont val="Montserrat"/>
        <b/>
        <color theme="1"/>
      </rPr>
      <t>Đi bay:</t>
    </r>
    <r>
      <rPr>
        <rFont val="Montserrat"/>
        <color theme="1"/>
      </rPr>
      <t xml:space="preserve">
- Cân bằng với nguồn
- Cân bằng với pin
- Đi bay
-&gt; Kì vọng cân cả ngày để bay được ổn
</t>
    </r>
    <r>
      <rPr>
        <rFont val="Montserrat"/>
        <b/>
        <color theme="1"/>
      </rPr>
      <t xml:space="preserve">Tài liệu:
</t>
    </r>
    <r>
      <rPr>
        <rFont val="Montserrat"/>
        <color theme="1"/>
      </rPr>
      <t>- Soạn form mẫu bắt đầu viết (Huỳnh)</t>
    </r>
  </si>
  <si>
    <r>
      <rPr>
        <rFont val="Montserrat"/>
        <b/>
        <color theme="1"/>
      </rPr>
      <t>Tài liệu:</t>
    </r>
    <r>
      <rPr>
        <rFont val="Montserrat"/>
        <color theme="1"/>
      </rPr>
      <t xml:space="preserve">
- MPU (Huỳnh)
- Năng lượng (Huỳnh)
- PID (Huỳnh)
- Powerpoint (Huỳnh)
- Lora (Quốc)
- Bộ lọc (Quốc)
- Webserver (Quốc)</t>
    </r>
  </si>
  <si>
    <t>Review report</t>
  </si>
  <si>
    <t>Report</t>
  </si>
  <si>
    <t>Nội dung nghiên cứu</t>
  </si>
  <si>
    <r>
      <rPr>
        <rFont val="Montserrat"/>
        <b/>
        <color theme="1"/>
      </rPr>
      <t xml:space="preserve">Ước tính </t>
    </r>
    <r>
      <rPr>
        <rFont val="Montserrat"/>
        <b val="0"/>
        <i/>
        <color theme="1"/>
      </rPr>
      <t>(giờ)</t>
    </r>
  </si>
  <si>
    <t>2 ngày</t>
  </si>
  <si>
    <t>Nghiên cứu và viết tài liệu</t>
  </si>
  <si>
    <t>Tín năng (map, cam)</t>
  </si>
  <si>
    <t>Đo đạc và phân tích</t>
  </si>
  <si>
    <t>Mục tiêu</t>
  </si>
  <si>
    <t>Giai đoạn 1</t>
  </si>
  <si>
    <t>(20/02-12/03)</t>
  </si>
  <si>
    <t>Tìm hiểu các lý thuyết lập trình với STM32.
 Nghiên cứu các thành phần: IMU, ESC, động cơ, Pin, cánh, frame.
 Tiến hành làm mạch, cố định và lắp ráp, hoàn thiện về mặt phần cứng.</t>
  </si>
  <si>
    <t>Thiết bị có thể cân bằng tốt</t>
  </si>
  <si>
    <t>(13/03-9/04)</t>
  </si>
  <si>
    <t>Tìm hiểu và triển khai các thuật toán lọc nhiễu cho MPU6050.
 Tìm hiểu và triển khai các thuật toán cân bằng drone theo từng trục.
 Sử dụng phần mềm STM-STUDIO để đọc các giá trị debug.
 Kiểm thử các chức năng bay cơ bản, thay đổi các bộ thông số PID nhằm tăng độ ổn định cho drone.</t>
  </si>
  <si>
    <t>Giai đoạn 2</t>
  </si>
  <si>
    <t>(10/04-16/04)</t>
  </si>
  <si>
    <t>Sử dụng module LoraE32 để kết nối giữa trạm điều khiển và máy bay.
 Xây dựng trạm điều khiển (Webserver) trên máy tính bao gồm các chức năng gửi lệnh và điều hướng.
 Thêm các tính năng hỗ trợ điều khiển, cất cánh và hạ cánh an toàn.</t>
  </si>
  <si>
    <t>Điều khiển thiết bị bay ổn định</t>
  </si>
  <si>
    <t>(17/04 – 30/4)</t>
  </si>
  <si>
    <t>(01/05  - 7/05)</t>
  </si>
  <si>
    <t>Bay được vài lần + demo</t>
  </si>
  <si>
    <t>(8/05-21/05)</t>
  </si>
  <si>
    <t>Chuẩn bị nội dung + report</t>
  </si>
  <si>
    <t>Giai đoạn 3</t>
  </si>
  <si>
    <t>(22/05-18/06)</t>
  </si>
  <si>
    <t>Đo đạc, đánh giá khả năng bay của hệ thống bao gồm: sức nâng, tốc độ bay, thời gian sử dụng, độ lệch.
 Hoàn thiện và viết báo cáo.</t>
  </si>
  <si>
    <t>Hoàn thiện sản phẩm</t>
  </si>
  <si>
    <t>23/06/2023</t>
  </si>
  <si>
    <t>Nộp KLTN.</t>
  </si>
  <si>
    <t>ĐỀ CƯƠNG CHI TIẾT</t>
  </si>
  <si>
    <t>Tên đề tài tiếng Việt</t>
  </si>
  <si>
    <t>Máy bay không người lái vận chuyển vật tư y tế</t>
  </si>
  <si>
    <t>Tên đề tài tiếng Anh</t>
  </si>
  <si>
    <t>Drones transporting medical supplies</t>
  </si>
  <si>
    <t>Cán bộ hướng dẫn</t>
  </si>
  <si>
    <t>ThS. Phạm Minh Quân, giảng viên khoa Kỹ thuật máy tính, trường đại học Công nghệ Thông tin</t>
  </si>
  <si>
    <t>Thời gian thực hiện</t>
  </si>
  <si>
    <t>Từ ngày 17/02/2023 đến ngày 23/06/2023</t>
  </si>
  <si>
    <t>Sinh viên thực hiện</t>
  </si>
  <si>
    <t>👨‍💻Phạm Trung Quốc - 19520887 | 👩‍🚀Phạm Trọng Huỳnh - 19521651</t>
  </si>
  <si>
    <t>NỘI DUNG ĐỀ TÀI</t>
  </si>
  <si>
    <t>Tổng quan đề tài</t>
  </si>
  <si>
    <t>Drones, hay công nghệ máy bay không người lái trong vòng những năm gần đây đang trở thành xu hướng trên toàn thế giới. Cùng với sự phát triển không ngừng của những tiến bộ về khoa học và kỹ thuật, việc nghiên cứu và phát triển các máy bay không người lái càng trở nên phổ biến, gần gũi và mang lại nhiều ứng dụng trong cuộc sống. Ngoài các mục đích ban đầu liên quan đến quân sự, quốc phòng, nhiều ứng dụng khác đang được nghiên cứu để tận dụng lợi thế của Drones, một trong số đó là vận chuyển bệnh phẩm cũng như các thiết bị y tế thiết yếu tại các vùng khó tiếp cận trên thế giới.</t>
  </si>
  <si>
    <t>Tại Rwanda</t>
  </si>
  <si>
    <t>Đại dịch Covid-19</t>
  </si>
  <si>
    <t>Tại Ireland</t>
  </si>
  <si>
    <t xml:space="preserve">"Từ những lợi thế của máy bay không người lái trong việc giải quyết được các bài toán về ách tắc giao thông, cơ sở hạ tầng đường xá kém hay cần phân phối các vật tư đến những khu vực “điểm nóng” của dịch, đồng thời hệ thống còn đáp ứng được những yêu cầu về việc rút ngắn quãng đường di chuyển và thời gian vận chuyển hàng hóa. Có thể thấy, Drones là một thiết bị rất phù hợp trong lĩnh vực vận chuyển hàng hóa nói chung và các thiết bị vật dụng y tế (những thiết bị cần đáp ứng nhanh chóng, khẩn cấp) nói riêng"                                                                             </t>
  </si>
  <si>
    <t>Mục tiêu đề tài</t>
  </si>
  <si>
    <t>Xây dựng thiết bị bay không người lái hoàn chỉnh, có khả năng mang và vận chuyển vật phẩm y tế đến những nơi địa hình phức tạp hoặc bị cô lập, khu vực xảy ra thiên tai, các khu vực đang có tình trạng cần vật tư y tế khẩn cấp.</t>
  </si>
  <si>
    <t>Phương pháp thực hiện</t>
  </si>
  <si>
    <t>Tìm hiểu về tài liệu và các thiết kế hiện có và đang được sử dụng cả trong và ngoài nước.</t>
  </si>
  <si>
    <t>Tiến hành thiết kế mô hình, chọn các thành phần cần thiết cho sản phẩm.</t>
  </si>
  <si>
    <t>Lắp ráp thiết bị phần cứng hoàn chỉnh và bắt đầu lập trình các yêu cầu cơ bản của sản phẩm.</t>
  </si>
  <si>
    <t xml:space="preserve">Kiểm thử khả năng hoạt động cơ bản của sản phẩm bao gồm khả năng cân bằng và di chuyển, kết hợp đo đạc phân tích và hiệu chỉnh sản phẩm.
</t>
  </si>
  <si>
    <t xml:space="preserve">Xây dựng webserver để điều khiển thiết bị và theo dõi các thông số bay từ máy bay. </t>
  </si>
  <si>
    <t>Kiểm thử chức năng của sản phẩm, tiến hành đo đạc phân tích và hiệu chỉnh sản phẩm lần hai để hoàn thiện sản phẩm.</t>
  </si>
  <si>
    <t>CÁC NỘI DUNG CHÍNH VÀ GIỚI HẠN ĐỀ TÀI</t>
  </si>
  <si>
    <t>Nội dung chính của đề tài</t>
  </si>
  <si>
    <t>Tìm hiểu tổng quan đề tài, cơ sở lý thuyết các thành phần phần cứng, nguyên lí hoạt động của thiết bị.</t>
  </si>
  <si>
    <t>Tìm hiểu và triển khai các thuật toán lọc nhiễu cho IMU, cũng như các phương pháp cân bằng khả thi cho hệ thống.</t>
  </si>
  <si>
    <t>Điều khiển và cân bằng hệ thống máy bay không người lái.</t>
  </si>
  <si>
    <t>Điều khiển và hiển thị các số liệu cho quá trình đánh giá hệ thống qua webserver.</t>
  </si>
  <si>
    <t>Triển khai tính năng stream video từ máy bay và hiển thị lên webserver.</t>
  </si>
  <si>
    <t>Theo dõi vị trí máy bay trên Webserver có tích hợp bản đồ.</t>
  </si>
  <si>
    <t>Phạm vi đề tài</t>
  </si>
  <si>
    <t>Thời gian hoạt động: Drone sử dụng nguồn từ pin lipo có dung lượng thấp nên thời gian bay bị giới hạn trong khoảng từ 7-10 phút liên tục, tùy vào chức năng cần sử dụng khi demo.</t>
  </si>
  <si>
    <t>Phạm vi hoạt động: Ở chế độ điều khiển thủ công là 3000m trong điều kiện lý tưởng. Ở chế độ tự động bay cần thực nghiệm để biết thêm kết quả, tuy nhiên khoảng cách bay sẽ không phải là quá lớn, chủ yếu do pin.</t>
  </si>
  <si>
    <t>Độ lệch so với điểm chỉ định: Sai số khi dừng tại điểm cần di chuyển đến vào khoảng 1-2m, tùy vào điều kiện gió và ngoại lực.</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</si>
</sst>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color theme="1"/>
      <name val="Montserrat"/>
    </font>
    <font>
      <b/>
      <color theme="1"/>
      <name val="Montserrat"/>
    </font>
    <font/>
    <font>
      <color theme="1"/>
      <name val="Arial"/>
      <scheme val="minor"/>
    </font>
    <font>
      <b/>
      <sz val="15.0"/>
      <color theme="1"/>
      <name val="Montserrat"/>
    </font>
    <font>
      <b/>
      <sz val="12.0"/>
      <color theme="1"/>
      <name val="Lexend"/>
    </font>
    <font>
      <b/>
      <sz val="12.0"/>
      <color theme="1"/>
      <name val="Montserrat"/>
    </font>
    <font>
      <b/>
      <sz val="10.0"/>
      <color theme="1"/>
      <name val="Montserrat"/>
    </font>
    <font>
      <b/>
      <sz val="10.0"/>
      <color rgb="FF000000"/>
      <name val="Montserrat"/>
    </font>
    <font>
      <i/>
      <sz val="12.0"/>
      <color theme="1"/>
      <name val="Times New Roman"/>
    </font>
    <font>
      <sz val="12.0"/>
      <color theme="1"/>
      <name val="Times New Roman"/>
    </font>
    <font>
      <b/>
      <sz val="12.0"/>
      <color theme="1"/>
      <name val="Times New Roman"/>
    </font>
    <font>
      <i/>
      <sz val="12.0"/>
      <color theme="1"/>
      <name val="&quot;Times New Roman&quot;"/>
    </font>
    <font>
      <sz val="12.0"/>
      <color theme="1"/>
      <name val="&quot;Times New Roman&quot;"/>
    </font>
    <font>
      <b/>
      <i/>
      <color theme="1"/>
      <name val="Montserrat"/>
    </font>
    <font>
      <b/>
      <sz val="13.0"/>
      <color theme="1"/>
      <name val="&quot;Times New Roman&quot;"/>
    </font>
    <font>
      <sz val="13.0"/>
      <color theme="1"/>
      <name val="&quot;Times New Roman&quot;"/>
    </font>
    <font>
      <i/>
      <sz val="13.0"/>
      <color rgb="FF000000"/>
      <name val="&quot;Times New Roman&quot;"/>
    </font>
    <font>
      <i/>
      <sz val="13.0"/>
      <color theme="1"/>
      <name val="&quot;Times New Roman&quot;"/>
    </font>
    <font>
      <b/>
      <sz val="12.0"/>
      <color theme="1"/>
      <name val="EB Garamond"/>
    </font>
    <font>
      <sz val="12.0"/>
      <color theme="1"/>
      <name val="EB Garamond"/>
    </font>
  </fonts>
  <fills count="17">
    <fill>
      <patternFill patternType="none"/>
    </fill>
    <fill>
      <patternFill patternType="lightGray"/>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
      <patternFill patternType="solid">
        <fgColor rgb="FF93C47D"/>
        <bgColor rgb="FF93C47D"/>
      </patternFill>
    </fill>
    <fill>
      <patternFill patternType="solid">
        <fgColor rgb="FFEAD1DC"/>
        <bgColor rgb="FFEAD1DC"/>
      </patternFill>
    </fill>
    <fill>
      <patternFill patternType="solid">
        <fgColor rgb="FF8CBEEC"/>
        <bgColor rgb="FF8CBEEC"/>
      </patternFill>
    </fill>
    <fill>
      <patternFill patternType="solid">
        <fgColor rgb="FFFAFAAC"/>
        <bgColor rgb="FFFAFAAC"/>
      </patternFill>
    </fill>
    <fill>
      <patternFill patternType="solid">
        <fgColor rgb="FFE69138"/>
        <bgColor rgb="FFE69138"/>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DD7E6B"/>
        <bgColor rgb="FFDD7E6B"/>
      </patternFill>
    </fill>
    <fill>
      <patternFill patternType="solid">
        <fgColor rgb="FFA4C2F4"/>
        <bgColor rgb="FFA4C2F4"/>
      </patternFill>
    </fill>
    <fill>
      <patternFill patternType="solid">
        <fgColor rgb="FF9FC5E8"/>
        <bgColor rgb="FF9FC5E8"/>
      </patternFill>
    </fill>
  </fills>
  <borders count="26">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right style="medium">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bottom style="thin">
        <color rgb="FF000000"/>
      </bottom>
    </border>
    <border>
      <top style="thin">
        <color rgb="FF000000"/>
      </top>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center" wrapText="1"/>
    </xf>
    <xf borderId="2" fillId="0" fontId="3" numFmtId="0" xfId="0" applyBorder="1" applyFont="1"/>
    <xf borderId="3"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vertical="center"/>
    </xf>
    <xf borderId="4" fillId="0" fontId="3" numFmtId="0" xfId="0" applyBorder="1" applyFont="1"/>
    <xf borderId="5" fillId="3" fontId="2" numFmtId="0" xfId="0" applyAlignment="1" applyBorder="1" applyFill="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6" fillId="4" fontId="2" numFmtId="0" xfId="0" applyAlignment="1" applyBorder="1" applyFill="1" applyFont="1">
      <alignment horizontal="center" readingOrder="0" vertical="center"/>
    </xf>
    <xf borderId="11" fillId="4" fontId="2" numFmtId="0" xfId="0" applyAlignment="1" applyBorder="1" applyFont="1">
      <alignment horizontal="center" readingOrder="0" vertical="center"/>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11" fillId="0" fontId="1" numFmtId="0" xfId="0" applyAlignment="1" applyBorder="1" applyFont="1">
      <alignment readingOrder="0" shrinkToFit="0" wrapText="1"/>
    </xf>
    <xf borderId="11" fillId="0" fontId="1" numFmtId="0" xfId="0" applyAlignment="1" applyBorder="1" applyFont="1">
      <alignment horizontal="center" readingOrder="0" vertical="center"/>
    </xf>
    <xf borderId="12" fillId="0" fontId="1" numFmtId="0" xfId="0" applyAlignment="1" applyBorder="1" applyFont="1">
      <alignment readingOrder="0"/>
    </xf>
    <xf borderId="6" fillId="0" fontId="1" numFmtId="0" xfId="0" applyAlignment="1" applyBorder="1" applyFont="1">
      <alignment readingOrder="0"/>
    </xf>
    <xf borderId="11" fillId="0" fontId="1" numFmtId="0" xfId="0" applyBorder="1" applyFont="1"/>
    <xf borderId="13" fillId="0" fontId="3" numFmtId="0" xfId="0" applyBorder="1" applyFont="1"/>
    <xf borderId="14" fillId="0" fontId="3" numFmtId="0" xfId="0" applyBorder="1" applyFont="1"/>
    <xf borderId="15" fillId="0" fontId="3" numFmtId="0" xfId="0" applyBorder="1" applyFont="1"/>
    <xf borderId="6" fillId="0" fontId="1" numFmtId="0" xfId="0" applyBorder="1" applyFont="1"/>
    <xf borderId="11" fillId="4" fontId="1" numFmtId="0" xfId="0" applyAlignment="1" applyBorder="1" applyFont="1">
      <alignment horizontal="center" readingOrder="0" vertical="center"/>
    </xf>
    <xf borderId="11" fillId="0" fontId="1" numFmtId="0" xfId="0" applyAlignment="1" applyBorder="1" applyFont="1">
      <alignment readingOrder="0"/>
    </xf>
    <xf borderId="0" fillId="0" fontId="1" numFmtId="0" xfId="0" applyAlignment="1" applyFont="1">
      <alignment shrinkToFit="0" wrapText="1"/>
    </xf>
    <xf borderId="11" fillId="0" fontId="1" numFmtId="0" xfId="0" applyAlignment="1" applyBorder="1" applyFont="1">
      <alignment horizontal="center" readingOrder="0" shrinkToFit="0" vertical="center" wrapText="1"/>
    </xf>
    <xf borderId="12" fillId="0" fontId="1" numFmtId="0" xfId="0" applyAlignment="1" applyBorder="1" applyFont="1">
      <alignment readingOrder="0" shrinkToFit="0" wrapText="1"/>
    </xf>
    <xf borderId="16" fillId="3" fontId="1" numFmtId="0" xfId="0" applyAlignment="1" applyBorder="1" applyFont="1">
      <alignment horizontal="right" readingOrder="0"/>
    </xf>
    <xf borderId="5" fillId="0" fontId="3" numFmtId="0" xfId="0" applyBorder="1" applyFont="1"/>
    <xf borderId="11" fillId="5" fontId="1" numFmtId="0" xfId="0" applyAlignment="1" applyBorder="1" applyFill="1" applyFont="1">
      <alignment shrinkToFit="0" wrapText="1"/>
    </xf>
    <xf borderId="0" fillId="0" fontId="1" numFmtId="0" xfId="0" applyAlignment="1" applyFont="1">
      <alignment readingOrder="0"/>
    </xf>
    <xf borderId="11" fillId="0" fontId="1" numFmtId="0" xfId="0" applyAlignment="1" applyBorder="1" applyFont="1">
      <alignment horizontal="center" shrinkToFit="0" vertical="center" wrapText="1"/>
    </xf>
    <xf borderId="16" fillId="0" fontId="1" numFmtId="0" xfId="0" applyAlignment="1" applyBorder="1" applyFont="1">
      <alignment horizontal="center" readingOrder="0" shrinkToFit="0" wrapText="1"/>
    </xf>
    <xf borderId="11" fillId="0" fontId="1" numFmtId="0" xfId="0" applyAlignment="1" applyBorder="1" applyFont="1">
      <alignment horizontal="center" readingOrder="0" shrinkToFit="0" wrapText="1"/>
    </xf>
    <xf borderId="11" fillId="0" fontId="1" numFmtId="0" xfId="0" applyAlignment="1" applyBorder="1" applyFont="1">
      <alignment horizontal="center" readingOrder="0"/>
    </xf>
    <xf borderId="11" fillId="0" fontId="1" numFmtId="0" xfId="0" applyAlignment="1" applyBorder="1" applyFont="1">
      <alignment horizontal="center"/>
    </xf>
    <xf borderId="11" fillId="0" fontId="1" numFmtId="0" xfId="0" applyAlignment="1" applyBorder="1" applyFont="1">
      <alignment horizontal="center" shrinkToFit="0" wrapText="1"/>
    </xf>
    <xf borderId="11" fillId="0" fontId="1" numFmtId="0" xfId="0" applyAlignment="1" applyBorder="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shrinkToFit="0" wrapText="1"/>
    </xf>
    <xf borderId="11" fillId="3" fontId="5"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11" fillId="6" fontId="5" numFmtId="0" xfId="0" applyAlignment="1" applyBorder="1" applyFill="1" applyFont="1">
      <alignment horizontal="center" readingOrder="0" shrinkToFit="0" vertical="center" wrapText="1"/>
    </xf>
    <xf borderId="0" fillId="0" fontId="2" numFmtId="0" xfId="0" applyAlignment="1" applyFont="1">
      <alignment horizontal="center" readingOrder="0" shrinkToFit="0" textRotation="90" vertical="center" wrapText="1"/>
    </xf>
    <xf borderId="16" fillId="4" fontId="4" numFmtId="0" xfId="0" applyAlignment="1" applyBorder="1" applyFont="1">
      <alignment readingOrder="0" shrinkToFit="0" wrapText="1"/>
    </xf>
    <xf borderId="17" fillId="4" fontId="4" numFmtId="0" xfId="0" applyAlignment="1" applyBorder="1" applyFont="1">
      <alignment shrinkToFit="0" wrapText="1"/>
    </xf>
    <xf borderId="6" fillId="4" fontId="4" numFmtId="0" xfId="0" applyAlignment="1" applyBorder="1" applyFont="1">
      <alignment shrinkToFit="0" wrapText="1"/>
    </xf>
    <xf borderId="11" fillId="4" fontId="4" numFmtId="0" xfId="0" applyAlignment="1" applyBorder="1" applyFont="1">
      <alignment shrinkToFit="0" wrapText="1"/>
    </xf>
    <xf borderId="16" fillId="0" fontId="4" numFmtId="0" xfId="0" applyAlignment="1" applyBorder="1" applyFont="1">
      <alignment readingOrder="0" shrinkToFit="0" wrapText="1"/>
    </xf>
    <xf borderId="18" fillId="0" fontId="4" numFmtId="0" xfId="0" applyAlignment="1" applyBorder="1" applyFont="1">
      <alignment readingOrder="0" shrinkToFit="0" wrapText="1"/>
    </xf>
    <xf borderId="6" fillId="0" fontId="4" numFmtId="0" xfId="0" applyAlignment="1" applyBorder="1" applyFont="1">
      <alignment readingOrder="0" shrinkToFit="0" wrapText="1"/>
    </xf>
    <xf borderId="11" fillId="0" fontId="4" numFmtId="0" xfId="0" applyAlignment="1" applyBorder="1" applyFont="1">
      <alignment readingOrder="0" shrinkToFit="0" wrapText="1"/>
    </xf>
    <xf borderId="9" fillId="4" fontId="4" numFmtId="0" xfId="0" applyAlignment="1" applyBorder="1" applyFont="1">
      <alignment shrinkToFit="0" wrapText="1"/>
    </xf>
    <xf borderId="11" fillId="0" fontId="4" numFmtId="0" xfId="0" applyAlignment="1" applyBorder="1" applyFont="1">
      <alignment shrinkToFit="0" wrapText="1"/>
    </xf>
    <xf borderId="11" fillId="4" fontId="4" numFmtId="0" xfId="0" applyAlignment="1" applyBorder="1" applyFont="1">
      <alignment readingOrder="0" shrinkToFit="0" wrapText="1"/>
    </xf>
    <xf borderId="3" fillId="0" fontId="4" numFmtId="0" xfId="0" applyAlignment="1" applyBorder="1" applyFont="1">
      <alignment shrinkToFit="0" wrapText="1"/>
    </xf>
    <xf borderId="16" fillId="4" fontId="4" numFmtId="0" xfId="0" applyAlignment="1" applyBorder="1" applyFont="1">
      <alignment shrinkToFit="0" wrapText="1"/>
    </xf>
    <xf borderId="16" fillId="0" fontId="4" numFmtId="0" xfId="0" applyAlignment="1" applyBorder="1" applyFont="1">
      <alignment shrinkToFit="0" wrapText="1"/>
    </xf>
    <xf borderId="18" fillId="0" fontId="4" numFmtId="0" xfId="0" applyAlignment="1" applyBorder="1" applyFont="1">
      <alignment shrinkToFit="0" wrapText="1"/>
    </xf>
    <xf borderId="6" fillId="0" fontId="4" numFmtId="0" xfId="0" applyAlignment="1" applyBorder="1" applyFont="1">
      <alignment shrinkToFit="0" wrapText="1"/>
    </xf>
    <xf borderId="0" fillId="7" fontId="6" numFmtId="14" xfId="0" applyAlignment="1" applyFill="1" applyFont="1" applyNumberFormat="1">
      <alignment horizontal="center" vertical="center"/>
    </xf>
    <xf borderId="0" fillId="8" fontId="7" numFmtId="0" xfId="0" applyAlignment="1" applyFill="1" applyFont="1">
      <alignment horizontal="center" readingOrder="0" shrinkToFit="0" vertical="center" wrapText="1"/>
    </xf>
    <xf borderId="0" fillId="0" fontId="7" numFmtId="0" xfId="0" applyAlignment="1" applyFont="1">
      <alignment horizontal="center" readingOrder="0" shrinkToFit="0" vertical="center" wrapText="1"/>
    </xf>
    <xf borderId="0" fillId="0" fontId="4" numFmtId="0" xfId="0" applyAlignment="1" applyFont="1">
      <alignment shrinkToFit="0" vertical="center" wrapText="1"/>
    </xf>
    <xf borderId="3" fillId="9" fontId="8" numFmtId="0" xfId="0" applyAlignment="1" applyBorder="1" applyFill="1" applyFont="1">
      <alignment horizontal="center" readingOrder="0" shrinkToFit="0" textRotation="90" vertical="center" wrapText="1"/>
    </xf>
    <xf borderId="11" fillId="6" fontId="8" numFmtId="0" xfId="0" applyAlignment="1" applyBorder="1" applyFont="1">
      <alignment horizontal="center" readingOrder="0" shrinkToFit="0" vertical="center" wrapText="1"/>
    </xf>
    <xf borderId="11" fillId="9" fontId="9" numFmtId="0" xfId="0" applyAlignment="1" applyBorder="1" applyFont="1">
      <alignment horizontal="center" readingOrder="0" shrinkToFit="0" vertical="center" wrapText="1"/>
    </xf>
    <xf borderId="16" fillId="9" fontId="9" numFmtId="0" xfId="0" applyAlignment="1" applyBorder="1" applyFont="1">
      <alignment horizontal="center" readingOrder="0" shrinkToFit="0" vertical="center" wrapText="1"/>
    </xf>
    <xf borderId="11" fillId="10" fontId="9" numFmtId="0" xfId="0" applyAlignment="1" applyBorder="1" applyFill="1" applyFont="1">
      <alignment horizontal="center" readingOrder="0" shrinkToFit="0" vertical="center" wrapText="1"/>
    </xf>
    <xf borderId="3" fillId="11" fontId="10" numFmtId="0" xfId="0" applyAlignment="1" applyBorder="1" applyFill="1" applyFont="1">
      <alignment horizontal="center" readingOrder="0" shrinkToFit="0" vertical="center" wrapText="1"/>
    </xf>
    <xf borderId="3" fillId="0" fontId="11" numFmtId="0" xfId="0" applyAlignment="1" applyBorder="1" applyFont="1">
      <alignment readingOrder="0" shrinkToFit="0" vertical="center" wrapText="1"/>
    </xf>
    <xf borderId="16" fillId="0" fontId="11" numFmtId="0" xfId="0" applyAlignment="1" applyBorder="1" applyFont="1">
      <alignment readingOrder="0" shrinkToFit="0" vertical="center" wrapText="1"/>
    </xf>
    <xf borderId="11" fillId="12" fontId="11" numFmtId="9" xfId="0" applyAlignment="1" applyBorder="1" applyFill="1" applyFont="1" applyNumberFormat="1">
      <alignment readingOrder="0" shrinkToFit="0" vertical="center" wrapText="1"/>
    </xf>
    <xf borderId="11" fillId="0" fontId="11" numFmtId="0" xfId="0" applyAlignment="1" applyBorder="1" applyFont="1">
      <alignment shrinkToFit="0" vertical="center" wrapText="1"/>
    </xf>
    <xf borderId="19" fillId="0" fontId="3" numFmtId="0" xfId="0" applyBorder="1" applyFont="1"/>
    <xf borderId="20" fillId="0" fontId="11" numFmtId="0" xfId="0" applyAlignment="1" applyBorder="1" applyFont="1">
      <alignment readingOrder="0" shrinkToFit="0" vertical="center" wrapText="1"/>
    </xf>
    <xf borderId="21" fillId="0" fontId="3" numFmtId="0" xfId="0" applyBorder="1" applyFont="1"/>
    <xf borderId="22" fillId="0" fontId="3" numFmtId="0" xfId="0" applyBorder="1" applyFont="1"/>
    <xf borderId="23" fillId="12" fontId="11" numFmtId="9" xfId="0" applyAlignment="1" applyBorder="1" applyFont="1" applyNumberFormat="1">
      <alignment readingOrder="0" shrinkToFit="0" vertical="center" wrapText="1"/>
    </xf>
    <xf borderId="23" fillId="0" fontId="11" numFmtId="0" xfId="0" applyAlignment="1" applyBorder="1" applyFont="1">
      <alignment shrinkToFit="0" vertical="center" wrapText="1"/>
    </xf>
    <xf borderId="15" fillId="11" fontId="10" numFmtId="0" xfId="0" applyAlignment="1" applyBorder="1" applyFont="1">
      <alignment horizontal="center" readingOrder="0" shrinkToFit="0" vertical="center" wrapText="1"/>
    </xf>
    <xf borderId="15" fillId="0" fontId="11" numFmtId="0" xfId="0" applyAlignment="1" applyBorder="1" applyFont="1">
      <alignment readingOrder="0" shrinkToFit="0" vertical="center" wrapText="1"/>
    </xf>
    <xf borderId="7" fillId="0" fontId="11" numFmtId="0" xfId="0" applyAlignment="1" applyBorder="1" applyFont="1">
      <alignment readingOrder="0" shrinkToFit="0" vertical="center" wrapText="1"/>
    </xf>
    <xf borderId="24" fillId="0" fontId="3" numFmtId="0" xfId="0" applyBorder="1" applyFont="1"/>
    <xf borderId="9" fillId="0" fontId="11" numFmtId="9" xfId="0" applyAlignment="1" applyBorder="1" applyFont="1" applyNumberFormat="1">
      <alignment readingOrder="0" shrinkToFit="0" vertical="center" wrapText="1"/>
    </xf>
    <xf borderId="9" fillId="0" fontId="11" numFmtId="0" xfId="0" applyAlignment="1" applyBorder="1" applyFont="1">
      <alignment shrinkToFit="0" vertical="center" wrapText="1"/>
    </xf>
    <xf borderId="11" fillId="0" fontId="11" numFmtId="9" xfId="0" applyAlignment="1" applyBorder="1" applyFont="1" applyNumberFormat="1">
      <alignment readingOrder="0" shrinkToFit="0" vertical="center" wrapText="1"/>
    </xf>
    <xf borderId="0" fillId="0" fontId="8" numFmtId="0" xfId="0" applyAlignment="1" applyFont="1">
      <alignment horizontal="center" readingOrder="0" shrinkToFit="0" textRotation="90" vertical="center" wrapText="1"/>
    </xf>
    <xf borderId="0" fillId="0" fontId="11" numFmtId="0" xfId="0" applyAlignment="1" applyFont="1">
      <alignment shrinkToFit="0" vertical="center" wrapText="1"/>
    </xf>
    <xf borderId="16" fillId="3" fontId="12" numFmtId="0" xfId="0" applyAlignment="1" applyBorder="1" applyFont="1">
      <alignment horizontal="center" readingOrder="0" shrinkToFit="0" vertical="center" wrapText="1"/>
    </xf>
    <xf borderId="11" fillId="6" fontId="9" numFmtId="0" xfId="0" applyAlignment="1" applyBorder="1" applyFont="1">
      <alignment horizontal="center" shrinkToFit="0" vertical="center" wrapText="1"/>
    </xf>
    <xf borderId="23" fillId="0" fontId="13" numFmtId="0" xfId="0" applyAlignment="1" applyBorder="1" applyFont="1">
      <alignment horizontal="center" readingOrder="0" vertical="center"/>
    </xf>
    <xf borderId="20" fillId="0" fontId="14" numFmtId="0" xfId="0" applyAlignment="1" applyBorder="1" applyFont="1">
      <alignment readingOrder="0" vertical="center"/>
    </xf>
    <xf borderId="23" fillId="0" fontId="14" numFmtId="9" xfId="0" applyAlignment="1" applyBorder="1" applyFont="1" applyNumberFormat="1">
      <alignment readingOrder="0" vertical="center"/>
    </xf>
    <xf borderId="23" fillId="0" fontId="14" numFmtId="0" xfId="0" applyAlignment="1" applyBorder="1" applyFont="1">
      <alignment vertical="center"/>
    </xf>
    <xf borderId="9" fillId="0" fontId="13" numFmtId="0" xfId="0" applyAlignment="1" applyBorder="1" applyFont="1">
      <alignment horizontal="center" readingOrder="0" vertical="center"/>
    </xf>
    <xf borderId="9" fillId="0" fontId="14" numFmtId="0" xfId="0" applyAlignment="1" applyBorder="1" applyFont="1">
      <alignment readingOrder="0" shrinkToFit="0" vertical="center" wrapText="1"/>
    </xf>
    <xf borderId="7" fillId="0" fontId="14" numFmtId="0" xfId="0" applyAlignment="1" applyBorder="1" applyFont="1">
      <alignment readingOrder="0" shrinkToFit="0" vertical="center" wrapText="1"/>
    </xf>
    <xf borderId="9" fillId="0" fontId="14" numFmtId="0" xfId="0" applyAlignment="1" applyBorder="1" applyFont="1">
      <alignment vertical="center"/>
    </xf>
    <xf borderId="11" fillId="0" fontId="13" numFmtId="0" xfId="0" applyAlignment="1" applyBorder="1" applyFont="1">
      <alignment horizontal="center" readingOrder="0" vertical="center"/>
    </xf>
    <xf borderId="11" fillId="0" fontId="14" numFmtId="0" xfId="0" applyAlignment="1" applyBorder="1" applyFont="1">
      <alignment readingOrder="0" shrinkToFit="0" vertical="center" wrapText="1"/>
    </xf>
    <xf borderId="16" fillId="0" fontId="14" numFmtId="0" xfId="0" applyAlignment="1" applyBorder="1" applyFont="1">
      <alignment readingOrder="0" vertical="center"/>
    </xf>
    <xf borderId="11" fillId="0" fontId="14" numFmtId="0" xfId="0" applyAlignment="1" applyBorder="1" applyFont="1">
      <alignment vertical="center"/>
    </xf>
    <xf borderId="16" fillId="0" fontId="14" numFmtId="0" xfId="0" applyAlignment="1" applyBorder="1" applyFont="1">
      <alignment readingOrder="0" shrinkToFit="0" vertical="center" wrapText="1"/>
    </xf>
    <xf borderId="3" fillId="7" fontId="2" numFmtId="0" xfId="0" applyAlignment="1" applyBorder="1" applyFont="1">
      <alignment horizontal="center" readingOrder="0" shrinkToFit="0" vertical="center" wrapText="1"/>
    </xf>
    <xf borderId="11" fillId="3" fontId="15" numFmtId="0" xfId="0" applyAlignment="1" applyBorder="1" applyFont="1">
      <alignment horizontal="center" readingOrder="0" shrinkToFit="0" wrapText="1"/>
    </xf>
    <xf borderId="11" fillId="13" fontId="1" numFmtId="0" xfId="0" applyAlignment="1" applyBorder="1" applyFill="1" applyFont="1">
      <alignment readingOrder="0" shrinkToFit="0" wrapText="1"/>
    </xf>
    <xf borderId="11" fillId="0" fontId="1" numFmtId="0" xfId="0" applyAlignment="1" applyBorder="1" applyFont="1">
      <alignment horizontal="left" shrinkToFit="0" vertical="center" wrapText="1"/>
    </xf>
    <xf borderId="11" fillId="0" fontId="1" numFmtId="0" xfId="0" applyAlignment="1" applyBorder="1" applyFont="1">
      <alignment horizontal="left" readingOrder="0" shrinkToFit="0" vertical="center" wrapText="1"/>
    </xf>
    <xf borderId="11" fillId="14" fontId="1" numFmtId="0" xfId="0" applyAlignment="1" applyBorder="1" applyFill="1" applyFont="1">
      <alignment readingOrder="0" shrinkToFit="0" wrapText="1"/>
    </xf>
    <xf borderId="16" fillId="0" fontId="1" numFmtId="0" xfId="0" applyAlignment="1" applyBorder="1" applyFont="1">
      <alignment horizontal="left" readingOrder="0" shrinkToFit="0" vertical="center" wrapText="1"/>
    </xf>
    <xf borderId="0" fillId="0" fontId="1" numFmtId="0" xfId="0" applyAlignment="1" applyFont="1">
      <alignment horizontal="center" readingOrder="0" shrinkToFit="0" vertical="center" wrapText="1"/>
    </xf>
    <xf borderId="6" fillId="6" fontId="16" numFmtId="0" xfId="0" applyAlignment="1" applyBorder="1" applyFont="1">
      <alignment horizontal="center" readingOrder="0" shrinkToFit="0" vertical="center" wrapText="1"/>
    </xf>
    <xf borderId="15" fillId="15" fontId="17" numFmtId="0" xfId="0" applyAlignment="1" applyBorder="1" applyFill="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0" fontId="17" numFmtId="0" xfId="0" applyAlignment="1" applyBorder="1" applyFont="1">
      <alignment readingOrder="0" shrinkToFit="0" vertical="center" wrapText="1"/>
    </xf>
    <xf borderId="14" fillId="0" fontId="17"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0" fillId="0" fontId="11" numFmtId="0" xfId="0" applyAlignment="1" applyFont="1">
      <alignment readingOrder="0" shrinkToFit="0" vertical="center" wrapText="1"/>
    </xf>
    <xf borderId="16" fillId="16" fontId="20" numFmtId="0" xfId="0" applyAlignment="1" applyBorder="1" applyFill="1" applyFont="1">
      <alignment horizontal="center" readingOrder="0" vertical="center"/>
    </xf>
    <xf borderId="0" fillId="0" fontId="21" numFmtId="0" xfId="0" applyAlignment="1" applyFont="1">
      <alignment vertical="center"/>
    </xf>
    <xf borderId="16" fillId="0" fontId="20" numFmtId="0" xfId="0" applyAlignment="1" applyBorder="1" applyFont="1">
      <alignment horizontal="center" readingOrder="0" vertical="center"/>
    </xf>
    <xf borderId="16" fillId="0" fontId="21" numFmtId="0" xfId="0" applyAlignment="1" applyBorder="1" applyFont="1">
      <alignment readingOrder="0" vertical="center"/>
    </xf>
    <xf borderId="3" fillId="0" fontId="20" numFmtId="0" xfId="0" applyAlignment="1" applyBorder="1" applyFont="1">
      <alignment readingOrder="0" shrinkToFit="0" vertical="center" wrapText="1"/>
    </xf>
    <xf borderId="1" fillId="0" fontId="21" numFmtId="0" xfId="0" applyAlignment="1" applyBorder="1" applyFont="1">
      <alignment horizontal="left" readingOrder="0" shrinkToFit="0" vertical="center" wrapText="1"/>
    </xf>
    <xf borderId="25" fillId="0" fontId="3" numFmtId="0" xfId="0" applyBorder="1" applyFont="1"/>
    <xf borderId="3" fillId="0" fontId="21" numFmtId="0" xfId="0" applyAlignment="1" applyBorder="1" applyFont="1">
      <alignment readingOrder="0" shrinkToFit="0" vertical="center" wrapText="1"/>
    </xf>
    <xf borderId="16" fillId="0" fontId="21" numFmtId="0" xfId="0" applyAlignment="1" applyBorder="1" applyFont="1">
      <alignment readingOrder="0" shrinkToFit="0" vertical="center" wrapText="1"/>
    </xf>
    <xf borderId="11" fillId="0" fontId="20" numFmtId="0" xfId="0" applyAlignment="1" applyBorder="1" applyFont="1">
      <alignment readingOrder="0" shrinkToFit="0" vertical="center" wrapText="1"/>
    </xf>
    <xf borderId="16" fillId="0" fontId="21" numFmtId="0" xfId="0" applyAlignment="1" applyBorder="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152400</xdr:colOff>
      <xdr:row>31</xdr:row>
      <xdr:rowOff>76200</xdr:rowOff>
    </xdr:from>
    <xdr:ext cx="2381250" cy="1419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5.0"/>
    <col customWidth="1" min="2" max="4" width="15.5"/>
    <col customWidth="1" min="5" max="5" width="21.75"/>
    <col customWidth="1" min="7" max="7" width="17.75"/>
  </cols>
  <sheetData>
    <row r="1">
      <c r="A1" s="1"/>
      <c r="B1" s="2" t="s">
        <v>0</v>
      </c>
      <c r="C1" s="3"/>
      <c r="D1" s="4" t="s">
        <v>1</v>
      </c>
      <c r="E1" s="4" t="s">
        <v>2</v>
      </c>
      <c r="F1" s="5" t="s">
        <v>3</v>
      </c>
      <c r="G1" s="6"/>
      <c r="H1" s="7" t="s">
        <v>4</v>
      </c>
      <c r="I1" s="8"/>
      <c r="J1" s="1"/>
      <c r="K1" s="1"/>
      <c r="L1" s="1"/>
      <c r="M1" s="1"/>
      <c r="N1" s="1"/>
      <c r="O1" s="1"/>
      <c r="P1" s="1"/>
      <c r="Q1" s="1"/>
      <c r="R1" s="1"/>
      <c r="S1" s="1"/>
      <c r="T1" s="1"/>
      <c r="U1" s="1"/>
      <c r="V1" s="1"/>
      <c r="W1" s="1"/>
      <c r="X1" s="1"/>
      <c r="Y1" s="1"/>
      <c r="Z1" s="1"/>
    </row>
    <row r="2">
      <c r="A2" s="1"/>
      <c r="B2" s="9"/>
      <c r="C2" s="10"/>
      <c r="D2" s="11"/>
      <c r="E2" s="11"/>
      <c r="F2" s="9"/>
      <c r="G2" s="12"/>
      <c r="H2" s="13" t="s">
        <v>5</v>
      </c>
      <c r="I2" s="14" t="s">
        <v>6</v>
      </c>
      <c r="J2" s="1"/>
      <c r="K2" s="1"/>
      <c r="L2" s="1"/>
      <c r="M2" s="1"/>
      <c r="N2" s="1"/>
      <c r="O2" s="1"/>
      <c r="P2" s="1"/>
      <c r="Q2" s="1"/>
      <c r="R2" s="1"/>
      <c r="S2" s="1"/>
      <c r="T2" s="1"/>
      <c r="U2" s="1"/>
      <c r="V2" s="1"/>
      <c r="W2" s="1"/>
      <c r="X2" s="1"/>
      <c r="Y2" s="1"/>
      <c r="Z2" s="1"/>
    </row>
    <row r="3">
      <c r="A3" s="1"/>
      <c r="B3" s="15" t="s">
        <v>7</v>
      </c>
      <c r="C3" s="3"/>
      <c r="D3" s="16" t="s">
        <v>8</v>
      </c>
      <c r="E3" s="17" t="s">
        <v>9</v>
      </c>
      <c r="F3" s="18">
        <v>16.0</v>
      </c>
      <c r="G3" s="19" t="s">
        <v>10</v>
      </c>
      <c r="H3" s="20">
        <f> 1.5 + 1.5 + 3 + 3.5</f>
        <v>9.5</v>
      </c>
      <c r="I3" s="21"/>
      <c r="J3" s="1"/>
      <c r="K3" s="1"/>
      <c r="L3" s="1"/>
      <c r="M3" s="1"/>
      <c r="N3" s="1"/>
      <c r="O3" s="1"/>
      <c r="P3" s="1"/>
      <c r="Q3" s="1"/>
      <c r="R3" s="1"/>
      <c r="S3" s="1"/>
      <c r="T3" s="1"/>
      <c r="U3" s="1"/>
      <c r="V3" s="1"/>
      <c r="W3" s="1"/>
      <c r="X3" s="1"/>
      <c r="Y3" s="1"/>
      <c r="Z3" s="1"/>
    </row>
    <row r="4">
      <c r="A4" s="1"/>
      <c r="B4" s="22"/>
      <c r="C4" s="23"/>
      <c r="D4" s="24"/>
      <c r="E4" s="17" t="s">
        <v>11</v>
      </c>
      <c r="F4" s="18">
        <v>8.0</v>
      </c>
      <c r="G4" s="19" t="s">
        <v>12</v>
      </c>
      <c r="H4" s="25"/>
      <c r="I4" s="21"/>
      <c r="J4" s="1"/>
      <c r="K4" s="1"/>
      <c r="L4" s="1"/>
      <c r="M4" s="1"/>
      <c r="N4" s="1"/>
      <c r="O4" s="1"/>
      <c r="P4" s="1"/>
      <c r="Q4" s="1"/>
      <c r="R4" s="1"/>
      <c r="S4" s="1"/>
      <c r="T4" s="1"/>
      <c r="U4" s="1"/>
      <c r="V4" s="1"/>
      <c r="W4" s="1"/>
      <c r="X4" s="1"/>
      <c r="Y4" s="1"/>
      <c r="Z4" s="1"/>
    </row>
    <row r="5">
      <c r="A5" s="1"/>
      <c r="B5" s="22"/>
      <c r="C5" s="23"/>
      <c r="D5" s="24"/>
      <c r="E5" s="17" t="s">
        <v>13</v>
      </c>
      <c r="F5" s="18">
        <v>8.0</v>
      </c>
      <c r="G5" s="19" t="s">
        <v>12</v>
      </c>
      <c r="H5" s="20">
        <v>1.5</v>
      </c>
      <c r="I5" s="21"/>
      <c r="J5" s="1"/>
      <c r="K5" s="1"/>
      <c r="L5" s="1"/>
      <c r="M5" s="1"/>
      <c r="N5" s="1"/>
      <c r="O5" s="1"/>
      <c r="P5" s="1"/>
      <c r="Q5" s="1"/>
      <c r="R5" s="1"/>
      <c r="S5" s="1"/>
      <c r="T5" s="1"/>
      <c r="U5" s="1"/>
      <c r="V5" s="1"/>
      <c r="W5" s="1"/>
      <c r="X5" s="1"/>
      <c r="Y5" s="1"/>
      <c r="Z5" s="1"/>
    </row>
    <row r="6">
      <c r="A6" s="1"/>
      <c r="B6" s="22"/>
      <c r="C6" s="23"/>
      <c r="D6" s="11"/>
      <c r="E6" s="17" t="s">
        <v>14</v>
      </c>
      <c r="F6" s="18">
        <v>8.0</v>
      </c>
      <c r="G6" s="19" t="s">
        <v>12</v>
      </c>
      <c r="H6" s="25"/>
      <c r="I6" s="21"/>
      <c r="J6" s="1"/>
      <c r="K6" s="1"/>
      <c r="L6" s="1"/>
      <c r="M6" s="1"/>
      <c r="N6" s="1"/>
      <c r="O6" s="1"/>
      <c r="P6" s="1"/>
      <c r="Q6" s="1"/>
      <c r="R6" s="1"/>
      <c r="S6" s="1"/>
      <c r="T6" s="1"/>
      <c r="U6" s="1"/>
      <c r="V6" s="1"/>
      <c r="W6" s="1"/>
      <c r="X6" s="1"/>
      <c r="Y6" s="1"/>
      <c r="Z6" s="1"/>
    </row>
    <row r="7">
      <c r="A7" s="1"/>
      <c r="B7" s="22"/>
      <c r="C7" s="23"/>
      <c r="D7" s="16" t="s">
        <v>15</v>
      </c>
      <c r="E7" s="17" t="s">
        <v>16</v>
      </c>
      <c r="F7" s="18">
        <v>24.0</v>
      </c>
      <c r="G7" s="19" t="s">
        <v>17</v>
      </c>
      <c r="H7" s="25"/>
      <c r="I7" s="21"/>
      <c r="J7" s="1"/>
      <c r="K7" s="1"/>
      <c r="L7" s="1"/>
      <c r="M7" s="1"/>
      <c r="N7" s="1"/>
      <c r="O7" s="1"/>
      <c r="P7" s="1"/>
      <c r="Q7" s="1"/>
      <c r="R7" s="1"/>
      <c r="S7" s="1"/>
      <c r="T7" s="1"/>
      <c r="U7" s="1"/>
      <c r="V7" s="1"/>
      <c r="W7" s="1"/>
      <c r="X7" s="1"/>
      <c r="Y7" s="1"/>
      <c r="Z7" s="1"/>
    </row>
    <row r="8">
      <c r="A8" s="1"/>
      <c r="B8" s="22"/>
      <c r="C8" s="23"/>
      <c r="D8" s="24"/>
      <c r="E8" s="17" t="s">
        <v>18</v>
      </c>
      <c r="F8" s="18">
        <v>24.0</v>
      </c>
      <c r="G8" s="19" t="s">
        <v>17</v>
      </c>
      <c r="H8" s="25"/>
      <c r="I8" s="21"/>
      <c r="J8" s="1"/>
      <c r="K8" s="1"/>
      <c r="L8" s="1"/>
      <c r="M8" s="1"/>
      <c r="N8" s="1"/>
      <c r="O8" s="1"/>
      <c r="P8" s="1"/>
      <c r="Q8" s="1"/>
      <c r="R8" s="1"/>
      <c r="S8" s="1"/>
      <c r="T8" s="1"/>
      <c r="U8" s="1"/>
      <c r="V8" s="1"/>
      <c r="W8" s="1"/>
      <c r="X8" s="1"/>
      <c r="Y8" s="1"/>
      <c r="Z8" s="1"/>
    </row>
    <row r="9">
      <c r="A9" s="1"/>
      <c r="B9" s="22"/>
      <c r="C9" s="23"/>
      <c r="D9" s="24"/>
      <c r="E9" s="17" t="s">
        <v>19</v>
      </c>
      <c r="F9" s="18">
        <v>40.0</v>
      </c>
      <c r="G9" s="19" t="s">
        <v>20</v>
      </c>
      <c r="H9" s="25"/>
      <c r="I9" s="21"/>
      <c r="J9" s="1"/>
      <c r="K9" s="1"/>
      <c r="L9" s="1"/>
      <c r="M9" s="1"/>
      <c r="N9" s="1"/>
      <c r="O9" s="1"/>
      <c r="P9" s="1"/>
      <c r="Q9" s="1"/>
      <c r="R9" s="1"/>
      <c r="S9" s="1"/>
      <c r="T9" s="1"/>
      <c r="U9" s="1"/>
      <c r="V9" s="1"/>
      <c r="W9" s="1"/>
      <c r="X9" s="1"/>
      <c r="Y9" s="1"/>
      <c r="Z9" s="1"/>
    </row>
    <row r="10">
      <c r="A10" s="1"/>
      <c r="B10" s="9"/>
      <c r="C10" s="10"/>
      <c r="D10" s="11"/>
      <c r="E10" s="17" t="s">
        <v>21</v>
      </c>
      <c r="F10" s="18">
        <v>8.0</v>
      </c>
      <c r="G10" s="19" t="s">
        <v>12</v>
      </c>
      <c r="H10" s="25"/>
      <c r="I10" s="21"/>
      <c r="J10" s="1"/>
      <c r="K10" s="1"/>
      <c r="L10" s="1"/>
      <c r="M10" s="1"/>
      <c r="N10" s="1"/>
      <c r="O10" s="1"/>
      <c r="P10" s="1"/>
      <c r="Q10" s="1"/>
      <c r="R10" s="1"/>
      <c r="S10" s="1"/>
      <c r="T10" s="1"/>
      <c r="U10" s="1"/>
      <c r="V10" s="1"/>
      <c r="W10" s="1"/>
      <c r="X10" s="1"/>
      <c r="Y10" s="1"/>
      <c r="Z10" s="1"/>
    </row>
    <row r="11">
      <c r="A11" s="1"/>
      <c r="B11" s="15" t="s">
        <v>22</v>
      </c>
      <c r="C11" s="3"/>
      <c r="D11" s="16" t="s">
        <v>23</v>
      </c>
      <c r="E11" s="17" t="s">
        <v>24</v>
      </c>
      <c r="F11" s="26">
        <v>42.0</v>
      </c>
      <c r="G11" s="19" t="s">
        <v>25</v>
      </c>
      <c r="H11" s="20">
        <f> 0.5 + 0.5</f>
        <v>1</v>
      </c>
      <c r="I11" s="27">
        <f> 0.5 + 4 + 2.5 + 4.5 + 6 +4</f>
        <v>21.5</v>
      </c>
      <c r="J11" s="1"/>
      <c r="K11" s="1"/>
      <c r="L11" s="1"/>
      <c r="M11" s="1"/>
      <c r="N11" s="1"/>
      <c r="O11" s="1"/>
      <c r="P11" s="1"/>
      <c r="Q11" s="1"/>
      <c r="R11" s="1"/>
      <c r="S11" s="1"/>
      <c r="T11" s="1"/>
      <c r="U11" s="1"/>
      <c r="V11" s="1"/>
      <c r="W11" s="1"/>
      <c r="X11" s="1"/>
      <c r="Y11" s="1"/>
      <c r="Z11" s="1"/>
    </row>
    <row r="12">
      <c r="A12" s="1"/>
      <c r="B12" s="22"/>
      <c r="C12" s="23"/>
      <c r="D12" s="24"/>
      <c r="E12" s="17" t="s">
        <v>26</v>
      </c>
      <c r="F12" s="18">
        <v>12.0</v>
      </c>
      <c r="G12" s="19" t="s">
        <v>27</v>
      </c>
      <c r="H12" s="25"/>
      <c r="I12" s="21"/>
      <c r="J12" s="1"/>
      <c r="K12" s="1"/>
      <c r="L12" s="1"/>
      <c r="M12" s="1"/>
      <c r="N12" s="1"/>
      <c r="O12" s="1"/>
      <c r="P12" s="1"/>
      <c r="Q12" s="1"/>
      <c r="R12" s="1"/>
      <c r="S12" s="1"/>
      <c r="T12" s="1"/>
      <c r="U12" s="1"/>
      <c r="V12" s="1"/>
      <c r="W12" s="1"/>
      <c r="X12" s="1"/>
      <c r="Y12" s="1"/>
      <c r="Z12" s="1"/>
    </row>
    <row r="13">
      <c r="A13" s="28"/>
      <c r="B13" s="22"/>
      <c r="C13" s="23"/>
      <c r="D13" s="24"/>
      <c r="E13" s="17" t="s">
        <v>28</v>
      </c>
      <c r="F13" s="29">
        <v>24.0</v>
      </c>
      <c r="G13" s="30" t="s">
        <v>27</v>
      </c>
      <c r="H13" s="25"/>
      <c r="I13" s="21"/>
      <c r="J13" s="1"/>
      <c r="K13" s="1"/>
      <c r="L13" s="1"/>
      <c r="M13" s="1"/>
      <c r="N13" s="1"/>
      <c r="O13" s="1"/>
      <c r="P13" s="1"/>
      <c r="Q13" s="1"/>
      <c r="R13" s="1"/>
      <c r="S13" s="1"/>
      <c r="T13" s="1"/>
      <c r="U13" s="1"/>
      <c r="V13" s="1"/>
      <c r="W13" s="1"/>
      <c r="X13" s="1"/>
      <c r="Y13" s="1"/>
      <c r="Z13" s="1"/>
    </row>
    <row r="14">
      <c r="A14" s="28"/>
      <c r="B14" s="22"/>
      <c r="C14" s="23"/>
      <c r="D14" s="24"/>
      <c r="E14" s="17" t="s">
        <v>29</v>
      </c>
      <c r="F14" s="29">
        <v>24.0</v>
      </c>
      <c r="G14" s="30" t="s">
        <v>27</v>
      </c>
      <c r="H14" s="25"/>
      <c r="I14" s="21"/>
      <c r="J14" s="1"/>
      <c r="K14" s="1"/>
      <c r="L14" s="1"/>
      <c r="M14" s="1"/>
      <c r="N14" s="1"/>
      <c r="O14" s="1"/>
      <c r="P14" s="1"/>
      <c r="Q14" s="1"/>
      <c r="R14" s="1"/>
      <c r="S14" s="1"/>
      <c r="T14" s="1"/>
      <c r="U14" s="1"/>
      <c r="V14" s="1"/>
      <c r="W14" s="1"/>
      <c r="X14" s="1"/>
      <c r="Y14" s="1"/>
      <c r="Z14" s="1"/>
    </row>
    <row r="15">
      <c r="A15" s="28"/>
      <c r="B15" s="9"/>
      <c r="C15" s="10"/>
      <c r="D15" s="11"/>
      <c r="E15" s="17" t="s">
        <v>30</v>
      </c>
      <c r="F15" s="29">
        <v>24.0</v>
      </c>
      <c r="G15" s="30" t="s">
        <v>27</v>
      </c>
      <c r="H15" s="25"/>
      <c r="I15" s="21"/>
      <c r="J15" s="1"/>
      <c r="K15" s="1"/>
      <c r="L15" s="1"/>
      <c r="M15" s="1"/>
      <c r="N15" s="1"/>
      <c r="O15" s="1"/>
      <c r="P15" s="1"/>
      <c r="Q15" s="1"/>
      <c r="R15" s="1"/>
      <c r="S15" s="1"/>
      <c r="T15" s="1"/>
      <c r="U15" s="1"/>
      <c r="V15" s="1"/>
      <c r="W15" s="1"/>
      <c r="X15" s="1"/>
      <c r="Y15" s="1"/>
      <c r="Z15" s="1"/>
    </row>
    <row r="16">
      <c r="A16" s="28"/>
      <c r="B16" s="15" t="s">
        <v>31</v>
      </c>
      <c r="C16" s="3"/>
      <c r="D16" s="16" t="s">
        <v>32</v>
      </c>
      <c r="E16" s="17" t="s">
        <v>33</v>
      </c>
      <c r="F16" s="29">
        <v>20.0</v>
      </c>
      <c r="G16" s="30" t="s">
        <v>27</v>
      </c>
      <c r="H16" s="25"/>
      <c r="I16" s="21"/>
      <c r="J16" s="1"/>
      <c r="K16" s="1"/>
      <c r="L16" s="1"/>
      <c r="M16" s="1"/>
      <c r="N16" s="1"/>
      <c r="O16" s="1"/>
      <c r="P16" s="1"/>
      <c r="Q16" s="1"/>
      <c r="R16" s="1"/>
      <c r="S16" s="1"/>
      <c r="T16" s="1"/>
      <c r="U16" s="1"/>
      <c r="V16" s="1"/>
      <c r="W16" s="1"/>
      <c r="X16" s="1"/>
      <c r="Y16" s="1"/>
      <c r="Z16" s="1"/>
    </row>
    <row r="17">
      <c r="A17" s="28"/>
      <c r="B17" s="22"/>
      <c r="C17" s="23"/>
      <c r="D17" s="24"/>
      <c r="E17" s="17" t="s">
        <v>34</v>
      </c>
      <c r="F17" s="29">
        <v>20.0</v>
      </c>
      <c r="G17" s="30" t="s">
        <v>27</v>
      </c>
      <c r="H17" s="25"/>
      <c r="I17" s="21"/>
      <c r="J17" s="1"/>
      <c r="K17" s="1"/>
      <c r="L17" s="1"/>
      <c r="M17" s="1"/>
      <c r="N17" s="1"/>
      <c r="O17" s="1"/>
      <c r="P17" s="1"/>
      <c r="Q17" s="1"/>
      <c r="R17" s="1"/>
      <c r="S17" s="1"/>
      <c r="T17" s="1"/>
      <c r="U17" s="1"/>
      <c r="V17" s="1"/>
      <c r="W17" s="1"/>
      <c r="X17" s="1"/>
      <c r="Y17" s="1"/>
      <c r="Z17" s="1"/>
    </row>
    <row r="18">
      <c r="A18" s="28"/>
      <c r="B18" s="22"/>
      <c r="C18" s="23"/>
      <c r="D18" s="24"/>
      <c r="E18" s="17" t="s">
        <v>35</v>
      </c>
      <c r="F18" s="29">
        <v>20.0</v>
      </c>
      <c r="G18" s="30" t="s">
        <v>27</v>
      </c>
      <c r="H18" s="25"/>
      <c r="I18" s="21"/>
      <c r="J18" s="1"/>
      <c r="K18" s="1"/>
      <c r="L18" s="1"/>
      <c r="M18" s="1"/>
      <c r="N18" s="1"/>
      <c r="O18" s="1"/>
      <c r="P18" s="1"/>
      <c r="Q18" s="1"/>
      <c r="R18" s="1"/>
      <c r="S18" s="1"/>
      <c r="T18" s="1"/>
      <c r="U18" s="1"/>
      <c r="V18" s="1"/>
      <c r="W18" s="1"/>
      <c r="X18" s="1"/>
      <c r="Y18" s="1"/>
      <c r="Z18" s="1"/>
    </row>
    <row r="19">
      <c r="A19" s="28"/>
      <c r="B19" s="9"/>
      <c r="C19" s="10"/>
      <c r="D19" s="11"/>
      <c r="E19" s="17" t="s">
        <v>36</v>
      </c>
      <c r="F19" s="29">
        <v>20.0</v>
      </c>
      <c r="G19" s="30" t="s">
        <v>27</v>
      </c>
      <c r="H19" s="25"/>
      <c r="I19" s="21"/>
      <c r="J19" s="1"/>
      <c r="K19" s="1"/>
      <c r="L19" s="1"/>
      <c r="M19" s="1"/>
      <c r="N19" s="1"/>
      <c r="O19" s="1"/>
      <c r="P19" s="1"/>
      <c r="Q19" s="1"/>
      <c r="R19" s="1"/>
      <c r="S19" s="1"/>
      <c r="T19" s="1"/>
      <c r="U19" s="1"/>
      <c r="V19" s="1"/>
      <c r="W19" s="1"/>
      <c r="X19" s="1"/>
      <c r="Y19" s="1"/>
      <c r="Z19" s="1"/>
    </row>
    <row r="20">
      <c r="A20" s="28"/>
      <c r="B20" s="31" t="s">
        <v>37</v>
      </c>
      <c r="C20" s="32"/>
      <c r="D20" s="32"/>
      <c r="E20" s="8"/>
      <c r="F20" s="33">
        <f>sum(F3:F19)</f>
        <v>342</v>
      </c>
      <c r="G20" s="28"/>
      <c r="H20" s="34" t="s">
        <v>38</v>
      </c>
      <c r="I20" s="1">
        <f>sum(H3:I19)</f>
        <v>33.5</v>
      </c>
      <c r="J20" s="1"/>
      <c r="K20" s="1"/>
      <c r="L20" s="1"/>
      <c r="M20" s="1"/>
      <c r="N20" s="1"/>
      <c r="O20" s="1"/>
      <c r="P20" s="1"/>
      <c r="Q20" s="1"/>
      <c r="R20" s="1"/>
      <c r="S20" s="1"/>
      <c r="T20" s="1"/>
      <c r="U20" s="1"/>
      <c r="V20" s="1"/>
      <c r="W20" s="1"/>
      <c r="X20" s="1"/>
      <c r="Y20" s="1"/>
      <c r="Z20" s="1"/>
    </row>
    <row r="21">
      <c r="A21" s="28"/>
      <c r="B21" s="1"/>
      <c r="C21" s="1"/>
      <c r="D21" s="1"/>
      <c r="E21" s="1"/>
      <c r="F21" s="28"/>
      <c r="G21" s="28"/>
      <c r="H21" s="1"/>
      <c r="I21" s="1"/>
      <c r="J21" s="1"/>
      <c r="K21" s="1"/>
      <c r="L21" s="1"/>
      <c r="M21" s="1"/>
      <c r="N21" s="1"/>
      <c r="O21" s="1"/>
      <c r="P21" s="1"/>
      <c r="Q21" s="1"/>
      <c r="R21" s="1"/>
      <c r="S21" s="1"/>
      <c r="T21" s="1"/>
      <c r="U21" s="1"/>
      <c r="V21" s="1"/>
      <c r="W21" s="1"/>
      <c r="X21" s="1"/>
      <c r="Y21" s="1"/>
      <c r="Z21" s="1"/>
    </row>
    <row r="22">
      <c r="A22" s="1"/>
      <c r="B22" s="35"/>
      <c r="C22" s="18" t="s">
        <v>39</v>
      </c>
      <c r="D22" s="18" t="s">
        <v>40</v>
      </c>
      <c r="E22" s="1"/>
      <c r="F22" s="28"/>
      <c r="G22" s="28"/>
      <c r="H22" s="1"/>
      <c r="I22" s="1"/>
      <c r="J22" s="1"/>
      <c r="K22" s="1"/>
      <c r="L22" s="1"/>
      <c r="M22" s="1"/>
      <c r="N22" s="1"/>
      <c r="O22" s="1"/>
      <c r="P22" s="1"/>
      <c r="Q22" s="1"/>
      <c r="R22" s="1"/>
      <c r="S22" s="1"/>
      <c r="T22" s="1"/>
      <c r="U22" s="1"/>
      <c r="V22" s="1"/>
      <c r="W22" s="1"/>
      <c r="X22" s="1"/>
      <c r="Y22" s="1"/>
      <c r="Z22" s="1"/>
    </row>
    <row r="23">
      <c r="A23" s="1"/>
      <c r="B23" s="29" t="s">
        <v>6</v>
      </c>
      <c r="C23" s="18">
        <v>6.0</v>
      </c>
      <c r="D23" s="18">
        <v>6.0</v>
      </c>
      <c r="E23" s="1"/>
      <c r="F23" s="28"/>
      <c r="G23" s="28"/>
      <c r="H23" s="1"/>
      <c r="I23" s="1"/>
      <c r="J23" s="1"/>
      <c r="K23" s="1"/>
      <c r="L23" s="1"/>
      <c r="M23" s="1"/>
      <c r="N23" s="1"/>
      <c r="O23" s="1"/>
      <c r="P23" s="1"/>
      <c r="Q23" s="1"/>
      <c r="R23" s="1"/>
      <c r="S23" s="1"/>
      <c r="T23" s="1"/>
      <c r="U23" s="1"/>
      <c r="V23" s="1"/>
      <c r="W23" s="1"/>
      <c r="X23" s="1"/>
      <c r="Y23" s="1"/>
      <c r="Z23" s="1"/>
    </row>
    <row r="24">
      <c r="A24" s="1"/>
      <c r="B24" s="29" t="s">
        <v>5</v>
      </c>
      <c r="C24" s="26">
        <v>2.0</v>
      </c>
      <c r="D24" s="18">
        <v>6.0</v>
      </c>
      <c r="E24" s="1"/>
      <c r="F24" s="28"/>
      <c r="G24" s="28"/>
      <c r="H24" s="1"/>
      <c r="I24" s="1"/>
      <c r="J24" s="1"/>
      <c r="K24" s="1"/>
      <c r="L24" s="1"/>
      <c r="M24" s="1"/>
      <c r="N24" s="1"/>
      <c r="O24" s="1"/>
      <c r="P24" s="1"/>
      <c r="Q24" s="1"/>
      <c r="R24" s="1"/>
      <c r="S24" s="1"/>
      <c r="T24" s="1"/>
      <c r="U24" s="1"/>
      <c r="V24" s="1"/>
      <c r="W24" s="1"/>
      <c r="X24" s="1"/>
      <c r="Y24" s="1"/>
      <c r="Z24" s="1"/>
    </row>
    <row r="25">
      <c r="A25" s="1"/>
      <c r="B25" s="28"/>
      <c r="C25" s="1"/>
      <c r="D25" s="1"/>
      <c r="E25" s="1"/>
      <c r="F25" s="28"/>
      <c r="G25" s="28"/>
      <c r="H25" s="1"/>
      <c r="I25" s="1"/>
      <c r="J25" s="1"/>
      <c r="K25" s="1"/>
      <c r="L25" s="1"/>
      <c r="M25" s="1"/>
      <c r="N25" s="1"/>
      <c r="O25" s="1"/>
      <c r="P25" s="1"/>
      <c r="Q25" s="1"/>
      <c r="R25" s="1"/>
      <c r="S25" s="1"/>
      <c r="T25" s="1"/>
      <c r="U25" s="1"/>
      <c r="V25" s="1"/>
      <c r="W25" s="1"/>
      <c r="X25" s="1"/>
      <c r="Y25" s="1"/>
      <c r="Z25" s="1"/>
    </row>
    <row r="26">
      <c r="A26" s="1"/>
      <c r="B26" s="36" t="s">
        <v>41</v>
      </c>
      <c r="C26" s="32"/>
      <c r="D26" s="8"/>
      <c r="E26" s="1"/>
      <c r="F26" s="28"/>
      <c r="G26" s="28"/>
      <c r="H26" s="1"/>
      <c r="I26" s="1"/>
      <c r="J26" s="1"/>
      <c r="K26" s="1"/>
      <c r="L26" s="1"/>
      <c r="M26" s="1"/>
      <c r="N26" s="1"/>
      <c r="O26" s="1"/>
      <c r="P26" s="1"/>
      <c r="Q26" s="1"/>
      <c r="R26" s="1"/>
      <c r="S26" s="1"/>
      <c r="T26" s="1"/>
      <c r="U26" s="1"/>
      <c r="V26" s="1"/>
      <c r="W26" s="1"/>
      <c r="X26" s="1"/>
      <c r="Y26" s="1"/>
      <c r="Z26" s="1"/>
    </row>
    <row r="27">
      <c r="A27" s="1"/>
      <c r="B27" s="37" t="s">
        <v>42</v>
      </c>
      <c r="C27" s="38" t="s">
        <v>43</v>
      </c>
      <c r="D27" s="38" t="s">
        <v>44</v>
      </c>
      <c r="E27" s="1"/>
      <c r="F27" s="28"/>
      <c r="G27" s="28"/>
      <c r="H27" s="1"/>
      <c r="I27" s="1"/>
      <c r="J27" s="1"/>
      <c r="K27" s="1"/>
      <c r="L27" s="1"/>
      <c r="M27" s="1"/>
      <c r="N27" s="1"/>
      <c r="O27" s="1"/>
      <c r="P27" s="1"/>
      <c r="Q27" s="1"/>
      <c r="R27" s="1"/>
      <c r="S27" s="1"/>
      <c r="T27" s="1"/>
      <c r="U27" s="1"/>
      <c r="V27" s="1"/>
      <c r="W27" s="1"/>
      <c r="X27" s="1"/>
      <c r="Y27" s="1"/>
      <c r="Z27" s="1"/>
    </row>
    <row r="28">
      <c r="A28" s="1"/>
      <c r="B28" s="37">
        <v>28.0</v>
      </c>
      <c r="C28" s="38">
        <v>10.0</v>
      </c>
      <c r="D28" s="39"/>
      <c r="E28" s="1"/>
      <c r="F28" s="28"/>
      <c r="G28" s="28"/>
      <c r="H28" s="1"/>
      <c r="I28" s="1"/>
      <c r="J28" s="1"/>
      <c r="K28" s="1"/>
      <c r="L28" s="1"/>
      <c r="M28" s="1"/>
      <c r="N28" s="1"/>
      <c r="O28" s="1"/>
      <c r="P28" s="1"/>
      <c r="Q28" s="1"/>
      <c r="R28" s="1"/>
      <c r="S28" s="1"/>
      <c r="T28" s="1"/>
      <c r="U28" s="1"/>
      <c r="V28" s="1"/>
      <c r="W28" s="1"/>
      <c r="X28" s="1"/>
      <c r="Y28" s="1"/>
      <c r="Z28" s="1"/>
    </row>
    <row r="29">
      <c r="A29" s="1"/>
      <c r="B29" s="40">
        <f t="shared" ref="B29:C29" si="1">B28*sum(C23:C24)</f>
        <v>224</v>
      </c>
      <c r="C29" s="39">
        <f t="shared" si="1"/>
        <v>120</v>
      </c>
      <c r="D29" s="39">
        <f>sum(B29:C29)</f>
        <v>344</v>
      </c>
      <c r="E29" s="1"/>
      <c r="F29" s="28"/>
      <c r="G29" s="28"/>
      <c r="H29" s="1"/>
      <c r="I29" s="1"/>
      <c r="J29" s="1"/>
      <c r="K29" s="1"/>
      <c r="L29" s="1"/>
      <c r="M29" s="1"/>
      <c r="N29" s="1"/>
      <c r="O29" s="1"/>
      <c r="P29" s="1"/>
      <c r="Q29" s="1"/>
      <c r="R29" s="1"/>
      <c r="S29" s="1"/>
      <c r="T29" s="1"/>
      <c r="U29" s="1"/>
      <c r="V29" s="1"/>
      <c r="W29" s="1"/>
      <c r="X29" s="1"/>
      <c r="Y29" s="1"/>
      <c r="Z29" s="1"/>
    </row>
    <row r="30">
      <c r="A30" s="1"/>
      <c r="B30" s="28"/>
      <c r="C30" s="1"/>
      <c r="D30" s="1"/>
      <c r="E30" s="1"/>
      <c r="F30" s="28"/>
      <c r="G30" s="28"/>
      <c r="H30" s="1"/>
      <c r="I30" s="1"/>
      <c r="J30" s="1"/>
      <c r="K30" s="1"/>
      <c r="L30" s="1"/>
      <c r="M30" s="1"/>
      <c r="N30" s="1"/>
      <c r="O30" s="1"/>
      <c r="P30" s="1"/>
      <c r="Q30" s="1"/>
      <c r="R30" s="1"/>
      <c r="S30" s="1"/>
      <c r="T30" s="1"/>
      <c r="U30" s="1"/>
      <c r="V30" s="1"/>
      <c r="W30" s="1"/>
      <c r="X30" s="1"/>
      <c r="Y30" s="1"/>
      <c r="Z30" s="1"/>
    </row>
    <row r="31">
      <c r="A31" s="1"/>
      <c r="B31" s="17" t="s">
        <v>12</v>
      </c>
      <c r="C31" s="41" t="s">
        <v>45</v>
      </c>
      <c r="D31" s="42"/>
      <c r="E31" s="28"/>
      <c r="F31" s="28"/>
      <c r="G31" s="28"/>
      <c r="H31" s="1"/>
      <c r="I31" s="1"/>
      <c r="J31" s="1"/>
      <c r="K31" s="1"/>
      <c r="L31" s="1"/>
      <c r="M31" s="1"/>
      <c r="N31" s="1"/>
      <c r="O31" s="1"/>
      <c r="P31" s="1"/>
      <c r="Q31" s="1"/>
      <c r="R31" s="1"/>
      <c r="S31" s="1"/>
      <c r="T31" s="1"/>
      <c r="U31" s="1"/>
      <c r="V31" s="1"/>
      <c r="W31" s="1"/>
      <c r="X31" s="1"/>
      <c r="Y31" s="1"/>
      <c r="Z31" s="1"/>
    </row>
    <row r="32">
      <c r="A32" s="1"/>
      <c r="B32" s="17" t="s">
        <v>46</v>
      </c>
      <c r="C32" s="41" t="s">
        <v>47</v>
      </c>
      <c r="D32" s="42"/>
      <c r="E32" s="28"/>
      <c r="F32" s="28"/>
      <c r="G32" s="28"/>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4">
    <mergeCell ref="B3:C10"/>
    <mergeCell ref="B11:C15"/>
    <mergeCell ref="D11:D15"/>
    <mergeCell ref="B16:C19"/>
    <mergeCell ref="D16:D19"/>
    <mergeCell ref="B20:E20"/>
    <mergeCell ref="B26:D26"/>
    <mergeCell ref="B1:C2"/>
    <mergeCell ref="D1:D2"/>
    <mergeCell ref="E1:E2"/>
    <mergeCell ref="F1:G2"/>
    <mergeCell ref="H1:I1"/>
    <mergeCell ref="D3:D6"/>
    <mergeCell ref="D7:D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8" width="20.38"/>
  </cols>
  <sheetData>
    <row r="1" ht="39.75" customHeight="1">
      <c r="A1" s="43"/>
      <c r="B1" s="44" t="s">
        <v>48</v>
      </c>
      <c r="C1" s="45" t="s">
        <v>49</v>
      </c>
      <c r="D1" s="44" t="s">
        <v>50</v>
      </c>
      <c r="E1" s="44" t="s">
        <v>51</v>
      </c>
      <c r="F1" s="44" t="s">
        <v>52</v>
      </c>
      <c r="G1" s="46" t="s">
        <v>53</v>
      </c>
      <c r="H1" s="46" t="s">
        <v>54</v>
      </c>
      <c r="I1" s="43"/>
      <c r="J1" s="43"/>
      <c r="K1" s="43"/>
      <c r="L1" s="43"/>
      <c r="M1" s="43"/>
      <c r="N1" s="43"/>
      <c r="O1" s="43"/>
      <c r="P1" s="43"/>
      <c r="Q1" s="43"/>
      <c r="R1" s="43"/>
      <c r="S1" s="43"/>
      <c r="T1" s="43"/>
      <c r="U1" s="43"/>
      <c r="V1" s="43"/>
      <c r="W1" s="43"/>
      <c r="X1" s="43"/>
      <c r="Y1" s="43"/>
      <c r="Z1" s="43"/>
    </row>
    <row r="2">
      <c r="A2" s="47" t="s">
        <v>55</v>
      </c>
      <c r="B2" s="48">
        <v>15.0</v>
      </c>
      <c r="C2" s="49">
        <f t="shared" ref="C2:H2" si="1">1+B2</f>
        <v>16</v>
      </c>
      <c r="D2" s="50">
        <f t="shared" si="1"/>
        <v>17</v>
      </c>
      <c r="E2" s="51">
        <f t="shared" si="1"/>
        <v>18</v>
      </c>
      <c r="F2" s="51">
        <f t="shared" si="1"/>
        <v>19</v>
      </c>
      <c r="G2" s="51">
        <f t="shared" si="1"/>
        <v>20</v>
      </c>
      <c r="H2" s="51">
        <f t="shared" si="1"/>
        <v>21</v>
      </c>
      <c r="I2" s="43"/>
      <c r="J2" s="43"/>
      <c r="K2" s="43"/>
      <c r="L2" s="43"/>
      <c r="M2" s="43"/>
      <c r="N2" s="43"/>
      <c r="O2" s="43"/>
      <c r="P2" s="43"/>
      <c r="Q2" s="43"/>
      <c r="R2" s="43"/>
      <c r="S2" s="43"/>
      <c r="T2" s="43"/>
      <c r="U2" s="43"/>
      <c r="V2" s="43"/>
      <c r="W2" s="43"/>
      <c r="X2" s="43"/>
      <c r="Y2" s="43"/>
      <c r="Z2" s="43"/>
    </row>
    <row r="3" ht="69.75" customHeight="1">
      <c r="B3" s="52"/>
      <c r="C3" s="53" t="s">
        <v>56</v>
      </c>
      <c r="D3" s="54" t="s">
        <v>57</v>
      </c>
      <c r="E3" s="55" t="s">
        <v>58</v>
      </c>
      <c r="F3" s="55" t="s">
        <v>59</v>
      </c>
      <c r="G3" s="55" t="s">
        <v>60</v>
      </c>
      <c r="H3" s="55" t="s">
        <v>61</v>
      </c>
      <c r="I3" s="43"/>
      <c r="J3" s="43"/>
      <c r="K3" s="43"/>
      <c r="L3" s="43"/>
      <c r="M3" s="43"/>
      <c r="N3" s="43"/>
      <c r="O3" s="43"/>
      <c r="P3" s="43"/>
      <c r="Q3" s="43"/>
      <c r="R3" s="43"/>
      <c r="S3" s="43"/>
      <c r="T3" s="43"/>
      <c r="U3" s="43"/>
      <c r="V3" s="43"/>
      <c r="W3" s="43"/>
      <c r="X3" s="43"/>
      <c r="Y3" s="43"/>
      <c r="Z3" s="43"/>
    </row>
    <row r="4">
      <c r="B4" s="51">
        <f t="shared" ref="B4:H4" si="2">7+B2</f>
        <v>22</v>
      </c>
      <c r="C4" s="56">
        <f t="shared" si="2"/>
        <v>23</v>
      </c>
      <c r="D4" s="51">
        <f t="shared" si="2"/>
        <v>24</v>
      </c>
      <c r="E4" s="51">
        <f t="shared" si="2"/>
        <v>25</v>
      </c>
      <c r="F4" s="51">
        <f t="shared" si="2"/>
        <v>26</v>
      </c>
      <c r="G4" s="51">
        <f t="shared" si="2"/>
        <v>27</v>
      </c>
      <c r="H4" s="51">
        <f t="shared" si="2"/>
        <v>28</v>
      </c>
      <c r="I4" s="43"/>
      <c r="J4" s="43"/>
      <c r="K4" s="43"/>
      <c r="L4" s="43"/>
      <c r="M4" s="43"/>
      <c r="N4" s="43"/>
      <c r="O4" s="43"/>
      <c r="P4" s="43"/>
      <c r="Q4" s="43"/>
      <c r="R4" s="43"/>
      <c r="S4" s="43"/>
      <c r="T4" s="43"/>
      <c r="U4" s="43"/>
      <c r="V4" s="43"/>
      <c r="W4" s="43"/>
      <c r="X4" s="43"/>
      <c r="Y4" s="43"/>
      <c r="Z4" s="43"/>
    </row>
    <row r="5" ht="69.75" customHeight="1">
      <c r="B5" s="55" t="s">
        <v>62</v>
      </c>
      <c r="C5" s="55" t="s">
        <v>63</v>
      </c>
      <c r="D5" s="57"/>
      <c r="E5" s="57"/>
      <c r="F5" s="57"/>
      <c r="G5" s="55" t="s">
        <v>64</v>
      </c>
      <c r="H5" s="55" t="s">
        <v>65</v>
      </c>
      <c r="I5" s="43"/>
      <c r="J5" s="43"/>
      <c r="K5" s="43"/>
      <c r="L5" s="43"/>
      <c r="M5" s="43"/>
      <c r="N5" s="43"/>
      <c r="O5" s="43"/>
      <c r="P5" s="43"/>
      <c r="Q5" s="43"/>
      <c r="R5" s="43"/>
      <c r="S5" s="43"/>
      <c r="T5" s="43"/>
      <c r="U5" s="43"/>
      <c r="V5" s="43"/>
      <c r="W5" s="43"/>
      <c r="X5" s="43"/>
      <c r="Y5" s="43"/>
      <c r="Z5" s="43"/>
    </row>
    <row r="6">
      <c r="A6" s="47" t="s">
        <v>66</v>
      </c>
      <c r="B6" s="51">
        <f t="shared" ref="B6:D6" si="3">7+B4</f>
        <v>29</v>
      </c>
      <c r="C6" s="51">
        <f t="shared" si="3"/>
        <v>30</v>
      </c>
      <c r="D6" s="51">
        <f t="shared" si="3"/>
        <v>31</v>
      </c>
      <c r="E6" s="58">
        <v>1.0</v>
      </c>
      <c r="F6" s="51">
        <f t="shared" ref="F6:H6" si="4">E6+1</f>
        <v>2</v>
      </c>
      <c r="G6" s="51">
        <f t="shared" si="4"/>
        <v>3</v>
      </c>
      <c r="H6" s="51">
        <f t="shared" si="4"/>
        <v>4</v>
      </c>
      <c r="I6" s="43"/>
      <c r="J6" s="43"/>
      <c r="K6" s="43"/>
      <c r="L6" s="43"/>
      <c r="M6" s="43"/>
      <c r="N6" s="43"/>
      <c r="O6" s="43"/>
      <c r="P6" s="43"/>
      <c r="Q6" s="43"/>
      <c r="R6" s="43"/>
      <c r="S6" s="43"/>
      <c r="T6" s="43"/>
      <c r="U6" s="43"/>
      <c r="V6" s="43"/>
      <c r="W6" s="43"/>
      <c r="X6" s="43"/>
      <c r="Y6" s="43"/>
      <c r="Z6" s="43"/>
    </row>
    <row r="7" ht="69.75" customHeight="1">
      <c r="B7" s="57"/>
      <c r="C7" s="57"/>
      <c r="D7" s="57"/>
      <c r="E7" s="55"/>
      <c r="F7" s="57"/>
      <c r="G7" s="57"/>
      <c r="H7" s="57"/>
      <c r="I7" s="43"/>
      <c r="J7" s="43"/>
      <c r="K7" s="43"/>
      <c r="L7" s="43"/>
      <c r="M7" s="43"/>
      <c r="N7" s="43"/>
      <c r="O7" s="43"/>
      <c r="P7" s="43"/>
      <c r="Q7" s="43"/>
      <c r="R7" s="43"/>
      <c r="S7" s="43"/>
      <c r="T7" s="43"/>
      <c r="U7" s="43"/>
      <c r="V7" s="43"/>
      <c r="W7" s="43"/>
      <c r="X7" s="43"/>
      <c r="Y7" s="43"/>
      <c r="Z7" s="43"/>
    </row>
    <row r="8">
      <c r="B8" s="58">
        <v>5.0</v>
      </c>
      <c r="C8" s="51">
        <f t="shared" ref="C8:H8" si="5">1+B8</f>
        <v>6</v>
      </c>
      <c r="D8" s="51">
        <f t="shared" si="5"/>
        <v>7</v>
      </c>
      <c r="E8" s="51">
        <f t="shared" si="5"/>
        <v>8</v>
      </c>
      <c r="F8" s="51">
        <f t="shared" si="5"/>
        <v>9</v>
      </c>
      <c r="G8" s="51">
        <f t="shared" si="5"/>
        <v>10</v>
      </c>
      <c r="H8" s="51">
        <f t="shared" si="5"/>
        <v>11</v>
      </c>
      <c r="I8" s="43"/>
      <c r="J8" s="43"/>
      <c r="K8" s="43"/>
      <c r="L8" s="43"/>
      <c r="M8" s="43"/>
      <c r="N8" s="43"/>
      <c r="O8" s="43"/>
      <c r="P8" s="43"/>
      <c r="Q8" s="43"/>
      <c r="R8" s="43"/>
      <c r="S8" s="43"/>
      <c r="T8" s="43"/>
      <c r="U8" s="43"/>
      <c r="V8" s="43"/>
      <c r="W8" s="43"/>
      <c r="X8" s="43"/>
      <c r="Y8" s="43"/>
      <c r="Z8" s="43"/>
    </row>
    <row r="9" ht="69.75" customHeight="1">
      <c r="B9" s="55"/>
      <c r="C9" s="57"/>
      <c r="D9" s="57"/>
      <c r="E9" s="57"/>
      <c r="F9" s="57"/>
      <c r="G9" s="57"/>
      <c r="H9" s="57"/>
      <c r="I9" s="43"/>
      <c r="J9" s="43"/>
      <c r="K9" s="43"/>
      <c r="L9" s="43"/>
      <c r="M9" s="43"/>
      <c r="N9" s="43"/>
      <c r="O9" s="43"/>
      <c r="P9" s="43"/>
      <c r="Q9" s="43"/>
      <c r="R9" s="43"/>
      <c r="S9" s="43"/>
      <c r="T9" s="43"/>
      <c r="U9" s="43"/>
      <c r="V9" s="43"/>
      <c r="W9" s="43"/>
      <c r="X9" s="43"/>
      <c r="Y9" s="43"/>
      <c r="Z9" s="43"/>
    </row>
    <row r="10">
      <c r="B10" s="51">
        <f t="shared" ref="B10:H10" si="6">B8+7</f>
        <v>12</v>
      </c>
      <c r="C10" s="51">
        <f t="shared" si="6"/>
        <v>13</v>
      </c>
      <c r="D10" s="51">
        <f t="shared" si="6"/>
        <v>14</v>
      </c>
      <c r="E10" s="51">
        <f t="shared" si="6"/>
        <v>15</v>
      </c>
      <c r="F10" s="51">
        <f t="shared" si="6"/>
        <v>16</v>
      </c>
      <c r="G10" s="51">
        <f t="shared" si="6"/>
        <v>17</v>
      </c>
      <c r="H10" s="51">
        <f t="shared" si="6"/>
        <v>18</v>
      </c>
      <c r="I10" s="43"/>
      <c r="J10" s="43"/>
      <c r="K10" s="43"/>
      <c r="L10" s="43"/>
      <c r="M10" s="43"/>
      <c r="N10" s="43"/>
      <c r="O10" s="43"/>
      <c r="P10" s="43"/>
      <c r="Q10" s="43"/>
      <c r="R10" s="43"/>
      <c r="S10" s="43"/>
      <c r="T10" s="43"/>
      <c r="U10" s="43"/>
      <c r="V10" s="43"/>
      <c r="W10" s="43"/>
      <c r="X10" s="43"/>
      <c r="Y10" s="43"/>
      <c r="Z10" s="43"/>
    </row>
    <row r="11" ht="69.75" customHeight="1">
      <c r="B11" s="57"/>
      <c r="C11" s="57"/>
      <c r="D11" s="57"/>
      <c r="E11" s="57"/>
      <c r="F11" s="59"/>
      <c r="G11" s="57"/>
      <c r="H11" s="57"/>
      <c r="I11" s="43"/>
      <c r="J11" s="43"/>
      <c r="K11" s="43"/>
      <c r="L11" s="43"/>
      <c r="M11" s="43"/>
      <c r="N11" s="43"/>
      <c r="O11" s="43"/>
      <c r="P11" s="43"/>
      <c r="Q11" s="43"/>
      <c r="R11" s="43"/>
      <c r="S11" s="43"/>
      <c r="T11" s="43"/>
      <c r="U11" s="43"/>
      <c r="V11" s="43"/>
      <c r="W11" s="43"/>
      <c r="X11" s="43"/>
      <c r="Y11" s="43"/>
      <c r="Z11" s="43"/>
    </row>
    <row r="12">
      <c r="B12" s="51">
        <f t="shared" ref="B12:H12" si="7">B10+7</f>
        <v>19</v>
      </c>
      <c r="C12" s="51">
        <f t="shared" si="7"/>
        <v>20</v>
      </c>
      <c r="D12" s="51">
        <f t="shared" si="7"/>
        <v>21</v>
      </c>
      <c r="E12" s="60">
        <f t="shared" si="7"/>
        <v>22</v>
      </c>
      <c r="F12" s="49">
        <f t="shared" si="7"/>
        <v>23</v>
      </c>
      <c r="G12" s="50">
        <f t="shared" si="7"/>
        <v>24</v>
      </c>
      <c r="H12" s="51">
        <f t="shared" si="7"/>
        <v>25</v>
      </c>
      <c r="I12" s="43"/>
      <c r="J12" s="43"/>
      <c r="K12" s="43"/>
      <c r="L12" s="43"/>
      <c r="M12" s="43"/>
      <c r="N12" s="43"/>
      <c r="O12" s="43"/>
      <c r="P12" s="43"/>
      <c r="Q12" s="43"/>
      <c r="R12" s="43"/>
      <c r="S12" s="43"/>
      <c r="T12" s="43"/>
      <c r="U12" s="43"/>
      <c r="V12" s="43"/>
      <c r="W12" s="43"/>
      <c r="X12" s="43"/>
      <c r="Y12" s="43"/>
      <c r="Z12" s="43"/>
    </row>
    <row r="13" ht="71.25" customHeight="1">
      <c r="B13" s="59"/>
      <c r="C13" s="57"/>
      <c r="D13" s="57"/>
      <c r="E13" s="61"/>
      <c r="F13" s="62"/>
      <c r="G13" s="63"/>
      <c r="H13" s="57"/>
      <c r="I13" s="43"/>
      <c r="J13" s="43"/>
      <c r="K13" s="43"/>
      <c r="L13" s="43"/>
      <c r="M13" s="43"/>
      <c r="N13" s="43"/>
      <c r="O13" s="43"/>
      <c r="P13" s="43"/>
      <c r="Q13" s="43"/>
      <c r="R13" s="43"/>
      <c r="S13" s="43"/>
      <c r="T13" s="43"/>
      <c r="U13" s="43"/>
      <c r="V13" s="43"/>
      <c r="W13" s="43"/>
      <c r="X13" s="43"/>
      <c r="Y13" s="43"/>
      <c r="Z13" s="43"/>
    </row>
    <row r="14">
      <c r="B14" s="49">
        <f t="shared" ref="B14:G14" si="8">B12+7</f>
        <v>26</v>
      </c>
      <c r="C14" s="50">
        <f t="shared" si="8"/>
        <v>27</v>
      </c>
      <c r="D14" s="51">
        <f t="shared" si="8"/>
        <v>28</v>
      </c>
      <c r="E14" s="51">
        <f t="shared" si="8"/>
        <v>29</v>
      </c>
      <c r="F14" s="56">
        <f t="shared" si="8"/>
        <v>30</v>
      </c>
      <c r="G14" s="51">
        <f t="shared" si="8"/>
        <v>31</v>
      </c>
      <c r="H14" s="51"/>
      <c r="I14" s="43"/>
      <c r="J14" s="43"/>
      <c r="K14" s="43"/>
      <c r="L14" s="43"/>
      <c r="M14" s="43"/>
      <c r="N14" s="43"/>
      <c r="O14" s="43"/>
      <c r="P14" s="43"/>
      <c r="Q14" s="43"/>
      <c r="R14" s="43"/>
      <c r="S14" s="43"/>
      <c r="T14" s="43"/>
      <c r="U14" s="43"/>
      <c r="V14" s="43"/>
      <c r="W14" s="43"/>
      <c r="X14" s="43"/>
      <c r="Y14" s="43"/>
      <c r="Z14" s="43"/>
    </row>
    <row r="15" ht="71.25" customHeight="1">
      <c r="B15" s="62"/>
      <c r="C15" s="63"/>
      <c r="D15" s="57"/>
      <c r="E15" s="57"/>
      <c r="F15" s="57"/>
      <c r="G15" s="57"/>
      <c r="H15" s="57"/>
      <c r="I15" s="43"/>
      <c r="J15" s="43"/>
      <c r="K15" s="43"/>
      <c r="L15" s="43"/>
      <c r="M15" s="43"/>
      <c r="N15" s="43"/>
      <c r="O15" s="43"/>
      <c r="P15" s="43"/>
      <c r="Q15" s="43"/>
      <c r="R15" s="43"/>
      <c r="S15" s="43"/>
      <c r="T15" s="43"/>
      <c r="U15" s="43"/>
      <c r="V15" s="43"/>
      <c r="W15" s="43"/>
      <c r="X15" s="43"/>
      <c r="Y15" s="43"/>
      <c r="Z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sheetData>
  <mergeCells count="2">
    <mergeCell ref="A2:A5"/>
    <mergeCell ref="A6:A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3.5"/>
    <col customWidth="1" min="2" max="2" width="15.25"/>
    <col customWidth="1" min="3" max="4" width="11.63"/>
    <col customWidth="1" min="5" max="5" width="15.5"/>
    <col customWidth="1" min="6" max="7" width="17.63"/>
    <col customWidth="1" min="8" max="8" width="9.63"/>
    <col customWidth="1" min="9" max="9" width="12.75"/>
    <col customWidth="1" min="10" max="10" width="17.0"/>
  </cols>
  <sheetData>
    <row r="1" ht="35.25" customHeight="1">
      <c r="A1" s="64">
        <f>today()</f>
        <v>45270</v>
      </c>
      <c r="C1" s="65" t="s">
        <v>67</v>
      </c>
      <c r="J1" s="66"/>
      <c r="K1" s="67"/>
      <c r="L1" s="67"/>
      <c r="M1" s="67"/>
      <c r="N1" s="67"/>
      <c r="O1" s="67"/>
      <c r="P1" s="67"/>
      <c r="Q1" s="67"/>
      <c r="R1" s="67"/>
      <c r="S1" s="67"/>
      <c r="T1" s="67"/>
      <c r="U1" s="67"/>
      <c r="V1" s="67"/>
      <c r="W1" s="67"/>
      <c r="X1" s="67"/>
      <c r="Y1" s="67"/>
    </row>
    <row r="2">
      <c r="A2" s="68" t="s">
        <v>68</v>
      </c>
      <c r="B2" s="69" t="s">
        <v>69</v>
      </c>
      <c r="C2" s="70" t="s">
        <v>70</v>
      </c>
      <c r="D2" s="71" t="s">
        <v>71</v>
      </c>
      <c r="E2" s="32"/>
      <c r="F2" s="32"/>
      <c r="G2" s="8"/>
      <c r="H2" s="72" t="s">
        <v>72</v>
      </c>
      <c r="I2" s="70" t="s">
        <v>73</v>
      </c>
      <c r="K2" s="67"/>
      <c r="L2" s="67"/>
      <c r="M2" s="67"/>
      <c r="N2" s="67"/>
      <c r="O2" s="67"/>
      <c r="P2" s="67"/>
      <c r="Q2" s="67"/>
      <c r="R2" s="67"/>
      <c r="S2" s="67"/>
      <c r="T2" s="67"/>
      <c r="U2" s="67"/>
      <c r="V2" s="67"/>
      <c r="W2" s="67"/>
      <c r="X2" s="67"/>
      <c r="Y2" s="67"/>
    </row>
    <row r="3" ht="33.0" customHeight="1">
      <c r="A3" s="24"/>
      <c r="B3" s="73" t="s">
        <v>74</v>
      </c>
      <c r="C3" s="74" t="s">
        <v>75</v>
      </c>
      <c r="D3" s="75" t="s">
        <v>76</v>
      </c>
      <c r="E3" s="32"/>
      <c r="F3" s="32"/>
      <c r="G3" s="8"/>
      <c r="H3" s="76">
        <v>1.0</v>
      </c>
      <c r="I3" s="77"/>
      <c r="K3" s="67"/>
      <c r="L3" s="67"/>
      <c r="M3" s="67"/>
      <c r="N3" s="67"/>
      <c r="O3" s="67"/>
      <c r="P3" s="67"/>
      <c r="Q3" s="67"/>
      <c r="R3" s="67"/>
      <c r="S3" s="67"/>
      <c r="T3" s="67"/>
      <c r="U3" s="67"/>
      <c r="V3" s="67"/>
      <c r="W3" s="67"/>
      <c r="X3" s="67"/>
      <c r="Y3" s="67"/>
    </row>
    <row r="4" ht="33.0" customHeight="1">
      <c r="A4" s="24"/>
      <c r="B4" s="24"/>
      <c r="C4" s="24"/>
      <c r="D4" s="75" t="s">
        <v>77</v>
      </c>
      <c r="E4" s="32"/>
      <c r="F4" s="32"/>
      <c r="G4" s="8"/>
      <c r="H4" s="76">
        <v>1.0</v>
      </c>
      <c r="I4" s="77"/>
      <c r="K4" s="67"/>
      <c r="L4" s="67"/>
      <c r="M4" s="67"/>
      <c r="N4" s="67"/>
      <c r="O4" s="67"/>
      <c r="P4" s="67"/>
      <c r="Q4" s="67"/>
      <c r="R4" s="67"/>
      <c r="S4" s="67"/>
      <c r="T4" s="67"/>
      <c r="U4" s="67"/>
      <c r="V4" s="67"/>
      <c r="W4" s="67"/>
      <c r="X4" s="67"/>
      <c r="Y4" s="67"/>
    </row>
    <row r="5" ht="33.0" customHeight="1">
      <c r="A5" s="24"/>
      <c r="B5" s="78"/>
      <c r="C5" s="78"/>
      <c r="D5" s="79" t="s">
        <v>78</v>
      </c>
      <c r="E5" s="80"/>
      <c r="F5" s="80"/>
      <c r="G5" s="81"/>
      <c r="H5" s="82">
        <v>1.0</v>
      </c>
      <c r="I5" s="83"/>
      <c r="K5" s="67"/>
      <c r="L5" s="67"/>
      <c r="M5" s="67"/>
      <c r="N5" s="67"/>
      <c r="O5" s="67"/>
      <c r="P5" s="67"/>
      <c r="Q5" s="67"/>
      <c r="R5" s="67"/>
      <c r="S5" s="67"/>
      <c r="T5" s="67"/>
      <c r="U5" s="67"/>
      <c r="V5" s="67"/>
      <c r="W5" s="67"/>
      <c r="X5" s="67"/>
      <c r="Y5" s="67"/>
    </row>
    <row r="6" ht="33.0" customHeight="1">
      <c r="A6" s="24"/>
      <c r="B6" s="84" t="s">
        <v>79</v>
      </c>
      <c r="C6" s="85" t="s">
        <v>80</v>
      </c>
      <c r="D6" s="86" t="s">
        <v>81</v>
      </c>
      <c r="E6" s="87"/>
      <c r="F6" s="87"/>
      <c r="G6" s="10"/>
      <c r="H6" s="88">
        <v>0.85</v>
      </c>
      <c r="I6" s="89"/>
      <c r="K6" s="67"/>
      <c r="L6" s="67"/>
      <c r="M6" s="67"/>
      <c r="N6" s="67"/>
      <c r="O6" s="67"/>
      <c r="P6" s="67"/>
      <c r="Q6" s="67"/>
      <c r="R6" s="67"/>
      <c r="S6" s="67"/>
      <c r="T6" s="67"/>
      <c r="U6" s="67"/>
      <c r="V6" s="67"/>
      <c r="W6" s="67"/>
      <c r="X6" s="67"/>
      <c r="Y6" s="67"/>
    </row>
    <row r="7" ht="33.0" customHeight="1">
      <c r="A7" s="24"/>
      <c r="B7" s="24"/>
      <c r="C7" s="24"/>
      <c r="D7" s="75" t="s">
        <v>82</v>
      </c>
      <c r="E7" s="32"/>
      <c r="F7" s="32"/>
      <c r="G7" s="8"/>
      <c r="H7" s="90">
        <v>0.85</v>
      </c>
      <c r="I7" s="77"/>
      <c r="K7" s="67"/>
      <c r="L7" s="67"/>
      <c r="M7" s="67"/>
      <c r="N7" s="67"/>
      <c r="O7" s="67"/>
      <c r="P7" s="67"/>
      <c r="Q7" s="67"/>
      <c r="R7" s="67"/>
      <c r="S7" s="67"/>
      <c r="T7" s="67"/>
      <c r="U7" s="67"/>
      <c r="V7" s="67"/>
      <c r="W7" s="67"/>
      <c r="X7" s="67"/>
      <c r="Y7" s="67"/>
    </row>
    <row r="8" ht="33.0" customHeight="1">
      <c r="A8" s="24"/>
      <c r="B8" s="24"/>
      <c r="C8" s="24"/>
      <c r="D8" s="75" t="s">
        <v>83</v>
      </c>
      <c r="E8" s="32"/>
      <c r="F8" s="32"/>
      <c r="G8" s="8"/>
      <c r="H8" s="76">
        <v>1.0</v>
      </c>
      <c r="I8" s="77"/>
      <c r="K8" s="67"/>
      <c r="L8" s="67"/>
      <c r="M8" s="67"/>
      <c r="N8" s="67"/>
      <c r="O8" s="67"/>
      <c r="P8" s="67"/>
      <c r="Q8" s="67"/>
      <c r="R8" s="67"/>
      <c r="S8" s="67"/>
      <c r="T8" s="67"/>
      <c r="U8" s="67"/>
      <c r="V8" s="67"/>
      <c r="W8" s="67"/>
      <c r="X8" s="67"/>
      <c r="Y8" s="67"/>
    </row>
    <row r="9" ht="33.0" customHeight="1">
      <c r="A9" s="11"/>
      <c r="B9" s="11"/>
      <c r="C9" s="11"/>
      <c r="D9" s="75" t="s">
        <v>84</v>
      </c>
      <c r="E9" s="32"/>
      <c r="F9" s="32"/>
      <c r="G9" s="8"/>
      <c r="H9" s="90">
        <v>0.85</v>
      </c>
      <c r="I9" s="77"/>
      <c r="K9" s="67"/>
      <c r="L9" s="67"/>
      <c r="M9" s="67"/>
      <c r="N9" s="67"/>
      <c r="O9" s="67"/>
      <c r="P9" s="67"/>
      <c r="Q9" s="67"/>
      <c r="R9" s="67"/>
      <c r="S9" s="67"/>
      <c r="T9" s="67"/>
      <c r="U9" s="67"/>
      <c r="V9" s="67"/>
      <c r="W9" s="67"/>
      <c r="X9" s="67"/>
      <c r="Y9" s="67"/>
    </row>
    <row r="10">
      <c r="A10" s="91"/>
      <c r="B10" s="92"/>
      <c r="C10" s="92"/>
      <c r="D10" s="92"/>
      <c r="E10" s="92"/>
      <c r="F10" s="92"/>
      <c r="G10" s="92"/>
      <c r="H10" s="92"/>
      <c r="I10" s="92"/>
      <c r="J10" s="92"/>
      <c r="K10" s="67"/>
      <c r="L10" s="67"/>
      <c r="M10" s="67"/>
      <c r="N10" s="67"/>
      <c r="O10" s="67"/>
      <c r="P10" s="67"/>
      <c r="Q10" s="67"/>
      <c r="R10" s="67"/>
      <c r="S10" s="67"/>
      <c r="T10" s="67"/>
      <c r="U10" s="67"/>
      <c r="V10" s="67"/>
      <c r="W10" s="67"/>
      <c r="X10" s="67"/>
      <c r="Y10" s="67"/>
    </row>
    <row r="11">
      <c r="A11" s="91"/>
      <c r="B11" s="93" t="s">
        <v>85</v>
      </c>
      <c r="C11" s="32"/>
      <c r="D11" s="32"/>
      <c r="E11" s="8"/>
      <c r="F11" s="92"/>
      <c r="G11" s="92"/>
      <c r="H11" s="92"/>
      <c r="I11" s="92"/>
      <c r="J11" s="92"/>
      <c r="K11" s="67"/>
      <c r="L11" s="67"/>
      <c r="M11" s="67"/>
      <c r="N11" s="67"/>
      <c r="O11" s="67"/>
      <c r="P11" s="67"/>
      <c r="Q11" s="67"/>
      <c r="R11" s="67"/>
      <c r="S11" s="67"/>
      <c r="T11" s="67"/>
      <c r="U11" s="67"/>
      <c r="V11" s="67"/>
      <c r="W11" s="67"/>
      <c r="X11" s="67"/>
      <c r="Y11" s="67"/>
    </row>
    <row r="12">
      <c r="A12" s="91"/>
      <c r="B12" s="75" t="s">
        <v>86</v>
      </c>
      <c r="C12" s="32"/>
      <c r="D12" s="32"/>
      <c r="E12" s="8"/>
      <c r="F12" s="92"/>
      <c r="G12" s="92"/>
      <c r="H12" s="92"/>
      <c r="I12" s="92"/>
      <c r="J12" s="92"/>
      <c r="K12" s="67"/>
      <c r="L12" s="67"/>
      <c r="M12" s="67"/>
      <c r="N12" s="67"/>
      <c r="O12" s="67"/>
      <c r="P12" s="67"/>
      <c r="Q12" s="67"/>
      <c r="R12" s="67"/>
      <c r="S12" s="67"/>
      <c r="T12" s="67"/>
      <c r="U12" s="67"/>
      <c r="V12" s="67"/>
      <c r="W12" s="67"/>
      <c r="X12" s="67"/>
      <c r="Y12" s="67"/>
    </row>
    <row r="13">
      <c r="A13" s="67"/>
      <c r="B13" s="67"/>
      <c r="C13" s="67"/>
      <c r="D13" s="67"/>
      <c r="E13" s="67"/>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7"/>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7"/>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7"/>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7"/>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7"/>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7"/>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7"/>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7"/>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7"/>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7"/>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7"/>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7"/>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7"/>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7"/>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row>
    <row r="100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row>
    <row r="1002">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row>
  </sheetData>
  <mergeCells count="17">
    <mergeCell ref="D4:G4"/>
    <mergeCell ref="D5:G5"/>
    <mergeCell ref="B6:B9"/>
    <mergeCell ref="C6:C9"/>
    <mergeCell ref="D6:G6"/>
    <mergeCell ref="D7:G7"/>
    <mergeCell ref="D8:G8"/>
    <mergeCell ref="D9:G9"/>
    <mergeCell ref="B11:E11"/>
    <mergeCell ref="B12:E12"/>
    <mergeCell ref="A1:B1"/>
    <mergeCell ref="C1:I1"/>
    <mergeCell ref="A2:A9"/>
    <mergeCell ref="D2:G2"/>
    <mergeCell ref="B3:B5"/>
    <mergeCell ref="C3:C5"/>
    <mergeCell ref="D3:G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5.5"/>
    <col customWidth="1" min="2" max="2" width="15.75"/>
    <col customWidth="1" min="4" max="7" width="16.75"/>
  </cols>
  <sheetData>
    <row r="1" ht="30.0" customHeight="1">
      <c r="A1" s="64">
        <f>today()</f>
        <v>45270</v>
      </c>
      <c r="C1" s="65" t="s">
        <v>87</v>
      </c>
    </row>
    <row r="2">
      <c r="A2" s="68" t="s">
        <v>68</v>
      </c>
      <c r="B2" s="69" t="s">
        <v>69</v>
      </c>
      <c r="C2" s="94" t="s">
        <v>70</v>
      </c>
      <c r="D2" s="71" t="s">
        <v>71</v>
      </c>
      <c r="E2" s="32"/>
      <c r="F2" s="32"/>
      <c r="G2" s="8"/>
      <c r="H2" s="72" t="s">
        <v>72</v>
      </c>
      <c r="I2" s="70" t="s">
        <v>73</v>
      </c>
    </row>
    <row r="3" ht="35.25" customHeight="1">
      <c r="A3" s="24"/>
      <c r="B3" s="73" t="s">
        <v>88</v>
      </c>
      <c r="C3" s="74" t="s">
        <v>89</v>
      </c>
      <c r="D3" s="75" t="s">
        <v>90</v>
      </c>
      <c r="E3" s="32"/>
      <c r="F3" s="32"/>
      <c r="G3" s="8"/>
      <c r="H3" s="76">
        <v>1.0</v>
      </c>
      <c r="I3" s="77"/>
    </row>
    <row r="4" ht="35.25" customHeight="1">
      <c r="A4" s="24"/>
      <c r="B4" s="24"/>
      <c r="C4" s="24"/>
      <c r="D4" s="75" t="s">
        <v>91</v>
      </c>
      <c r="E4" s="32"/>
      <c r="F4" s="32"/>
      <c r="G4" s="8"/>
      <c r="H4" s="90">
        <v>1.0</v>
      </c>
      <c r="I4" s="77"/>
    </row>
    <row r="5" ht="35.25" customHeight="1">
      <c r="A5" s="24"/>
      <c r="B5" s="11"/>
      <c r="C5" s="24"/>
      <c r="D5" s="75" t="s">
        <v>92</v>
      </c>
      <c r="E5" s="32"/>
      <c r="F5" s="32"/>
      <c r="G5" s="8"/>
      <c r="H5" s="90">
        <v>0.5</v>
      </c>
      <c r="I5" s="77"/>
    </row>
    <row r="6" ht="35.25" customHeight="1">
      <c r="A6" s="24"/>
      <c r="B6" s="95" t="s">
        <v>93</v>
      </c>
      <c r="C6" s="78"/>
      <c r="D6" s="96" t="s">
        <v>94</v>
      </c>
      <c r="E6" s="80"/>
      <c r="F6" s="80"/>
      <c r="G6" s="81"/>
      <c r="H6" s="97">
        <v>1.0</v>
      </c>
      <c r="I6" s="98"/>
    </row>
    <row r="7" ht="35.25" customHeight="1">
      <c r="A7" s="24"/>
      <c r="B7" s="99" t="s">
        <v>95</v>
      </c>
      <c r="C7" s="100" t="s">
        <v>96</v>
      </c>
      <c r="D7" s="101" t="s">
        <v>97</v>
      </c>
      <c r="E7" s="87"/>
      <c r="F7" s="87"/>
      <c r="G7" s="10"/>
      <c r="H7" s="102"/>
      <c r="I7" s="102"/>
    </row>
    <row r="8" ht="35.25" customHeight="1">
      <c r="A8" s="11"/>
      <c r="B8" s="103" t="s">
        <v>98</v>
      </c>
      <c r="C8" s="104" t="s">
        <v>99</v>
      </c>
      <c r="D8" s="105" t="s">
        <v>100</v>
      </c>
      <c r="E8" s="32"/>
      <c r="F8" s="32"/>
      <c r="G8" s="8"/>
      <c r="H8" s="106"/>
      <c r="I8" s="106"/>
    </row>
    <row r="9">
      <c r="A9" s="91"/>
      <c r="B9" s="92"/>
      <c r="C9" s="92"/>
      <c r="D9" s="92"/>
      <c r="E9" s="92"/>
      <c r="F9" s="92"/>
      <c r="G9" s="92"/>
      <c r="H9" s="92"/>
      <c r="I9" s="92"/>
    </row>
    <row r="10">
      <c r="A10" s="91"/>
      <c r="D10" s="92"/>
      <c r="E10" s="92"/>
      <c r="F10" s="92"/>
      <c r="G10" s="92"/>
      <c r="H10" s="92"/>
      <c r="I10" s="92"/>
    </row>
    <row r="11">
      <c r="A11" s="91"/>
      <c r="D11" s="92"/>
      <c r="E11" s="92"/>
      <c r="F11" s="92"/>
      <c r="G11" s="92"/>
      <c r="H11" s="92"/>
      <c r="I11" s="92"/>
    </row>
    <row r="24">
      <c r="B24" s="93" t="s">
        <v>85</v>
      </c>
      <c r="C24" s="8"/>
    </row>
    <row r="25">
      <c r="B25" s="75" t="s">
        <v>86</v>
      </c>
      <c r="C25" s="8"/>
    </row>
  </sheetData>
  <mergeCells count="14">
    <mergeCell ref="D4:G4"/>
    <mergeCell ref="D5:G5"/>
    <mergeCell ref="D6:G6"/>
    <mergeCell ref="D7:G7"/>
    <mergeCell ref="B24:C24"/>
    <mergeCell ref="B25:C25"/>
    <mergeCell ref="A1:B1"/>
    <mergeCell ref="C1:I1"/>
    <mergeCell ref="A2:A8"/>
    <mergeCell ref="D2:G2"/>
    <mergeCell ref="B3:B5"/>
    <mergeCell ref="C3:C6"/>
    <mergeCell ref="D3:G3"/>
    <mergeCell ref="D8:G8"/>
  </mergeCells>
  <conditionalFormatting sqref="H1:H993">
    <cfRule type="cellIs" dxfId="0" priority="1" operator="equal">
      <formula>"100%"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sheetViews>
  <sheetFormatPr customHeight="1" defaultColWidth="12.63" defaultRowHeight="15.75"/>
  <cols>
    <col customWidth="1" min="1" max="1" width="4.75"/>
    <col customWidth="1" min="2" max="2" width="23.38"/>
  </cols>
  <sheetData>
    <row r="1">
      <c r="A1" s="64">
        <f>today()</f>
        <v>45270</v>
      </c>
      <c r="C1" s="65" t="s">
        <v>101</v>
      </c>
    </row>
    <row r="2">
      <c r="A2" s="68" t="s">
        <v>68</v>
      </c>
      <c r="B2" s="69" t="s">
        <v>69</v>
      </c>
      <c r="C2" s="94" t="s">
        <v>70</v>
      </c>
      <c r="D2" s="71" t="s">
        <v>71</v>
      </c>
      <c r="E2" s="32"/>
      <c r="F2" s="32"/>
      <c r="G2" s="8"/>
      <c r="H2" s="72" t="s">
        <v>72</v>
      </c>
      <c r="I2" s="70" t="s">
        <v>73</v>
      </c>
    </row>
    <row r="3">
      <c r="A3" s="24"/>
      <c r="B3" s="73" t="s">
        <v>102</v>
      </c>
      <c r="C3" s="74" t="s">
        <v>103</v>
      </c>
      <c r="D3" s="75" t="s">
        <v>104</v>
      </c>
      <c r="E3" s="32"/>
      <c r="F3" s="32"/>
      <c r="G3" s="8"/>
      <c r="H3" s="90"/>
      <c r="I3" s="77"/>
    </row>
    <row r="4">
      <c r="A4" s="24"/>
      <c r="B4" s="11"/>
      <c r="C4" s="11"/>
      <c r="D4" s="75" t="s">
        <v>105</v>
      </c>
      <c r="E4" s="32"/>
      <c r="F4" s="32"/>
      <c r="G4" s="8"/>
      <c r="H4" s="90"/>
      <c r="I4" s="77"/>
    </row>
    <row r="5">
      <c r="A5" s="11"/>
      <c r="B5" s="103" t="s">
        <v>106</v>
      </c>
      <c r="C5" s="104" t="s">
        <v>107</v>
      </c>
      <c r="D5" s="107"/>
      <c r="E5" s="32"/>
      <c r="F5" s="32"/>
      <c r="G5" s="8"/>
      <c r="H5" s="106"/>
      <c r="I5" s="106"/>
    </row>
  </sheetData>
  <mergeCells count="9">
    <mergeCell ref="D4:G4"/>
    <mergeCell ref="D5:G5"/>
    <mergeCell ref="A1:B1"/>
    <mergeCell ref="C1:I1"/>
    <mergeCell ref="A2:A5"/>
    <mergeCell ref="D2:G2"/>
    <mergeCell ref="B3:B4"/>
    <mergeCell ref="C3:C4"/>
    <mergeCell ref="D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sheetViews>
  <sheetFormatPr customHeight="1" defaultColWidth="12.63" defaultRowHeight="15.75"/>
  <cols>
    <col customWidth="1" min="2" max="8" width="18.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08" t="s">
        <v>108</v>
      </c>
      <c r="B3" s="109" t="s">
        <v>109</v>
      </c>
      <c r="C3" s="109" t="s">
        <v>110</v>
      </c>
      <c r="D3" s="109" t="s">
        <v>111</v>
      </c>
      <c r="E3" s="109" t="s">
        <v>112</v>
      </c>
      <c r="F3" s="109" t="s">
        <v>113</v>
      </c>
      <c r="G3" s="109" t="s">
        <v>114</v>
      </c>
      <c r="H3" s="109" t="s">
        <v>115</v>
      </c>
      <c r="I3" s="1"/>
      <c r="J3" s="1"/>
      <c r="K3" s="1"/>
      <c r="L3" s="1"/>
      <c r="M3" s="1"/>
      <c r="N3" s="1"/>
      <c r="O3" s="1"/>
      <c r="P3" s="1"/>
      <c r="Q3" s="1"/>
      <c r="R3" s="1"/>
      <c r="S3" s="1"/>
      <c r="T3" s="1"/>
      <c r="U3" s="1"/>
      <c r="V3" s="1"/>
      <c r="W3" s="1"/>
      <c r="X3" s="1"/>
      <c r="Y3" s="1"/>
      <c r="Z3" s="1"/>
    </row>
    <row r="4">
      <c r="A4" s="24"/>
      <c r="B4" s="17">
        <v>1.0</v>
      </c>
      <c r="C4" s="17">
        <v>2.0</v>
      </c>
      <c r="D4" s="17">
        <v>3.0</v>
      </c>
      <c r="E4" s="17">
        <v>4.0</v>
      </c>
      <c r="F4" s="17">
        <v>5.0</v>
      </c>
      <c r="G4" s="110">
        <v>6.0</v>
      </c>
      <c r="H4" s="17">
        <v>7.0</v>
      </c>
      <c r="I4" s="1"/>
      <c r="J4" s="1"/>
      <c r="K4" s="1"/>
      <c r="L4" s="1"/>
      <c r="M4" s="1"/>
      <c r="N4" s="1"/>
      <c r="O4" s="1"/>
      <c r="P4" s="1"/>
      <c r="Q4" s="1"/>
      <c r="R4" s="1"/>
      <c r="S4" s="1"/>
      <c r="T4" s="1"/>
      <c r="U4" s="1"/>
      <c r="V4" s="1"/>
      <c r="W4" s="1"/>
      <c r="X4" s="1"/>
      <c r="Y4" s="1"/>
      <c r="Z4" s="1"/>
    </row>
    <row r="5" ht="134.25" customHeight="1">
      <c r="A5" s="24"/>
      <c r="B5" s="111"/>
      <c r="C5" s="111"/>
      <c r="D5" s="111"/>
      <c r="E5" s="111"/>
      <c r="F5" s="111"/>
      <c r="G5" s="112" t="s">
        <v>116</v>
      </c>
      <c r="H5" s="112" t="s">
        <v>117</v>
      </c>
      <c r="I5" s="1"/>
      <c r="J5" s="1"/>
      <c r="K5" s="1"/>
      <c r="L5" s="1"/>
      <c r="M5" s="1"/>
      <c r="N5" s="1"/>
      <c r="O5" s="1"/>
      <c r="P5" s="1"/>
      <c r="Q5" s="1"/>
      <c r="R5" s="1"/>
      <c r="S5" s="1"/>
      <c r="T5" s="1"/>
      <c r="U5" s="1"/>
      <c r="V5" s="1"/>
      <c r="W5" s="1"/>
      <c r="X5" s="1"/>
      <c r="Y5" s="1"/>
      <c r="Z5" s="1"/>
    </row>
    <row r="6">
      <c r="A6" s="24"/>
      <c r="B6" s="17">
        <v>8.0</v>
      </c>
      <c r="C6" s="17">
        <v>9.0</v>
      </c>
      <c r="D6" s="17">
        <v>10.0</v>
      </c>
      <c r="E6" s="113">
        <v>11.0</v>
      </c>
      <c r="F6" s="17">
        <v>12.0</v>
      </c>
      <c r="G6" s="17">
        <v>13.0</v>
      </c>
      <c r="H6" s="17">
        <v>14.0</v>
      </c>
      <c r="I6" s="1"/>
      <c r="J6" s="1"/>
      <c r="K6" s="1"/>
      <c r="L6" s="1"/>
      <c r="M6" s="1"/>
      <c r="N6" s="1"/>
      <c r="O6" s="1"/>
      <c r="P6" s="1"/>
      <c r="Q6" s="1"/>
      <c r="R6" s="1"/>
      <c r="S6" s="1"/>
      <c r="T6" s="1"/>
      <c r="U6" s="1"/>
      <c r="V6" s="1"/>
      <c r="W6" s="1"/>
      <c r="X6" s="1"/>
      <c r="Y6" s="1"/>
      <c r="Z6" s="1"/>
    </row>
    <row r="7" ht="134.25" customHeight="1">
      <c r="A7" s="11"/>
      <c r="B7" s="114" t="s">
        <v>118</v>
      </c>
      <c r="C7" s="8"/>
      <c r="D7" s="112" t="s">
        <v>119</v>
      </c>
      <c r="E7" s="112" t="s">
        <v>120</v>
      </c>
      <c r="F7" s="111"/>
      <c r="G7" s="111"/>
      <c r="H7" s="11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2" t="s">
        <v>121</v>
      </c>
      <c r="C9" s="3"/>
      <c r="D9" s="4" t="s">
        <v>1</v>
      </c>
      <c r="E9" s="4" t="s">
        <v>2</v>
      </c>
      <c r="F9" s="5" t="s">
        <v>122</v>
      </c>
      <c r="G9" s="3"/>
      <c r="H9" s="1"/>
      <c r="I9" s="1"/>
      <c r="J9" s="1"/>
      <c r="K9" s="1"/>
      <c r="L9" s="1"/>
      <c r="M9" s="1"/>
      <c r="N9" s="1"/>
      <c r="O9" s="1"/>
      <c r="P9" s="1"/>
      <c r="Q9" s="1"/>
      <c r="R9" s="1"/>
      <c r="S9" s="1"/>
      <c r="T9" s="1"/>
      <c r="U9" s="1"/>
      <c r="V9" s="1"/>
      <c r="W9" s="1"/>
      <c r="X9" s="1"/>
      <c r="Y9" s="1"/>
      <c r="Z9" s="1"/>
    </row>
    <row r="10">
      <c r="A10" s="1"/>
      <c r="B10" s="9"/>
      <c r="C10" s="10"/>
      <c r="D10" s="11"/>
      <c r="E10" s="11"/>
      <c r="F10" s="9"/>
      <c r="G10" s="10"/>
      <c r="H10" s="1"/>
      <c r="I10" s="1"/>
      <c r="J10" s="1"/>
      <c r="K10" s="1"/>
      <c r="L10" s="1"/>
      <c r="M10" s="1"/>
      <c r="N10" s="1"/>
      <c r="O10" s="1"/>
      <c r="P10" s="1"/>
      <c r="Q10" s="1"/>
      <c r="R10" s="1"/>
      <c r="S10" s="1"/>
      <c r="T10" s="1"/>
      <c r="U10" s="1"/>
      <c r="V10" s="1"/>
      <c r="W10" s="1"/>
      <c r="X10" s="1"/>
      <c r="Y10" s="1"/>
    </row>
    <row r="11">
      <c r="A11" s="1"/>
      <c r="B11" s="15" t="s">
        <v>7</v>
      </c>
      <c r="C11" s="3"/>
      <c r="D11" s="16" t="s">
        <v>8</v>
      </c>
      <c r="E11" s="17" t="s">
        <v>9</v>
      </c>
      <c r="F11" s="18">
        <v>16.0</v>
      </c>
      <c r="G11" s="27" t="s">
        <v>123</v>
      </c>
      <c r="H11" s="1"/>
      <c r="I11" s="1"/>
      <c r="J11" s="1"/>
      <c r="K11" s="1"/>
      <c r="L11" s="1"/>
      <c r="M11" s="1"/>
      <c r="N11" s="1"/>
      <c r="O11" s="1"/>
      <c r="P11" s="1"/>
      <c r="Q11" s="1"/>
      <c r="R11" s="1"/>
      <c r="S11" s="1"/>
      <c r="T11" s="1"/>
      <c r="U11" s="1"/>
      <c r="V11" s="1"/>
      <c r="W11" s="1"/>
      <c r="X11" s="1"/>
      <c r="Y11" s="1"/>
    </row>
    <row r="12">
      <c r="A12" s="1"/>
      <c r="B12" s="22"/>
      <c r="C12" s="23"/>
      <c r="D12" s="24"/>
      <c r="E12" s="17" t="s">
        <v>11</v>
      </c>
      <c r="F12" s="18">
        <v>8.0</v>
      </c>
      <c r="G12" s="27" t="s">
        <v>12</v>
      </c>
      <c r="H12" s="1"/>
      <c r="I12" s="1"/>
      <c r="J12" s="1"/>
      <c r="K12" s="1"/>
      <c r="L12" s="1"/>
      <c r="M12" s="1"/>
      <c r="N12" s="1"/>
      <c r="O12" s="1"/>
      <c r="P12" s="1"/>
      <c r="Q12" s="1"/>
      <c r="R12" s="1"/>
      <c r="S12" s="1"/>
      <c r="T12" s="1"/>
      <c r="U12" s="1"/>
      <c r="V12" s="1"/>
      <c r="W12" s="1"/>
      <c r="X12" s="1"/>
      <c r="Y12" s="1"/>
    </row>
    <row r="13">
      <c r="A13" s="1"/>
      <c r="B13" s="22"/>
      <c r="C13" s="23"/>
      <c r="D13" s="24"/>
      <c r="E13" s="17" t="s">
        <v>13</v>
      </c>
      <c r="F13" s="18">
        <v>8.0</v>
      </c>
      <c r="G13" s="27" t="s">
        <v>12</v>
      </c>
      <c r="H13" s="1"/>
      <c r="I13" s="1"/>
      <c r="J13" s="1"/>
      <c r="K13" s="1"/>
      <c r="L13" s="1"/>
      <c r="M13" s="1"/>
      <c r="N13" s="1"/>
      <c r="O13" s="1"/>
      <c r="P13" s="1"/>
      <c r="Q13" s="1"/>
      <c r="R13" s="1"/>
      <c r="S13" s="1"/>
      <c r="T13" s="1"/>
      <c r="U13" s="1"/>
      <c r="V13" s="1"/>
      <c r="W13" s="1"/>
      <c r="X13" s="1"/>
      <c r="Y13" s="1"/>
    </row>
    <row r="14">
      <c r="A14" s="1"/>
      <c r="B14" s="22"/>
      <c r="C14" s="23"/>
      <c r="D14" s="11"/>
      <c r="E14" s="17" t="s">
        <v>14</v>
      </c>
      <c r="F14" s="18">
        <v>8.0</v>
      </c>
      <c r="G14" s="27" t="s">
        <v>12</v>
      </c>
      <c r="H14" s="1"/>
      <c r="I14" s="1"/>
      <c r="J14" s="1"/>
      <c r="K14" s="1"/>
      <c r="L14" s="1"/>
      <c r="M14" s="1"/>
      <c r="N14" s="1"/>
      <c r="O14" s="1"/>
      <c r="P14" s="1"/>
      <c r="Q14" s="1"/>
      <c r="R14" s="1"/>
      <c r="S14" s="1"/>
      <c r="T14" s="1"/>
      <c r="U14" s="1"/>
      <c r="V14" s="1"/>
      <c r="W14" s="1"/>
      <c r="X14" s="1"/>
      <c r="Y14" s="1"/>
    </row>
    <row r="15">
      <c r="A15" s="1"/>
      <c r="B15" s="22"/>
      <c r="C15" s="23"/>
      <c r="D15" s="16" t="s">
        <v>124</v>
      </c>
      <c r="E15" s="17" t="s">
        <v>16</v>
      </c>
      <c r="F15" s="18">
        <v>24.0</v>
      </c>
      <c r="G15" s="27" t="s">
        <v>17</v>
      </c>
      <c r="H15" s="1"/>
      <c r="I15" s="1"/>
      <c r="J15" s="1"/>
      <c r="K15" s="1"/>
      <c r="L15" s="1"/>
      <c r="M15" s="1"/>
      <c r="N15" s="1"/>
      <c r="O15" s="1"/>
      <c r="P15" s="1"/>
      <c r="Q15" s="1"/>
      <c r="R15" s="1"/>
      <c r="S15" s="1"/>
      <c r="T15" s="1"/>
      <c r="U15" s="1"/>
      <c r="V15" s="1"/>
      <c r="W15" s="1"/>
      <c r="X15" s="1"/>
      <c r="Y15" s="1"/>
    </row>
    <row r="16">
      <c r="A16" s="1"/>
      <c r="B16" s="22"/>
      <c r="C16" s="23"/>
      <c r="D16" s="24"/>
      <c r="E16" s="17" t="s">
        <v>19</v>
      </c>
      <c r="F16" s="18">
        <v>40.0</v>
      </c>
      <c r="G16" s="27" t="s">
        <v>20</v>
      </c>
      <c r="H16" s="1"/>
      <c r="I16" s="1"/>
      <c r="J16" s="1"/>
      <c r="K16" s="1"/>
      <c r="L16" s="1"/>
      <c r="M16" s="1"/>
      <c r="N16" s="1"/>
      <c r="O16" s="1"/>
      <c r="P16" s="1"/>
      <c r="Q16" s="1"/>
      <c r="R16" s="1"/>
      <c r="S16" s="1"/>
      <c r="T16" s="1"/>
      <c r="U16" s="1"/>
      <c r="V16" s="1"/>
      <c r="W16" s="1"/>
      <c r="X16" s="1"/>
      <c r="Y16" s="1"/>
    </row>
    <row r="17">
      <c r="A17" s="1"/>
      <c r="B17" s="9"/>
      <c r="C17" s="10"/>
      <c r="D17" s="11"/>
      <c r="E17" s="17" t="s">
        <v>21</v>
      </c>
      <c r="F17" s="18">
        <v>8.0</v>
      </c>
      <c r="G17" s="27" t="s">
        <v>12</v>
      </c>
      <c r="H17" s="1"/>
      <c r="I17" s="1"/>
      <c r="J17" s="1"/>
      <c r="K17" s="1"/>
      <c r="L17" s="1"/>
      <c r="M17" s="1"/>
      <c r="N17" s="1"/>
      <c r="O17" s="1"/>
      <c r="P17" s="1"/>
      <c r="Q17" s="1"/>
      <c r="R17" s="1"/>
      <c r="S17" s="1"/>
      <c r="T17" s="1"/>
      <c r="U17" s="1"/>
      <c r="V17" s="1"/>
      <c r="W17" s="1"/>
      <c r="X17" s="1"/>
      <c r="Y17" s="1"/>
    </row>
    <row r="18">
      <c r="A18" s="1"/>
      <c r="B18" s="15" t="s">
        <v>22</v>
      </c>
      <c r="C18" s="3"/>
      <c r="D18" s="16" t="s">
        <v>23</v>
      </c>
      <c r="E18" s="17" t="s">
        <v>24</v>
      </c>
      <c r="F18" s="26">
        <v>42.0</v>
      </c>
      <c r="G18" s="27" t="s">
        <v>25</v>
      </c>
      <c r="H18" s="1"/>
      <c r="I18" s="1"/>
      <c r="J18" s="1"/>
      <c r="K18" s="1"/>
      <c r="L18" s="1"/>
      <c r="M18" s="1"/>
      <c r="N18" s="1"/>
      <c r="O18" s="1"/>
      <c r="P18" s="1"/>
      <c r="Q18" s="1"/>
      <c r="R18" s="1"/>
      <c r="S18" s="1"/>
      <c r="T18" s="1"/>
      <c r="U18" s="1"/>
      <c r="V18" s="1"/>
      <c r="W18" s="1"/>
      <c r="X18" s="1"/>
      <c r="Y18" s="1"/>
    </row>
    <row r="19">
      <c r="A19" s="1"/>
      <c r="B19" s="22"/>
      <c r="C19" s="23"/>
      <c r="D19" s="24"/>
      <c r="E19" s="17" t="s">
        <v>26</v>
      </c>
      <c r="F19" s="18">
        <v>12.0</v>
      </c>
      <c r="G19" s="27" t="s">
        <v>27</v>
      </c>
      <c r="H19" s="1"/>
      <c r="I19" s="1"/>
      <c r="J19" s="1"/>
      <c r="K19" s="1"/>
      <c r="L19" s="1"/>
      <c r="M19" s="1"/>
      <c r="N19" s="1"/>
      <c r="O19" s="1"/>
      <c r="P19" s="1"/>
      <c r="Q19" s="1"/>
      <c r="R19" s="1"/>
      <c r="S19" s="1"/>
      <c r="T19" s="1"/>
      <c r="U19" s="1"/>
      <c r="V19" s="1"/>
      <c r="W19" s="1"/>
      <c r="X19" s="1"/>
      <c r="Y19" s="1"/>
    </row>
    <row r="20">
      <c r="A20" s="28"/>
      <c r="B20" s="22"/>
      <c r="C20" s="23"/>
      <c r="D20" s="24"/>
      <c r="E20" s="17" t="s">
        <v>125</v>
      </c>
      <c r="F20" s="29">
        <v>24.0</v>
      </c>
      <c r="G20" s="17" t="s">
        <v>27</v>
      </c>
      <c r="H20" s="28"/>
      <c r="I20" s="28"/>
      <c r="J20" s="28"/>
      <c r="K20" s="28"/>
      <c r="L20" s="28"/>
      <c r="M20" s="28"/>
      <c r="N20" s="28"/>
      <c r="O20" s="28"/>
      <c r="P20" s="28"/>
      <c r="Q20" s="28"/>
      <c r="R20" s="28"/>
      <c r="S20" s="28"/>
      <c r="T20" s="28"/>
      <c r="U20" s="28"/>
      <c r="V20" s="28"/>
      <c r="W20" s="28"/>
      <c r="X20" s="28"/>
      <c r="Y20" s="28"/>
    </row>
    <row r="21">
      <c r="A21" s="28"/>
      <c r="B21" s="22"/>
      <c r="C21" s="23"/>
      <c r="D21" s="24"/>
      <c r="E21" s="17" t="s">
        <v>29</v>
      </c>
      <c r="F21" s="29">
        <v>24.0</v>
      </c>
      <c r="G21" s="17" t="s">
        <v>27</v>
      </c>
      <c r="H21" s="28"/>
      <c r="I21" s="28"/>
      <c r="J21" s="28"/>
      <c r="K21" s="28"/>
      <c r="L21" s="28"/>
      <c r="M21" s="28"/>
      <c r="N21" s="28"/>
      <c r="O21" s="28"/>
      <c r="P21" s="28"/>
      <c r="Q21" s="28"/>
      <c r="R21" s="28"/>
      <c r="S21" s="28"/>
      <c r="T21" s="28"/>
      <c r="U21" s="28"/>
      <c r="V21" s="28"/>
      <c r="W21" s="28"/>
      <c r="X21" s="28"/>
      <c r="Y21" s="28"/>
    </row>
    <row r="22">
      <c r="A22" s="28"/>
      <c r="B22" s="9"/>
      <c r="C22" s="10"/>
      <c r="D22" s="11"/>
      <c r="E22" s="17" t="s">
        <v>30</v>
      </c>
      <c r="F22" s="29">
        <v>24.0</v>
      </c>
      <c r="G22" s="17" t="s">
        <v>27</v>
      </c>
      <c r="H22" s="28"/>
      <c r="I22" s="28"/>
      <c r="J22" s="28"/>
      <c r="K22" s="28"/>
      <c r="L22" s="28"/>
      <c r="M22" s="28"/>
      <c r="N22" s="28"/>
      <c r="O22" s="28"/>
      <c r="P22" s="28"/>
      <c r="Q22" s="28"/>
      <c r="R22" s="28"/>
      <c r="S22" s="28"/>
      <c r="T22" s="28"/>
      <c r="U22" s="28"/>
      <c r="V22" s="28"/>
      <c r="W22" s="28"/>
      <c r="X22" s="28"/>
      <c r="Y22" s="28"/>
    </row>
    <row r="23">
      <c r="A23" s="28"/>
      <c r="B23" s="15" t="s">
        <v>31</v>
      </c>
      <c r="C23" s="3"/>
      <c r="D23" s="16" t="s">
        <v>126</v>
      </c>
      <c r="E23" s="17" t="s">
        <v>33</v>
      </c>
      <c r="F23" s="29">
        <v>24.0</v>
      </c>
      <c r="G23" s="17" t="s">
        <v>27</v>
      </c>
      <c r="H23" s="28"/>
      <c r="I23" s="28"/>
      <c r="J23" s="28"/>
      <c r="K23" s="28"/>
      <c r="L23" s="28"/>
      <c r="M23" s="28"/>
      <c r="N23" s="28"/>
      <c r="O23" s="28"/>
      <c r="P23" s="28"/>
      <c r="Q23" s="28"/>
      <c r="R23" s="28"/>
      <c r="S23" s="28"/>
      <c r="T23" s="28"/>
      <c r="U23" s="28"/>
      <c r="V23" s="28"/>
      <c r="W23" s="28"/>
      <c r="X23" s="28"/>
      <c r="Y23" s="28"/>
    </row>
    <row r="24">
      <c r="A24" s="28"/>
      <c r="B24" s="22"/>
      <c r="C24" s="23"/>
      <c r="D24" s="24"/>
      <c r="E24" s="17" t="s">
        <v>34</v>
      </c>
      <c r="F24" s="29">
        <v>24.0</v>
      </c>
      <c r="G24" s="17" t="s">
        <v>27</v>
      </c>
      <c r="H24" s="28"/>
      <c r="I24" s="28"/>
      <c r="J24" s="28"/>
      <c r="K24" s="28"/>
      <c r="L24" s="28"/>
      <c r="M24" s="28"/>
      <c r="N24" s="28"/>
      <c r="O24" s="28"/>
      <c r="P24" s="28"/>
      <c r="Q24" s="28"/>
      <c r="R24" s="28"/>
      <c r="S24" s="28"/>
      <c r="T24" s="28"/>
      <c r="U24" s="28"/>
      <c r="V24" s="28"/>
      <c r="W24" s="28"/>
      <c r="X24" s="28"/>
      <c r="Y24" s="28"/>
    </row>
    <row r="25">
      <c r="A25" s="28"/>
      <c r="B25" s="22"/>
      <c r="C25" s="23"/>
      <c r="D25" s="24"/>
      <c r="E25" s="17" t="s">
        <v>35</v>
      </c>
      <c r="F25" s="29">
        <v>24.0</v>
      </c>
      <c r="G25" s="17" t="s">
        <v>27</v>
      </c>
      <c r="H25" s="28"/>
      <c r="I25" s="28"/>
      <c r="J25" s="28"/>
      <c r="K25" s="28"/>
      <c r="L25" s="28"/>
      <c r="M25" s="28"/>
      <c r="N25" s="28"/>
      <c r="O25" s="28"/>
      <c r="P25" s="28"/>
      <c r="Q25" s="28"/>
      <c r="R25" s="28"/>
      <c r="S25" s="28"/>
      <c r="T25" s="28"/>
      <c r="U25" s="28"/>
      <c r="V25" s="28"/>
      <c r="W25" s="28"/>
      <c r="X25" s="28"/>
      <c r="Y25" s="28"/>
    </row>
    <row r="26">
      <c r="A26" s="28"/>
      <c r="B26" s="9"/>
      <c r="C26" s="10"/>
      <c r="D26" s="11"/>
      <c r="E26" s="17" t="s">
        <v>36</v>
      </c>
      <c r="F26" s="29">
        <v>24.0</v>
      </c>
      <c r="G26" s="17" t="s">
        <v>27</v>
      </c>
      <c r="H26" s="28"/>
      <c r="I26" s="28"/>
      <c r="J26" s="28"/>
      <c r="K26" s="28"/>
      <c r="L26" s="28"/>
      <c r="M26" s="28"/>
      <c r="N26" s="28"/>
      <c r="O26" s="28"/>
      <c r="P26" s="28"/>
      <c r="Q26" s="28"/>
      <c r="R26" s="28"/>
      <c r="S26" s="28"/>
      <c r="T26" s="28"/>
      <c r="U26" s="28"/>
      <c r="V26" s="28"/>
      <c r="W26" s="28"/>
      <c r="X26" s="28"/>
      <c r="Y26" s="28"/>
    </row>
    <row r="27">
      <c r="A27" s="28"/>
      <c r="B27" s="31" t="s">
        <v>37</v>
      </c>
      <c r="C27" s="32"/>
      <c r="D27" s="32"/>
      <c r="E27" s="8"/>
      <c r="F27" s="28">
        <f>sum(F11:F26)</f>
        <v>334</v>
      </c>
      <c r="G27" s="28"/>
      <c r="H27" s="28"/>
      <c r="I27" s="28"/>
      <c r="J27" s="28"/>
      <c r="K27" s="28"/>
      <c r="L27" s="28"/>
      <c r="M27" s="28"/>
      <c r="N27" s="28"/>
      <c r="O27" s="28"/>
      <c r="P27" s="28"/>
      <c r="Q27" s="28"/>
      <c r="R27" s="28"/>
      <c r="S27" s="28"/>
      <c r="T27" s="28"/>
      <c r="U27" s="28"/>
      <c r="V27" s="28"/>
      <c r="W27" s="28"/>
      <c r="X27" s="28"/>
      <c r="Y27" s="28"/>
      <c r="Z27" s="28"/>
    </row>
    <row r="28">
      <c r="A28" s="28"/>
      <c r="B28" s="1"/>
      <c r="C28" s="1"/>
      <c r="D28" s="1"/>
      <c r="E28" s="1"/>
      <c r="F28" s="28"/>
      <c r="G28" s="28"/>
      <c r="H28" s="28"/>
      <c r="I28" s="28"/>
      <c r="J28" s="28"/>
      <c r="K28" s="28"/>
      <c r="L28" s="28"/>
      <c r="M28" s="28"/>
      <c r="N28" s="28"/>
      <c r="O28" s="28"/>
      <c r="P28" s="28"/>
      <c r="Q28" s="28"/>
      <c r="R28" s="28"/>
      <c r="S28" s="28"/>
      <c r="T28" s="28"/>
      <c r="U28" s="28"/>
      <c r="V28" s="28"/>
      <c r="W28" s="28"/>
      <c r="X28" s="28"/>
      <c r="Y28" s="28"/>
      <c r="Z28" s="28"/>
    </row>
    <row r="29">
      <c r="A29" s="35"/>
      <c r="B29" s="18" t="s">
        <v>39</v>
      </c>
      <c r="C29" s="18" t="s">
        <v>40</v>
      </c>
      <c r="D29" s="1"/>
      <c r="E29" s="1"/>
      <c r="F29" s="28"/>
      <c r="G29" s="28"/>
      <c r="H29" s="28"/>
      <c r="I29" s="28"/>
      <c r="J29" s="28"/>
      <c r="K29" s="28"/>
      <c r="L29" s="28"/>
      <c r="M29" s="28"/>
      <c r="N29" s="28"/>
      <c r="O29" s="28"/>
      <c r="P29" s="28"/>
      <c r="Q29" s="28"/>
      <c r="R29" s="28"/>
      <c r="S29" s="28"/>
      <c r="T29" s="28"/>
      <c r="U29" s="28"/>
      <c r="V29" s="28"/>
      <c r="W29" s="28"/>
      <c r="X29" s="28"/>
      <c r="Y29" s="28"/>
      <c r="Z29" s="28"/>
    </row>
    <row r="30">
      <c r="A30" s="29" t="s">
        <v>6</v>
      </c>
      <c r="B30" s="18">
        <v>6.0</v>
      </c>
      <c r="C30" s="18">
        <v>6.0</v>
      </c>
      <c r="D30" s="34"/>
      <c r="E30" s="1"/>
      <c r="F30" s="28"/>
      <c r="G30" s="28"/>
      <c r="H30" s="28"/>
      <c r="I30" s="28"/>
      <c r="J30" s="28"/>
      <c r="K30" s="28"/>
      <c r="L30" s="28"/>
      <c r="M30" s="28"/>
      <c r="N30" s="28"/>
      <c r="O30" s="28"/>
      <c r="P30" s="28"/>
      <c r="Q30" s="28"/>
      <c r="R30" s="28"/>
      <c r="S30" s="28"/>
      <c r="T30" s="28"/>
      <c r="U30" s="28"/>
      <c r="V30" s="28"/>
      <c r="W30" s="28"/>
      <c r="X30" s="28"/>
      <c r="Y30" s="28"/>
      <c r="Z30" s="28"/>
    </row>
    <row r="31">
      <c r="A31" s="29" t="s">
        <v>5</v>
      </c>
      <c r="B31" s="26">
        <v>2.0</v>
      </c>
      <c r="C31" s="18">
        <v>6.0</v>
      </c>
      <c r="D31" s="1"/>
      <c r="E31" s="1"/>
      <c r="F31" s="28"/>
      <c r="G31" s="28"/>
      <c r="H31" s="28"/>
      <c r="I31" s="28"/>
      <c r="J31" s="28"/>
      <c r="K31" s="28"/>
      <c r="L31" s="28"/>
      <c r="M31" s="28"/>
      <c r="N31" s="28"/>
      <c r="O31" s="28"/>
      <c r="P31" s="28"/>
      <c r="Q31" s="28"/>
      <c r="R31" s="28"/>
      <c r="S31" s="28"/>
      <c r="T31" s="28"/>
      <c r="U31" s="28"/>
      <c r="V31" s="28"/>
      <c r="W31" s="28"/>
      <c r="X31" s="28"/>
      <c r="Y31" s="28"/>
      <c r="Z31" s="28"/>
    </row>
    <row r="32">
      <c r="A32" s="28"/>
      <c r="B32" s="1"/>
      <c r="C32" s="1"/>
      <c r="D32" s="1"/>
      <c r="E32" s="1"/>
      <c r="F32" s="28"/>
      <c r="G32" s="28"/>
      <c r="H32" s="28"/>
      <c r="I32" s="28"/>
      <c r="J32" s="28"/>
      <c r="K32" s="28"/>
      <c r="L32" s="28"/>
      <c r="M32" s="28"/>
      <c r="N32" s="28"/>
      <c r="O32" s="28"/>
      <c r="P32" s="28"/>
      <c r="Q32" s="28"/>
      <c r="R32" s="28"/>
      <c r="S32" s="28"/>
      <c r="T32" s="28"/>
      <c r="U32" s="28"/>
      <c r="V32" s="28"/>
      <c r="W32" s="28"/>
      <c r="X32" s="28"/>
      <c r="Y32" s="28"/>
      <c r="Z32" s="28"/>
    </row>
    <row r="33">
      <c r="A33" s="36" t="s">
        <v>41</v>
      </c>
      <c r="B33" s="32"/>
      <c r="C33" s="8"/>
      <c r="D33" s="1"/>
      <c r="E33" s="1"/>
      <c r="F33" s="28"/>
      <c r="G33" s="28"/>
      <c r="H33" s="28"/>
      <c r="I33" s="28"/>
      <c r="J33" s="28"/>
      <c r="K33" s="28"/>
      <c r="L33" s="28"/>
      <c r="M33" s="28"/>
      <c r="N33" s="28"/>
      <c r="O33" s="28"/>
      <c r="P33" s="28"/>
      <c r="Q33" s="28"/>
      <c r="R33" s="28"/>
      <c r="S33" s="28"/>
      <c r="T33" s="28"/>
      <c r="U33" s="28"/>
      <c r="V33" s="28"/>
      <c r="W33" s="28"/>
      <c r="X33" s="28"/>
      <c r="Y33" s="28"/>
      <c r="Z33" s="28"/>
    </row>
    <row r="34">
      <c r="A34" s="37" t="s">
        <v>42</v>
      </c>
      <c r="B34" s="38" t="s">
        <v>43</v>
      </c>
      <c r="C34" s="38" t="s">
        <v>44</v>
      </c>
      <c r="D34" s="1"/>
      <c r="E34" s="1"/>
      <c r="F34" s="28"/>
      <c r="G34" s="28"/>
      <c r="H34" s="28"/>
      <c r="I34" s="28"/>
      <c r="J34" s="28"/>
      <c r="K34" s="28"/>
      <c r="L34" s="28"/>
      <c r="M34" s="28"/>
      <c r="N34" s="28"/>
      <c r="O34" s="28"/>
      <c r="P34" s="28"/>
      <c r="Q34" s="28"/>
      <c r="R34" s="28"/>
      <c r="S34" s="28"/>
      <c r="T34" s="28"/>
      <c r="U34" s="28"/>
      <c r="V34" s="28"/>
      <c r="W34" s="28"/>
      <c r="X34" s="28"/>
      <c r="Y34" s="28"/>
      <c r="Z34" s="28"/>
    </row>
    <row r="35">
      <c r="A35" s="37">
        <v>28.0</v>
      </c>
      <c r="B35" s="38">
        <v>10.0</v>
      </c>
      <c r="C35" s="39"/>
      <c r="D35" s="1"/>
      <c r="E35" s="1"/>
      <c r="F35" s="28"/>
      <c r="G35" s="28"/>
      <c r="H35" s="28"/>
      <c r="I35" s="28"/>
      <c r="J35" s="28"/>
      <c r="K35" s="28"/>
      <c r="L35" s="28"/>
      <c r="M35" s="28"/>
      <c r="N35" s="28"/>
      <c r="O35" s="28"/>
      <c r="P35" s="28"/>
      <c r="Q35" s="28"/>
      <c r="R35" s="28"/>
      <c r="S35" s="28"/>
      <c r="T35" s="28"/>
      <c r="U35" s="28"/>
      <c r="V35" s="28"/>
      <c r="W35" s="28"/>
      <c r="X35" s="28"/>
      <c r="Y35" s="28"/>
      <c r="Z35" s="28"/>
    </row>
    <row r="36">
      <c r="A36" s="40">
        <f t="shared" ref="A36:B36" si="1">A35*sum(B30:B31)</f>
        <v>224</v>
      </c>
      <c r="B36" s="39">
        <f t="shared" si="1"/>
        <v>120</v>
      </c>
      <c r="C36" s="39">
        <f>sum(A36:B36)</f>
        <v>344</v>
      </c>
      <c r="D36" s="1"/>
      <c r="E36" s="1"/>
      <c r="F36" s="28"/>
      <c r="G36" s="28"/>
      <c r="H36" s="28"/>
      <c r="I36" s="28"/>
      <c r="J36" s="28"/>
      <c r="K36" s="28"/>
      <c r="L36" s="28"/>
      <c r="M36" s="28"/>
      <c r="N36" s="28"/>
      <c r="O36" s="28"/>
      <c r="P36" s="28"/>
      <c r="Q36" s="28"/>
      <c r="R36" s="28"/>
      <c r="S36" s="28"/>
      <c r="T36" s="28"/>
      <c r="U36" s="28"/>
      <c r="V36" s="28"/>
      <c r="W36" s="28"/>
      <c r="X36" s="28"/>
      <c r="Y36" s="28"/>
      <c r="Z36" s="28"/>
    </row>
    <row r="37">
      <c r="A37" s="28"/>
      <c r="B37" s="1"/>
      <c r="C37" s="1"/>
      <c r="D37" s="1"/>
      <c r="E37" s="1"/>
      <c r="F37" s="28"/>
      <c r="G37" s="28"/>
      <c r="H37" s="28"/>
      <c r="I37" s="28"/>
      <c r="J37" s="28"/>
      <c r="K37" s="28"/>
      <c r="L37" s="28"/>
      <c r="M37" s="28"/>
      <c r="N37" s="28"/>
      <c r="O37" s="28"/>
      <c r="P37" s="28"/>
      <c r="Q37" s="28"/>
      <c r="R37" s="28"/>
      <c r="S37" s="28"/>
      <c r="T37" s="28"/>
      <c r="U37" s="28"/>
      <c r="V37" s="28"/>
      <c r="W37" s="28"/>
      <c r="X37" s="28"/>
      <c r="Y37" s="28"/>
      <c r="Z37" s="28"/>
    </row>
    <row r="38">
      <c r="A38" s="17" t="s">
        <v>12</v>
      </c>
      <c r="B38" s="41" t="s">
        <v>45</v>
      </c>
      <c r="C38" s="42"/>
      <c r="D38" s="115"/>
      <c r="E38" s="28"/>
      <c r="F38" s="28"/>
      <c r="G38" s="28"/>
      <c r="H38" s="28"/>
      <c r="I38" s="28"/>
      <c r="J38" s="28"/>
      <c r="K38" s="28"/>
      <c r="L38" s="28"/>
      <c r="M38" s="28"/>
      <c r="N38" s="28"/>
      <c r="O38" s="28"/>
      <c r="P38" s="28"/>
      <c r="Q38" s="28"/>
      <c r="R38" s="28"/>
      <c r="S38" s="28"/>
      <c r="T38" s="28"/>
      <c r="U38" s="28"/>
      <c r="V38" s="28"/>
      <c r="W38" s="28"/>
      <c r="X38" s="28"/>
      <c r="Y38" s="28"/>
      <c r="Z38" s="28"/>
    </row>
    <row r="39">
      <c r="A39" s="17" t="s">
        <v>46</v>
      </c>
      <c r="B39" s="41" t="s">
        <v>47</v>
      </c>
      <c r="C39" s="42"/>
      <c r="D39" s="115"/>
      <c r="E39" s="28"/>
      <c r="F39" s="28"/>
      <c r="G39" s="28"/>
      <c r="H39" s="28"/>
      <c r="I39" s="28"/>
      <c r="J39" s="28"/>
      <c r="K39" s="28"/>
      <c r="L39" s="28"/>
      <c r="M39" s="28"/>
      <c r="N39" s="28"/>
      <c r="O39" s="28"/>
      <c r="P39" s="28"/>
      <c r="Q39" s="28"/>
      <c r="R39" s="28"/>
      <c r="S39" s="28"/>
      <c r="T39" s="28"/>
      <c r="U39" s="28"/>
      <c r="V39" s="28"/>
      <c r="W39" s="28"/>
      <c r="X39" s="28"/>
      <c r="Y39" s="28"/>
      <c r="Z39" s="28"/>
    </row>
    <row r="40">
      <c r="A40" s="28"/>
      <c r="B40" s="42"/>
      <c r="C40" s="42"/>
      <c r="D40" s="115"/>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15">
    <mergeCell ref="D11:D14"/>
    <mergeCell ref="D15:D17"/>
    <mergeCell ref="B18:C22"/>
    <mergeCell ref="D18:D22"/>
    <mergeCell ref="B23:C26"/>
    <mergeCell ref="D23:D26"/>
    <mergeCell ref="B27:E27"/>
    <mergeCell ref="A33:C33"/>
    <mergeCell ref="A3:A7"/>
    <mergeCell ref="B7:C7"/>
    <mergeCell ref="B9:C10"/>
    <mergeCell ref="D9:D10"/>
    <mergeCell ref="E9:E10"/>
    <mergeCell ref="F9:G10"/>
    <mergeCell ref="B11:C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sheetViews>
  <sheetFormatPr customHeight="1" defaultColWidth="12.63" defaultRowHeight="15.75"/>
  <cols>
    <col customWidth="1" min="2" max="2" width="21.38"/>
    <col customWidth="1" min="3" max="3" width="71.13"/>
  </cols>
  <sheetData>
    <row r="1">
      <c r="A1" s="64">
        <f>today()</f>
        <v>45270</v>
      </c>
      <c r="C1" s="116" t="s">
        <v>70</v>
      </c>
      <c r="D1" s="116" t="s">
        <v>127</v>
      </c>
      <c r="E1" s="92"/>
      <c r="F1" s="92"/>
      <c r="G1" s="92"/>
      <c r="H1" s="92"/>
      <c r="I1" s="92"/>
      <c r="J1" s="92"/>
      <c r="K1" s="92"/>
      <c r="L1" s="92"/>
      <c r="M1" s="92"/>
      <c r="N1" s="92"/>
      <c r="O1" s="92"/>
      <c r="P1" s="92"/>
      <c r="Q1" s="92"/>
      <c r="R1" s="92"/>
      <c r="S1" s="92"/>
      <c r="T1" s="92"/>
      <c r="U1" s="92"/>
      <c r="V1" s="92"/>
      <c r="W1" s="92"/>
      <c r="X1" s="92"/>
      <c r="Y1" s="92"/>
      <c r="Z1" s="92"/>
    </row>
    <row r="2">
      <c r="A2" s="117" t="s">
        <v>128</v>
      </c>
      <c r="B2" s="118" t="s">
        <v>129</v>
      </c>
      <c r="C2" s="119" t="s">
        <v>130</v>
      </c>
      <c r="D2" s="120" t="s">
        <v>131</v>
      </c>
      <c r="E2" s="92"/>
      <c r="F2" s="92"/>
      <c r="G2" s="92"/>
      <c r="H2" s="92"/>
      <c r="I2" s="92"/>
      <c r="J2" s="92"/>
      <c r="K2" s="92"/>
      <c r="L2" s="92"/>
      <c r="M2" s="92"/>
      <c r="N2" s="92"/>
      <c r="O2" s="92"/>
      <c r="P2" s="92"/>
      <c r="Q2" s="92"/>
      <c r="R2" s="92"/>
      <c r="S2" s="92"/>
      <c r="T2" s="92"/>
      <c r="U2" s="92"/>
      <c r="V2" s="92"/>
      <c r="W2" s="92"/>
      <c r="X2" s="92"/>
      <c r="Y2" s="92"/>
      <c r="Z2" s="92"/>
    </row>
    <row r="3">
      <c r="A3" s="11"/>
      <c r="B3" s="118" t="s">
        <v>132</v>
      </c>
      <c r="C3" s="119" t="s">
        <v>133</v>
      </c>
      <c r="D3" s="10"/>
      <c r="E3" s="92"/>
      <c r="F3" s="92"/>
      <c r="G3" s="92"/>
      <c r="H3" s="92"/>
      <c r="I3" s="92"/>
      <c r="J3" s="92"/>
      <c r="K3" s="92"/>
      <c r="L3" s="92"/>
      <c r="M3" s="92"/>
      <c r="N3" s="92"/>
      <c r="O3" s="92"/>
      <c r="P3" s="92"/>
      <c r="Q3" s="92"/>
      <c r="R3" s="92"/>
      <c r="S3" s="92"/>
      <c r="T3" s="92"/>
      <c r="U3" s="92"/>
      <c r="V3" s="92"/>
      <c r="W3" s="92"/>
      <c r="X3" s="92"/>
      <c r="Y3" s="92"/>
      <c r="Z3" s="92"/>
    </row>
    <row r="4">
      <c r="A4" s="117" t="s">
        <v>134</v>
      </c>
      <c r="B4" s="121" t="s">
        <v>135</v>
      </c>
      <c r="C4" s="119" t="s">
        <v>136</v>
      </c>
      <c r="D4" s="120" t="s">
        <v>137</v>
      </c>
      <c r="E4" s="92"/>
      <c r="F4" s="92"/>
      <c r="G4" s="92"/>
      <c r="H4" s="92"/>
      <c r="I4" s="92"/>
      <c r="J4" s="92"/>
      <c r="K4" s="92"/>
      <c r="L4" s="92"/>
      <c r="M4" s="92"/>
      <c r="N4" s="92"/>
      <c r="O4" s="92"/>
      <c r="P4" s="92"/>
      <c r="Q4" s="92"/>
      <c r="R4" s="92"/>
      <c r="S4" s="92"/>
      <c r="T4" s="92"/>
      <c r="U4" s="92"/>
      <c r="V4" s="92"/>
      <c r="W4" s="92"/>
      <c r="X4" s="92"/>
      <c r="Y4" s="92"/>
      <c r="Z4" s="92"/>
    </row>
    <row r="5">
      <c r="A5" s="24"/>
      <c r="B5" s="121" t="s">
        <v>138</v>
      </c>
      <c r="C5" s="119" t="s">
        <v>94</v>
      </c>
      <c r="D5" s="23"/>
      <c r="E5" s="92"/>
      <c r="F5" s="92"/>
      <c r="G5" s="92"/>
      <c r="H5" s="92"/>
      <c r="I5" s="92"/>
      <c r="J5" s="92"/>
      <c r="K5" s="92"/>
      <c r="L5" s="92"/>
      <c r="M5" s="92"/>
      <c r="N5" s="92"/>
      <c r="O5" s="92"/>
      <c r="P5" s="92"/>
      <c r="Q5" s="92"/>
      <c r="R5" s="92"/>
      <c r="S5" s="92"/>
      <c r="T5" s="92"/>
      <c r="U5" s="92"/>
      <c r="V5" s="92"/>
      <c r="W5" s="92"/>
      <c r="X5" s="92"/>
      <c r="Y5" s="92"/>
      <c r="Z5" s="92"/>
    </row>
    <row r="6">
      <c r="A6" s="24"/>
      <c r="B6" s="121" t="s">
        <v>139</v>
      </c>
      <c r="C6" s="119" t="s">
        <v>97</v>
      </c>
      <c r="D6" s="23"/>
      <c r="E6" s="122" t="s">
        <v>140</v>
      </c>
      <c r="F6" s="92"/>
      <c r="G6" s="92"/>
      <c r="H6" s="92"/>
      <c r="I6" s="92"/>
      <c r="J6" s="92"/>
      <c r="K6" s="92"/>
      <c r="L6" s="92"/>
      <c r="M6" s="92"/>
      <c r="N6" s="92"/>
      <c r="O6" s="92"/>
      <c r="P6" s="92"/>
      <c r="Q6" s="92"/>
      <c r="R6" s="92"/>
      <c r="S6" s="92"/>
      <c r="T6" s="92"/>
      <c r="U6" s="92"/>
      <c r="V6" s="92"/>
      <c r="W6" s="92"/>
      <c r="X6" s="92"/>
      <c r="Y6" s="92"/>
      <c r="Z6" s="92"/>
    </row>
    <row r="7">
      <c r="A7" s="11"/>
      <c r="B7" s="121" t="s">
        <v>141</v>
      </c>
      <c r="C7" s="119" t="s">
        <v>100</v>
      </c>
      <c r="D7" s="10"/>
      <c r="E7" s="122" t="s">
        <v>142</v>
      </c>
      <c r="F7" s="92"/>
      <c r="G7" s="92"/>
      <c r="H7" s="92"/>
      <c r="I7" s="92"/>
      <c r="J7" s="92"/>
      <c r="K7" s="92"/>
      <c r="L7" s="92"/>
      <c r="M7" s="92"/>
      <c r="N7" s="92"/>
      <c r="O7" s="92"/>
      <c r="P7" s="92"/>
      <c r="Q7" s="92"/>
      <c r="R7" s="92"/>
      <c r="S7" s="92"/>
      <c r="T7" s="92"/>
      <c r="U7" s="92"/>
      <c r="V7" s="92"/>
      <c r="W7" s="92"/>
      <c r="X7" s="92"/>
      <c r="Y7" s="92"/>
      <c r="Z7" s="92"/>
    </row>
    <row r="8">
      <c r="A8" s="117" t="s">
        <v>143</v>
      </c>
      <c r="B8" s="121" t="s">
        <v>144</v>
      </c>
      <c r="C8" s="119" t="s">
        <v>145</v>
      </c>
      <c r="D8" s="120" t="s">
        <v>146</v>
      </c>
      <c r="E8" s="92"/>
      <c r="F8" s="92"/>
      <c r="G8" s="92"/>
      <c r="H8" s="92"/>
      <c r="I8" s="92"/>
      <c r="J8" s="92"/>
      <c r="K8" s="92"/>
      <c r="L8" s="92"/>
      <c r="M8" s="92"/>
      <c r="N8" s="92"/>
      <c r="O8" s="92"/>
      <c r="P8" s="92"/>
      <c r="Q8" s="92"/>
      <c r="R8" s="92"/>
      <c r="S8" s="92"/>
      <c r="T8" s="92"/>
      <c r="U8" s="92"/>
      <c r="V8" s="92"/>
      <c r="W8" s="92"/>
      <c r="X8" s="92"/>
      <c r="Y8" s="92"/>
      <c r="Z8" s="92"/>
    </row>
    <row r="9">
      <c r="A9" s="11"/>
      <c r="B9" s="121" t="s">
        <v>147</v>
      </c>
      <c r="C9" s="119" t="s">
        <v>148</v>
      </c>
      <c r="D9" s="10"/>
      <c r="E9" s="92"/>
      <c r="F9" s="92"/>
      <c r="G9" s="92"/>
      <c r="H9" s="92"/>
      <c r="I9" s="92"/>
      <c r="J9" s="92"/>
      <c r="K9" s="92"/>
      <c r="L9" s="92"/>
      <c r="M9" s="92"/>
      <c r="N9" s="92"/>
      <c r="O9" s="92"/>
      <c r="P9" s="92"/>
      <c r="Q9" s="92"/>
      <c r="R9" s="92"/>
      <c r="S9" s="92"/>
      <c r="T9" s="92"/>
      <c r="U9" s="92"/>
      <c r="V9" s="92"/>
      <c r="W9" s="92"/>
      <c r="X9" s="92"/>
      <c r="Y9" s="92"/>
      <c r="Z9" s="92"/>
    </row>
    <row r="10">
      <c r="A10" s="92"/>
      <c r="B10" s="92"/>
      <c r="C10" s="92"/>
      <c r="D10" s="92"/>
      <c r="E10" s="92"/>
      <c r="F10" s="92"/>
      <c r="G10" s="92"/>
      <c r="H10" s="92"/>
      <c r="I10" s="92"/>
      <c r="J10" s="92"/>
      <c r="K10" s="92"/>
      <c r="L10" s="92"/>
      <c r="M10" s="92"/>
      <c r="N10" s="92"/>
      <c r="O10" s="92"/>
      <c r="P10" s="92"/>
      <c r="Q10" s="92"/>
      <c r="R10" s="92"/>
      <c r="S10" s="92"/>
      <c r="T10" s="92"/>
      <c r="U10" s="92"/>
      <c r="V10" s="92"/>
      <c r="W10" s="92"/>
      <c r="X10" s="92"/>
      <c r="Y10" s="92"/>
      <c r="Z10" s="92"/>
    </row>
    <row r="11">
      <c r="A11" s="92"/>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c r="A12" s="92"/>
      <c r="B12" s="92"/>
      <c r="C12" s="92"/>
      <c r="D12" s="92"/>
      <c r="E12" s="92"/>
      <c r="F12" s="92"/>
      <c r="G12" s="92"/>
      <c r="H12" s="92"/>
      <c r="I12" s="92"/>
      <c r="J12" s="92"/>
      <c r="K12" s="92"/>
      <c r="L12" s="92"/>
      <c r="M12" s="92"/>
      <c r="N12" s="92"/>
      <c r="O12" s="92"/>
      <c r="P12" s="92"/>
      <c r="Q12" s="92"/>
      <c r="R12" s="92"/>
      <c r="S12" s="92"/>
      <c r="T12" s="92"/>
      <c r="U12" s="92"/>
      <c r="V12" s="92"/>
      <c r="W12" s="92"/>
      <c r="X12" s="92"/>
      <c r="Y12" s="92"/>
      <c r="Z12" s="92"/>
    </row>
    <row r="13">
      <c r="A13" s="92"/>
      <c r="B13" s="92"/>
      <c r="C13" s="92"/>
      <c r="D13" s="92"/>
      <c r="E13" s="92"/>
      <c r="F13" s="92"/>
      <c r="G13" s="92"/>
      <c r="H13" s="92"/>
      <c r="I13" s="92"/>
      <c r="J13" s="92"/>
      <c r="K13" s="92"/>
      <c r="L13" s="92"/>
      <c r="M13" s="92"/>
      <c r="N13" s="92"/>
      <c r="O13" s="92"/>
      <c r="P13" s="92"/>
      <c r="Q13" s="92"/>
      <c r="R13" s="92"/>
      <c r="S13" s="92"/>
      <c r="T13" s="92"/>
      <c r="U13" s="92"/>
      <c r="V13" s="92"/>
      <c r="W13" s="92"/>
      <c r="X13" s="92"/>
      <c r="Y13" s="92"/>
      <c r="Z13" s="92"/>
    </row>
    <row r="14">
      <c r="A14" s="92"/>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row>
    <row r="16">
      <c r="A16" s="92"/>
      <c r="B16" s="92"/>
      <c r="C16" s="92"/>
      <c r="D16" s="92"/>
      <c r="E16" s="92"/>
      <c r="F16" s="92"/>
      <c r="G16" s="92"/>
      <c r="H16" s="92"/>
      <c r="I16" s="92"/>
      <c r="J16" s="92"/>
      <c r="K16" s="92"/>
      <c r="L16" s="92"/>
      <c r="M16" s="92"/>
      <c r="N16" s="92"/>
      <c r="O16" s="92"/>
      <c r="P16" s="92"/>
      <c r="Q16" s="92"/>
      <c r="R16" s="92"/>
      <c r="S16" s="92"/>
      <c r="T16" s="92"/>
      <c r="U16" s="92"/>
      <c r="V16" s="92"/>
      <c r="W16" s="92"/>
      <c r="X16" s="92"/>
      <c r="Y16" s="92"/>
      <c r="Z16" s="92"/>
    </row>
    <row r="17">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row>
    <row r="18">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sheetData>
  <mergeCells count="7">
    <mergeCell ref="A1:B1"/>
    <mergeCell ref="A2:A3"/>
    <mergeCell ref="D2:D3"/>
    <mergeCell ref="A4:A7"/>
    <mergeCell ref="D4:D7"/>
    <mergeCell ref="A8:A9"/>
    <mergeCell ref="D8:D9"/>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C1130"/>
    <outlinePr summaryBelow="0" summaryRight="0"/>
  </sheetPr>
  <sheetViews>
    <sheetView workbookViewId="0"/>
  </sheetViews>
  <sheetFormatPr customHeight="1" defaultColWidth="12.63" defaultRowHeight="15.75"/>
  <cols>
    <col customWidth="1" min="1" max="1" width="15.38"/>
    <col customWidth="1" min="2" max="12" width="11.5"/>
  </cols>
  <sheetData>
    <row r="1">
      <c r="A1" s="123" t="s">
        <v>149</v>
      </c>
      <c r="B1" s="32"/>
      <c r="C1" s="32"/>
      <c r="D1" s="32"/>
      <c r="E1" s="32"/>
      <c r="F1" s="32"/>
      <c r="G1" s="32"/>
      <c r="H1" s="32"/>
      <c r="I1" s="32"/>
      <c r="J1" s="32"/>
      <c r="K1" s="32"/>
      <c r="L1" s="8"/>
      <c r="M1" s="124"/>
      <c r="N1" s="124"/>
      <c r="O1" s="124"/>
      <c r="P1" s="124"/>
      <c r="Q1" s="124"/>
      <c r="R1" s="124"/>
      <c r="S1" s="124"/>
      <c r="T1" s="124"/>
      <c r="U1" s="124"/>
      <c r="V1" s="124"/>
      <c r="W1" s="124"/>
      <c r="X1" s="124"/>
      <c r="Y1" s="124"/>
      <c r="Z1" s="124"/>
    </row>
    <row r="2">
      <c r="A2" s="125" t="s">
        <v>150</v>
      </c>
      <c r="B2" s="8"/>
      <c r="C2" s="126" t="s">
        <v>151</v>
      </c>
      <c r="D2" s="32"/>
      <c r="E2" s="32"/>
      <c r="F2" s="32"/>
      <c r="G2" s="32"/>
      <c r="H2" s="32"/>
      <c r="I2" s="32"/>
      <c r="J2" s="32"/>
      <c r="K2" s="32"/>
      <c r="L2" s="8"/>
      <c r="M2" s="124"/>
      <c r="N2" s="124"/>
      <c r="O2" s="124"/>
      <c r="P2" s="124"/>
      <c r="Q2" s="124"/>
      <c r="R2" s="124"/>
      <c r="S2" s="124"/>
      <c r="T2" s="124"/>
      <c r="U2" s="124"/>
      <c r="V2" s="124"/>
      <c r="W2" s="124"/>
      <c r="X2" s="124"/>
      <c r="Y2" s="124"/>
      <c r="Z2" s="124"/>
    </row>
    <row r="3">
      <c r="A3" s="125" t="s">
        <v>152</v>
      </c>
      <c r="B3" s="8"/>
      <c r="C3" s="126" t="s">
        <v>153</v>
      </c>
      <c r="D3" s="32"/>
      <c r="E3" s="32"/>
      <c r="F3" s="32"/>
      <c r="G3" s="32"/>
      <c r="H3" s="32"/>
      <c r="I3" s="32"/>
      <c r="J3" s="32"/>
      <c r="K3" s="32"/>
      <c r="L3" s="8"/>
      <c r="M3" s="124"/>
      <c r="N3" s="124"/>
      <c r="O3" s="124"/>
      <c r="P3" s="124"/>
      <c r="Q3" s="124"/>
      <c r="R3" s="124"/>
      <c r="S3" s="124"/>
      <c r="T3" s="124"/>
      <c r="U3" s="124"/>
      <c r="V3" s="124"/>
      <c r="W3" s="124"/>
      <c r="X3" s="124"/>
      <c r="Y3" s="124"/>
      <c r="Z3" s="124"/>
    </row>
    <row r="4">
      <c r="A4" s="125" t="s">
        <v>154</v>
      </c>
      <c r="B4" s="8"/>
      <c r="C4" s="126" t="s">
        <v>155</v>
      </c>
      <c r="D4" s="32"/>
      <c r="E4" s="32"/>
      <c r="F4" s="32"/>
      <c r="G4" s="32"/>
      <c r="H4" s="32"/>
      <c r="I4" s="32"/>
      <c r="J4" s="32"/>
      <c r="K4" s="32"/>
      <c r="L4" s="8"/>
      <c r="M4" s="124"/>
      <c r="N4" s="124"/>
      <c r="O4" s="124"/>
      <c r="P4" s="124"/>
      <c r="Q4" s="124"/>
      <c r="R4" s="124"/>
      <c r="S4" s="124"/>
      <c r="T4" s="124"/>
      <c r="U4" s="124"/>
      <c r="V4" s="124"/>
      <c r="W4" s="124"/>
      <c r="X4" s="124"/>
      <c r="Y4" s="124"/>
      <c r="Z4" s="124"/>
    </row>
    <row r="5">
      <c r="A5" s="125" t="s">
        <v>156</v>
      </c>
      <c r="B5" s="8"/>
      <c r="C5" s="126" t="s">
        <v>157</v>
      </c>
      <c r="D5" s="32"/>
      <c r="E5" s="32"/>
      <c r="F5" s="32"/>
      <c r="G5" s="32"/>
      <c r="H5" s="32"/>
      <c r="I5" s="32"/>
      <c r="J5" s="32"/>
      <c r="K5" s="32"/>
      <c r="L5" s="8"/>
      <c r="M5" s="124"/>
      <c r="N5" s="124"/>
      <c r="O5" s="124"/>
      <c r="P5" s="124"/>
      <c r="Q5" s="124"/>
      <c r="R5" s="124"/>
      <c r="S5" s="124"/>
      <c r="T5" s="124"/>
      <c r="U5" s="124"/>
      <c r="V5" s="124"/>
      <c r="W5" s="124"/>
      <c r="X5" s="124"/>
      <c r="Y5" s="124"/>
      <c r="Z5" s="124"/>
    </row>
    <row r="6">
      <c r="A6" s="125" t="s">
        <v>158</v>
      </c>
      <c r="B6" s="8"/>
      <c r="C6" s="126" t="s">
        <v>159</v>
      </c>
      <c r="D6" s="32"/>
      <c r="E6" s="32"/>
      <c r="F6" s="32"/>
      <c r="G6" s="32"/>
      <c r="H6" s="32"/>
      <c r="I6" s="32"/>
      <c r="J6" s="32"/>
      <c r="K6" s="32"/>
      <c r="L6" s="8"/>
      <c r="M6" s="124"/>
      <c r="N6" s="124"/>
      <c r="O6" s="124"/>
      <c r="P6" s="124"/>
      <c r="Q6" s="124"/>
      <c r="R6" s="124"/>
      <c r="S6" s="124"/>
      <c r="T6" s="124"/>
      <c r="U6" s="124"/>
      <c r="V6" s="124"/>
      <c r="W6" s="124"/>
      <c r="X6" s="124"/>
      <c r="Y6" s="124"/>
      <c r="Z6" s="124"/>
    </row>
    <row r="7">
      <c r="A7" s="123" t="s">
        <v>160</v>
      </c>
      <c r="B7" s="32"/>
      <c r="C7" s="32"/>
      <c r="D7" s="32"/>
      <c r="E7" s="32"/>
      <c r="F7" s="32"/>
      <c r="G7" s="32"/>
      <c r="H7" s="32"/>
      <c r="I7" s="32"/>
      <c r="J7" s="32"/>
      <c r="K7" s="32"/>
      <c r="L7" s="8"/>
      <c r="M7" s="124"/>
      <c r="N7" s="124"/>
      <c r="O7" s="124"/>
      <c r="P7" s="124"/>
      <c r="Q7" s="124"/>
      <c r="R7" s="124"/>
      <c r="S7" s="124"/>
      <c r="T7" s="124"/>
      <c r="U7" s="124"/>
      <c r="V7" s="124"/>
      <c r="W7" s="124"/>
      <c r="X7" s="124"/>
      <c r="Y7" s="124"/>
      <c r="Z7" s="124"/>
    </row>
    <row r="8">
      <c r="A8" s="127" t="s">
        <v>161</v>
      </c>
      <c r="B8" s="128" t="s">
        <v>162</v>
      </c>
      <c r="C8" s="129"/>
      <c r="D8" s="129"/>
      <c r="E8" s="129"/>
      <c r="F8" s="129"/>
      <c r="G8" s="129"/>
      <c r="H8" s="129"/>
      <c r="I8" s="129"/>
      <c r="J8" s="129"/>
      <c r="K8" s="3"/>
      <c r="L8" s="130" t="s">
        <v>163</v>
      </c>
      <c r="M8" s="124"/>
      <c r="N8" s="124"/>
      <c r="O8" s="124"/>
      <c r="P8" s="124"/>
      <c r="Q8" s="124"/>
      <c r="R8" s="124"/>
      <c r="S8" s="124"/>
      <c r="T8" s="124"/>
      <c r="U8" s="124"/>
      <c r="V8" s="124"/>
      <c r="W8" s="124"/>
      <c r="X8" s="124"/>
      <c r="Y8" s="124"/>
      <c r="Z8" s="124"/>
    </row>
    <row r="9">
      <c r="A9" s="24"/>
      <c r="B9" s="22"/>
      <c r="K9" s="23"/>
      <c r="L9" s="11"/>
      <c r="M9" s="124"/>
      <c r="N9" s="124"/>
      <c r="O9" s="124"/>
      <c r="P9" s="124"/>
      <c r="Q9" s="124"/>
      <c r="R9" s="124"/>
      <c r="S9" s="124"/>
      <c r="T9" s="124"/>
      <c r="U9" s="124"/>
      <c r="V9" s="124"/>
      <c r="W9" s="124"/>
      <c r="X9" s="124"/>
      <c r="Y9" s="124"/>
      <c r="Z9" s="124"/>
    </row>
    <row r="10">
      <c r="A10" s="24"/>
      <c r="B10" s="22"/>
      <c r="K10" s="23"/>
      <c r="L10" s="130" t="s">
        <v>164</v>
      </c>
      <c r="M10" s="124"/>
      <c r="N10" s="124"/>
      <c r="O10" s="124"/>
      <c r="P10" s="124"/>
      <c r="Q10" s="124"/>
      <c r="R10" s="124"/>
      <c r="S10" s="124"/>
      <c r="T10" s="124"/>
      <c r="U10" s="124"/>
      <c r="V10" s="124"/>
      <c r="W10" s="124"/>
      <c r="X10" s="124"/>
      <c r="Y10" s="124"/>
      <c r="Z10" s="124"/>
    </row>
    <row r="11">
      <c r="A11" s="24"/>
      <c r="B11" s="22"/>
      <c r="K11" s="23"/>
      <c r="L11" s="11"/>
      <c r="M11" s="124"/>
      <c r="N11" s="124"/>
      <c r="O11" s="124"/>
      <c r="P11" s="124"/>
      <c r="Q11" s="124"/>
      <c r="R11" s="124"/>
      <c r="S11" s="124"/>
      <c r="T11" s="124"/>
      <c r="U11" s="124"/>
      <c r="V11" s="124"/>
      <c r="W11" s="124"/>
      <c r="X11" s="124"/>
      <c r="Y11" s="124"/>
      <c r="Z11" s="124"/>
    </row>
    <row r="12">
      <c r="A12" s="24"/>
      <c r="B12" s="22"/>
      <c r="K12" s="23"/>
      <c r="L12" s="130" t="s">
        <v>165</v>
      </c>
      <c r="M12" s="124"/>
      <c r="N12" s="124"/>
      <c r="O12" s="124"/>
      <c r="P12" s="124"/>
      <c r="Q12" s="124"/>
      <c r="R12" s="124"/>
      <c r="S12" s="124"/>
      <c r="T12" s="124"/>
      <c r="U12" s="124"/>
      <c r="V12" s="124"/>
      <c r="W12" s="124"/>
      <c r="X12" s="124"/>
      <c r="Y12" s="124"/>
      <c r="Z12" s="124"/>
    </row>
    <row r="13">
      <c r="A13" s="24"/>
      <c r="B13" s="9"/>
      <c r="C13" s="87"/>
      <c r="D13" s="87"/>
      <c r="E13" s="87"/>
      <c r="F13" s="87"/>
      <c r="G13" s="87"/>
      <c r="H13" s="87"/>
      <c r="I13" s="87"/>
      <c r="J13" s="87"/>
      <c r="K13" s="10"/>
      <c r="L13" s="11"/>
      <c r="M13" s="124"/>
      <c r="N13" s="124"/>
      <c r="O13" s="124"/>
      <c r="P13" s="124"/>
      <c r="Q13" s="124"/>
      <c r="R13" s="124"/>
      <c r="S13" s="124"/>
      <c r="T13" s="124"/>
      <c r="U13" s="124"/>
      <c r="V13" s="124"/>
      <c r="W13" s="124"/>
      <c r="X13" s="124"/>
      <c r="Y13" s="124"/>
      <c r="Z13" s="124"/>
    </row>
    <row r="14">
      <c r="A14" s="11"/>
      <c r="B14" s="131" t="s">
        <v>166</v>
      </c>
      <c r="C14" s="32"/>
      <c r="D14" s="32"/>
      <c r="E14" s="32"/>
      <c r="F14" s="32"/>
      <c r="G14" s="32"/>
      <c r="H14" s="32"/>
      <c r="I14" s="32"/>
      <c r="J14" s="32"/>
      <c r="K14" s="32"/>
      <c r="L14" s="8"/>
      <c r="M14" s="124"/>
      <c r="N14" s="124"/>
      <c r="O14" s="124"/>
      <c r="P14" s="124"/>
      <c r="Q14" s="124"/>
      <c r="R14" s="124"/>
      <c r="S14" s="124"/>
      <c r="T14" s="124"/>
      <c r="U14" s="124"/>
      <c r="V14" s="124"/>
      <c r="W14" s="124"/>
      <c r="X14" s="124"/>
      <c r="Y14" s="124"/>
      <c r="Z14" s="124"/>
    </row>
    <row r="15">
      <c r="A15" s="132" t="s">
        <v>167</v>
      </c>
      <c r="B15" s="131" t="s">
        <v>168</v>
      </c>
      <c r="C15" s="32"/>
      <c r="D15" s="32"/>
      <c r="E15" s="32"/>
      <c r="F15" s="32"/>
      <c r="G15" s="32"/>
      <c r="H15" s="32"/>
      <c r="I15" s="32"/>
      <c r="J15" s="32"/>
      <c r="K15" s="32"/>
      <c r="L15" s="8"/>
      <c r="M15" s="124"/>
      <c r="N15" s="124"/>
      <c r="O15" s="124"/>
      <c r="P15" s="124"/>
      <c r="Q15" s="124"/>
      <c r="R15" s="124"/>
      <c r="S15" s="124"/>
      <c r="T15" s="124"/>
      <c r="U15" s="124"/>
      <c r="V15" s="124"/>
      <c r="W15" s="124"/>
      <c r="X15" s="124"/>
      <c r="Y15" s="124"/>
      <c r="Z15" s="124"/>
    </row>
    <row r="16">
      <c r="A16" s="127" t="s">
        <v>169</v>
      </c>
      <c r="B16" s="133" t="s">
        <v>170</v>
      </c>
      <c r="C16" s="32"/>
      <c r="D16" s="32"/>
      <c r="E16" s="32"/>
      <c r="F16" s="32"/>
      <c r="G16" s="32"/>
      <c r="H16" s="32"/>
      <c r="I16" s="32"/>
      <c r="J16" s="32"/>
      <c r="K16" s="32"/>
      <c r="L16" s="8"/>
      <c r="M16" s="124"/>
      <c r="N16" s="124"/>
      <c r="O16" s="124"/>
      <c r="P16" s="124"/>
      <c r="Q16" s="124"/>
      <c r="R16" s="124"/>
      <c r="S16" s="124"/>
      <c r="T16" s="124"/>
      <c r="U16" s="124"/>
      <c r="V16" s="124"/>
      <c r="W16" s="124"/>
      <c r="X16" s="124"/>
      <c r="Y16" s="124"/>
      <c r="Z16" s="124"/>
    </row>
    <row r="17">
      <c r="A17" s="24"/>
      <c r="B17" s="133" t="s">
        <v>171</v>
      </c>
      <c r="C17" s="32"/>
      <c r="D17" s="32"/>
      <c r="E17" s="32"/>
      <c r="F17" s="32"/>
      <c r="G17" s="32"/>
      <c r="H17" s="32"/>
      <c r="I17" s="32"/>
      <c r="J17" s="32"/>
      <c r="K17" s="32"/>
      <c r="L17" s="8"/>
      <c r="M17" s="124"/>
      <c r="N17" s="124"/>
      <c r="O17" s="124"/>
      <c r="P17" s="124"/>
      <c r="Q17" s="124"/>
      <c r="R17" s="124"/>
      <c r="S17" s="124"/>
      <c r="T17" s="124"/>
      <c r="U17" s="124"/>
      <c r="V17" s="124"/>
      <c r="W17" s="124"/>
      <c r="X17" s="124"/>
      <c r="Y17" s="124"/>
      <c r="Z17" s="124"/>
    </row>
    <row r="18">
      <c r="A18" s="24"/>
      <c r="B18" s="131" t="s">
        <v>172</v>
      </c>
      <c r="C18" s="32"/>
      <c r="D18" s="32"/>
      <c r="E18" s="32"/>
      <c r="F18" s="32"/>
      <c r="G18" s="32"/>
      <c r="H18" s="32"/>
      <c r="I18" s="32"/>
      <c r="J18" s="32"/>
      <c r="K18" s="32"/>
      <c r="L18" s="8"/>
      <c r="M18" s="124"/>
      <c r="N18" s="124"/>
      <c r="O18" s="124"/>
      <c r="P18" s="124"/>
      <c r="Q18" s="124"/>
      <c r="R18" s="124"/>
      <c r="S18" s="124"/>
      <c r="T18" s="124"/>
      <c r="U18" s="124"/>
      <c r="V18" s="124"/>
      <c r="W18" s="124"/>
      <c r="X18" s="124"/>
      <c r="Y18" s="124"/>
      <c r="Z18" s="124"/>
    </row>
    <row r="19">
      <c r="A19" s="24"/>
      <c r="B19" s="131" t="s">
        <v>173</v>
      </c>
      <c r="C19" s="32"/>
      <c r="D19" s="32"/>
      <c r="E19" s="32"/>
      <c r="F19" s="32"/>
      <c r="G19" s="32"/>
      <c r="H19" s="32"/>
      <c r="I19" s="32"/>
      <c r="J19" s="32"/>
      <c r="K19" s="32"/>
      <c r="L19" s="8"/>
      <c r="M19" s="124"/>
      <c r="N19" s="124"/>
      <c r="O19" s="124"/>
      <c r="P19" s="124"/>
      <c r="Q19" s="124"/>
      <c r="R19" s="124"/>
      <c r="S19" s="124"/>
      <c r="T19" s="124"/>
      <c r="U19" s="124"/>
      <c r="V19" s="124"/>
      <c r="W19" s="124"/>
      <c r="X19" s="124"/>
      <c r="Y19" s="124"/>
      <c r="Z19" s="124"/>
    </row>
    <row r="20">
      <c r="A20" s="24"/>
      <c r="B20" s="131" t="s">
        <v>174</v>
      </c>
      <c r="C20" s="32"/>
      <c r="D20" s="32"/>
      <c r="E20" s="32"/>
      <c r="F20" s="32"/>
      <c r="G20" s="32"/>
      <c r="H20" s="32"/>
      <c r="I20" s="32"/>
      <c r="J20" s="32"/>
      <c r="K20" s="32"/>
      <c r="L20" s="8"/>
      <c r="M20" s="124"/>
      <c r="N20" s="124"/>
      <c r="O20" s="124"/>
      <c r="P20" s="124"/>
      <c r="Q20" s="124"/>
      <c r="R20" s="124"/>
      <c r="S20" s="124"/>
      <c r="T20" s="124"/>
      <c r="U20" s="124"/>
      <c r="V20" s="124"/>
      <c r="W20" s="124"/>
      <c r="X20" s="124"/>
      <c r="Y20" s="124"/>
      <c r="Z20" s="124"/>
    </row>
    <row r="21">
      <c r="A21" s="11"/>
      <c r="B21" s="131" t="s">
        <v>175</v>
      </c>
      <c r="C21" s="32"/>
      <c r="D21" s="32"/>
      <c r="E21" s="32"/>
      <c r="F21" s="32"/>
      <c r="G21" s="32"/>
      <c r="H21" s="32"/>
      <c r="I21" s="32"/>
      <c r="J21" s="32"/>
      <c r="K21" s="32"/>
      <c r="L21" s="8"/>
      <c r="M21" s="124"/>
      <c r="N21" s="124"/>
      <c r="O21" s="124"/>
      <c r="P21" s="124"/>
      <c r="Q21" s="124"/>
      <c r="R21" s="124"/>
      <c r="S21" s="124"/>
      <c r="T21" s="124"/>
      <c r="U21" s="124"/>
      <c r="V21" s="124"/>
      <c r="W21" s="124"/>
      <c r="X21" s="124"/>
      <c r="Y21" s="124"/>
      <c r="Z21" s="124"/>
    </row>
    <row r="22">
      <c r="A22" s="123" t="s">
        <v>176</v>
      </c>
      <c r="B22" s="32"/>
      <c r="C22" s="32"/>
      <c r="D22" s="32"/>
      <c r="E22" s="32"/>
      <c r="F22" s="32"/>
      <c r="G22" s="32"/>
      <c r="H22" s="32"/>
      <c r="I22" s="32"/>
      <c r="J22" s="32"/>
      <c r="K22" s="32"/>
      <c r="L22" s="8"/>
      <c r="M22" s="124"/>
      <c r="N22" s="124"/>
      <c r="O22" s="124"/>
      <c r="P22" s="124"/>
      <c r="Q22" s="124"/>
      <c r="R22" s="124"/>
      <c r="S22" s="124"/>
      <c r="T22" s="124"/>
      <c r="U22" s="124"/>
      <c r="V22" s="124"/>
      <c r="W22" s="124"/>
      <c r="X22" s="124"/>
      <c r="Y22" s="124"/>
      <c r="Z22" s="124"/>
    </row>
    <row r="23">
      <c r="A23" s="127" t="s">
        <v>177</v>
      </c>
      <c r="B23" s="131" t="s">
        <v>178</v>
      </c>
      <c r="C23" s="32"/>
      <c r="D23" s="32"/>
      <c r="E23" s="32"/>
      <c r="F23" s="32"/>
      <c r="G23" s="32"/>
      <c r="H23" s="32"/>
      <c r="I23" s="32"/>
      <c r="J23" s="32"/>
      <c r="K23" s="32"/>
      <c r="L23" s="8"/>
      <c r="M23" s="124"/>
      <c r="N23" s="124"/>
      <c r="O23" s="124"/>
      <c r="P23" s="124"/>
      <c r="Q23" s="124"/>
      <c r="R23" s="124"/>
      <c r="S23" s="124"/>
      <c r="T23" s="124"/>
      <c r="U23" s="124"/>
      <c r="V23" s="124"/>
      <c r="W23" s="124"/>
      <c r="X23" s="124"/>
      <c r="Y23" s="124"/>
      <c r="Z23" s="124"/>
    </row>
    <row r="24">
      <c r="A24" s="24"/>
      <c r="B24" s="126" t="s">
        <v>179</v>
      </c>
      <c r="C24" s="32"/>
      <c r="D24" s="32"/>
      <c r="E24" s="32"/>
      <c r="F24" s="32"/>
      <c r="G24" s="32"/>
      <c r="H24" s="32"/>
      <c r="I24" s="32"/>
      <c r="J24" s="32"/>
      <c r="K24" s="32"/>
      <c r="L24" s="8"/>
      <c r="M24" s="124"/>
      <c r="N24" s="124"/>
      <c r="O24" s="124"/>
      <c r="P24" s="124"/>
      <c r="Q24" s="124"/>
      <c r="R24" s="124"/>
      <c r="S24" s="124"/>
      <c r="T24" s="124"/>
      <c r="U24" s="124"/>
      <c r="V24" s="124"/>
      <c r="W24" s="124"/>
      <c r="X24" s="124"/>
      <c r="Y24" s="124"/>
      <c r="Z24" s="124"/>
    </row>
    <row r="25">
      <c r="A25" s="24"/>
      <c r="B25" s="126" t="s">
        <v>180</v>
      </c>
      <c r="C25" s="32"/>
      <c r="D25" s="32"/>
      <c r="E25" s="32"/>
      <c r="F25" s="32"/>
      <c r="G25" s="32"/>
      <c r="H25" s="32"/>
      <c r="I25" s="32"/>
      <c r="J25" s="32"/>
      <c r="K25" s="32"/>
      <c r="L25" s="8"/>
      <c r="M25" s="124"/>
      <c r="N25" s="124"/>
      <c r="O25" s="124"/>
      <c r="P25" s="124"/>
      <c r="Q25" s="124"/>
      <c r="R25" s="124"/>
      <c r="S25" s="124"/>
      <c r="T25" s="124"/>
      <c r="U25" s="124"/>
      <c r="V25" s="124"/>
      <c r="W25" s="124"/>
      <c r="X25" s="124"/>
      <c r="Y25" s="124"/>
      <c r="Z25" s="124"/>
    </row>
    <row r="26">
      <c r="A26" s="24"/>
      <c r="B26" s="126" t="s">
        <v>181</v>
      </c>
      <c r="C26" s="32"/>
      <c r="D26" s="32"/>
      <c r="E26" s="32"/>
      <c r="F26" s="32"/>
      <c r="G26" s="32"/>
      <c r="H26" s="32"/>
      <c r="I26" s="32"/>
      <c r="J26" s="32"/>
      <c r="K26" s="32"/>
      <c r="L26" s="8"/>
      <c r="M26" s="124"/>
      <c r="N26" s="124"/>
      <c r="O26" s="124"/>
      <c r="P26" s="124"/>
      <c r="Q26" s="124"/>
      <c r="R26" s="124"/>
      <c r="S26" s="124"/>
      <c r="T26" s="124"/>
      <c r="U26" s="124"/>
      <c r="V26" s="124"/>
      <c r="W26" s="124"/>
      <c r="X26" s="124"/>
      <c r="Y26" s="124"/>
      <c r="Z26" s="124"/>
    </row>
    <row r="27">
      <c r="A27" s="24"/>
      <c r="B27" s="126" t="s">
        <v>182</v>
      </c>
      <c r="C27" s="32"/>
      <c r="D27" s="32"/>
      <c r="E27" s="32"/>
      <c r="F27" s="32"/>
      <c r="G27" s="32"/>
      <c r="H27" s="32"/>
      <c r="I27" s="32"/>
      <c r="J27" s="32"/>
      <c r="K27" s="32"/>
      <c r="L27" s="8"/>
      <c r="M27" s="124"/>
      <c r="N27" s="124"/>
      <c r="O27" s="124"/>
      <c r="P27" s="124"/>
      <c r="Q27" s="124"/>
      <c r="R27" s="124"/>
      <c r="S27" s="124"/>
      <c r="T27" s="124"/>
      <c r="U27" s="124"/>
      <c r="V27" s="124"/>
      <c r="W27" s="124"/>
      <c r="X27" s="124"/>
      <c r="Y27" s="124"/>
      <c r="Z27" s="124"/>
    </row>
    <row r="28">
      <c r="A28" s="11"/>
      <c r="B28" s="126" t="s">
        <v>183</v>
      </c>
      <c r="C28" s="32"/>
      <c r="D28" s="32"/>
      <c r="E28" s="32"/>
      <c r="F28" s="32"/>
      <c r="G28" s="32"/>
      <c r="H28" s="32"/>
      <c r="I28" s="32"/>
      <c r="J28" s="32"/>
      <c r="K28" s="32"/>
      <c r="L28" s="8"/>
      <c r="M28" s="124"/>
      <c r="N28" s="124"/>
      <c r="O28" s="124"/>
      <c r="P28" s="124"/>
      <c r="Q28" s="124"/>
      <c r="R28" s="124"/>
      <c r="S28" s="124"/>
      <c r="T28" s="124"/>
      <c r="U28" s="124"/>
      <c r="V28" s="124"/>
      <c r="W28" s="124"/>
      <c r="X28" s="124"/>
      <c r="Y28" s="124"/>
      <c r="Z28" s="124"/>
    </row>
    <row r="29">
      <c r="A29" s="127" t="s">
        <v>184</v>
      </c>
      <c r="B29" s="131" t="s">
        <v>185</v>
      </c>
      <c r="C29" s="32"/>
      <c r="D29" s="32"/>
      <c r="E29" s="32"/>
      <c r="F29" s="32"/>
      <c r="G29" s="32"/>
      <c r="H29" s="32"/>
      <c r="I29" s="32"/>
      <c r="J29" s="32"/>
      <c r="K29" s="32"/>
      <c r="L29" s="8"/>
      <c r="M29" s="124"/>
      <c r="N29" s="124"/>
      <c r="O29" s="124"/>
      <c r="P29" s="124"/>
      <c r="Q29" s="124"/>
      <c r="R29" s="124"/>
      <c r="S29" s="124"/>
      <c r="T29" s="124"/>
      <c r="U29" s="124"/>
      <c r="V29" s="124"/>
      <c r="W29" s="124"/>
      <c r="X29" s="124"/>
      <c r="Y29" s="124"/>
      <c r="Z29" s="124"/>
    </row>
    <row r="30">
      <c r="A30" s="24"/>
      <c r="B30" s="131" t="s">
        <v>186</v>
      </c>
      <c r="C30" s="32"/>
      <c r="D30" s="32"/>
      <c r="E30" s="32"/>
      <c r="F30" s="32"/>
      <c r="G30" s="32"/>
      <c r="H30" s="32"/>
      <c r="I30" s="32"/>
      <c r="J30" s="32"/>
      <c r="K30" s="32"/>
      <c r="L30" s="8"/>
      <c r="M30" s="124"/>
      <c r="N30" s="124"/>
      <c r="O30" s="124"/>
      <c r="P30" s="124"/>
      <c r="Q30" s="124"/>
      <c r="R30" s="124"/>
      <c r="S30" s="124"/>
      <c r="T30" s="124"/>
      <c r="U30" s="124"/>
      <c r="V30" s="124"/>
      <c r="W30" s="124"/>
      <c r="X30" s="124"/>
      <c r="Y30" s="124"/>
      <c r="Z30" s="124"/>
    </row>
    <row r="31">
      <c r="A31" s="11"/>
      <c r="B31" s="131" t="s">
        <v>187</v>
      </c>
      <c r="C31" s="32"/>
      <c r="D31" s="32"/>
      <c r="E31" s="32"/>
      <c r="F31" s="32"/>
      <c r="G31" s="32"/>
      <c r="H31" s="32"/>
      <c r="I31" s="32"/>
      <c r="J31" s="32"/>
      <c r="K31" s="32"/>
      <c r="L31" s="8"/>
      <c r="M31" s="124"/>
      <c r="N31" s="124"/>
      <c r="O31" s="124"/>
      <c r="P31" s="124"/>
      <c r="Q31" s="124"/>
      <c r="R31" s="124"/>
      <c r="S31" s="124"/>
      <c r="T31" s="124"/>
      <c r="U31" s="124"/>
      <c r="V31" s="124"/>
      <c r="W31" s="124"/>
      <c r="X31" s="124"/>
      <c r="Y31" s="124"/>
      <c r="Z31" s="124"/>
    </row>
    <row r="32">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sheetData>
  <mergeCells count="38">
    <mergeCell ref="A1:L1"/>
    <mergeCell ref="A2:B2"/>
    <mergeCell ref="C2:L2"/>
    <mergeCell ref="A3:B3"/>
    <mergeCell ref="C3:L3"/>
    <mergeCell ref="A4:B4"/>
    <mergeCell ref="C4:L4"/>
    <mergeCell ref="L8:L9"/>
    <mergeCell ref="L10:L11"/>
    <mergeCell ref="A5:B5"/>
    <mergeCell ref="C5:L5"/>
    <mergeCell ref="A6:B6"/>
    <mergeCell ref="C6:L6"/>
    <mergeCell ref="A7:L7"/>
    <mergeCell ref="A8:A14"/>
    <mergeCell ref="L12:L13"/>
    <mergeCell ref="B19:L19"/>
    <mergeCell ref="B20:L20"/>
    <mergeCell ref="B8:K13"/>
    <mergeCell ref="B14:L14"/>
    <mergeCell ref="B15:L15"/>
    <mergeCell ref="A16:A21"/>
    <mergeCell ref="B16:L16"/>
    <mergeCell ref="B17:L17"/>
    <mergeCell ref="B18:L18"/>
    <mergeCell ref="B27:L27"/>
    <mergeCell ref="B28:L28"/>
    <mergeCell ref="A29:A31"/>
    <mergeCell ref="B29:L29"/>
    <mergeCell ref="B30:L30"/>
    <mergeCell ref="B31:L31"/>
    <mergeCell ref="B21:L21"/>
    <mergeCell ref="A22:L22"/>
    <mergeCell ref="A23:A28"/>
    <mergeCell ref="B23:L23"/>
    <mergeCell ref="B24:L24"/>
    <mergeCell ref="B25:L25"/>
    <mergeCell ref="B26:L26"/>
  </mergeCells>
  <drawing r:id="rId2"/>
  <legacyDrawing r:id="rId3"/>
</worksheet>
</file>