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home\viperuser\projects\zen_clarity\ZenClarity-UrbanFlow\docs\benchmarks\"/>
    </mc:Choice>
  </mc:AlternateContent>
  <xr:revisionPtr revIDLastSave="0" documentId="8_{45537540-6065-4F21-B31B-95F846D241CF}" xr6:coauthVersionLast="47" xr6:coauthVersionMax="47" xr10:uidLastSave="{00000000-0000-0000-0000-000000000000}"/>
  <bookViews>
    <workbookView xWindow="5190" yWindow="1545" windowWidth="29100" windowHeight="10200" xr2:uid="{00000000-000D-0000-FFFF-FFFF00000000}"/>
  </bookViews>
  <sheets>
    <sheet name="Comparision Matrix" sheetId="1" r:id="rId1"/>
    <sheet name="Sheet2" sheetId="5" r:id="rId2"/>
    <sheet name="Complex_Query_#1" sheetId="3" r:id="rId3"/>
    <sheet name="Complex_Query_#2" sheetId="2" r:id="rId4"/>
    <sheet name="Redshift Cost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1" l="1"/>
  <c r="L9" i="1"/>
</calcChain>
</file>

<file path=xl/sharedStrings.xml><?xml version="1.0" encoding="utf-8"?>
<sst xmlns="http://schemas.openxmlformats.org/spreadsheetml/2006/main" count="120" uniqueCount="109">
  <si>
    <t>Rows</t>
  </si>
  <si>
    <t>EMR-Hive (s)</t>
  </si>
  <si>
    <t>Snowflake (s)</t>
  </si>
  <si>
    <t>Redshift (s)</t>
  </si>
  <si>
    <t>select * from dev_viper_mart.agg_avg_passenger_count_by_cab_type;</t>
  </si>
  <si>
    <t>select * from dev_viper_mart.agg_avg_trip_duration_by_cab_type_month limit 1000;</t>
  </si>
  <si>
    <t>select * from dev_viper_mart.agg_busiest_pickup_zone;</t>
  </si>
  <si>
    <t>select * from dev_viper_mart.agg_monthly_cab_type_trip_counts;</t>
  </si>
  <si>
    <t xml:space="preserve">select * from dev_viper_mart.agg_avg_fare_by_pickup_zone limit </t>
  </si>
  <si>
    <t xml:space="preserve">Complex Monthly Rollup (GroupingSets + Distinct) #1 </t>
  </si>
  <si>
    <t>Complex Monthly Rollup (GroupingSets + Distinct + Rolling 3-Month) #2</t>
  </si>
  <si>
    <t>Benchmark Query</t>
  </si>
  <si>
    <t>WITH agg AS (</t>
  </si>
  <si>
    <t xml:space="preserve">  SELECT</t>
  </si>
  <si>
    <t xml:space="preserve">    date_trunc('month', pickup_at) AS month,</t>
  </si>
  <si>
    <t xml:space="preserve">    cab_type,</t>
  </si>
  <si>
    <t xml:space="preserve">    pickup_borough,</t>
  </si>
  <si>
    <t xml:space="preserve">    pickup_zone,</t>
  </si>
  <si>
    <t xml:space="preserve">    pickup_hour,</t>
  </si>
  <si>
    <t xml:space="preserve">    COUNT(*)                              AS trips,</t>
  </si>
  <si>
    <t xml:space="preserve">    SUM(passenger_count)                  AS passengers,</t>
  </si>
  <si>
    <t xml:space="preserve">    SUM(total_amount)                     AS gross_revenue,</t>
  </si>
  <si>
    <t xml:space="preserve">    AVG(trip_distance)                    AS avg_miles,</t>
  </si>
  <si>
    <t xml:space="preserve">    AVG(trip_duration_min)                AS avg_duration_min,</t>
  </si>
  <si>
    <t xml:space="preserve">    COUNT(DISTINCT dropoff_location_id)   AS uniq_drop_locs</t>
  </si>
  <si>
    <t xml:space="preserve">  FROM dev_viper_int.int_nyc__trip_zone</t>
  </si>
  <si>
    <t xml:space="preserve">  WHERE pickup_at &gt;= '2023-01-01' AND pickup_at &lt; '2026-01-01'</t>
  </si>
  <si>
    <t xml:space="preserve">  GROUP BY GROUPING SETS (</t>
  </si>
  <si>
    <t xml:space="preserve">    (date_trunc('month', pickup_at), cab_type, pickup_borough, pickup_zone, pickup_hour),</t>
  </si>
  <si>
    <t xml:space="preserve">    (date_trunc('month', pickup_at), cab_type, pickup_borough, pickup_zone),</t>
  </si>
  <si>
    <t xml:space="preserve">    (date_trunc('month', pickup_at), cab_type, pickup_borough),</t>
  </si>
  <si>
    <t xml:space="preserve">    (date_trunc('month', pickup_at), cab_type),</t>
  </si>
  <si>
    <t xml:space="preserve">    (date_trunc('month', pickup_at))</t>
  </si>
  <si>
    <t xml:space="preserve">  )</t>
  </si>
  <si>
    <t>),</t>
  </si>
  <si>
    <t>rolled AS (</t>
  </si>
  <si>
    <t xml:space="preserve">    month, cab_type, pickup_borough, pickup_zone, pickup_hour,</t>
  </si>
  <si>
    <t xml:space="preserve">    trips, passengers, gross_revenue, avg_miles, avg_duration_min, uniq_drop_locs,</t>
  </si>
  <si>
    <t xml:space="preserve">    -- Rolling 3-month sums (by zone; subtotal/grand-total rows will naturally get NULL partitions)</t>
  </si>
  <si>
    <t xml:space="preserve">    SUM(CASE WHEN pickup_zone IS NOT NULL AND pickup_borough IS NOT NULL THEN trips ELSE 0 END)</t>
  </si>
  <si>
    <t xml:space="preserve">      OVER (PARTITION BY cab_type, pickup_borough, pickup_zone</t>
  </si>
  <si>
    <t xml:space="preserve">            ORDER BY month ROWS BETWEEN 2 PRECEDING AND CURRENT ROW) AS trips_3mo_sum,</t>
  </si>
  <si>
    <t xml:space="preserve">    SUM(CASE WHEN pickup_zone IS NOT NULL AND pickup_borough IS NOT NULL THEN gross_revenue ELSE 0 END)</t>
  </si>
  <si>
    <t xml:space="preserve">            ORDER BY month ROWS BETWEEN 2 PRECEDING AND CURRENT ROW) AS revenue_3mo_sum</t>
  </si>
  <si>
    <t xml:space="preserve">  FROM agg</t>
  </si>
  <si>
    <t>)</t>
  </si>
  <si>
    <t>SELECT</t>
  </si>
  <si>
    <t xml:space="preserve">  month,</t>
  </si>
  <si>
    <t xml:space="preserve">  cab_type,</t>
  </si>
  <si>
    <t xml:space="preserve">  pickup_borough,</t>
  </si>
  <si>
    <t xml:space="preserve">  pickup_zone,</t>
  </si>
  <si>
    <t xml:space="preserve">  pickup_hour,</t>
  </si>
  <si>
    <t xml:space="preserve">  CASE</t>
  </si>
  <si>
    <t xml:space="preserve">    WHEN pickup_hour IS NOT NULL AND pickup_zone IS NOT NULL AND pickup_borough IS NOT NULL AND cab_type IS NOT NULL THEN 'zone_hour'</t>
  </si>
  <si>
    <t xml:space="preserve">    WHEN pickup_zone IS NOT NULL AND pickup_borough IS NOT NULL AND cab_type IS NOT NULL THEN 'zone'</t>
  </si>
  <si>
    <t xml:space="preserve">    WHEN pickup_borough IS NOT NULL AND cab_type IS NOT NULL THEN 'borough'</t>
  </si>
  <si>
    <t xml:space="preserve">    WHEN cab_type IS NOT NULL THEN 'cab_type'</t>
  </si>
  <si>
    <t xml:space="preserve">    ELSE 'month_total'</t>
  </si>
  <si>
    <t xml:space="preserve">  END AS rollup_level,</t>
  </si>
  <si>
    <t xml:space="preserve">  trips,</t>
  </si>
  <si>
    <t xml:space="preserve">  passengers,</t>
  </si>
  <si>
    <t xml:space="preserve">  gross_revenue,</t>
  </si>
  <si>
    <t xml:space="preserve">  avg_miles,</t>
  </si>
  <si>
    <t xml:space="preserve">  avg_duration_min,</t>
  </si>
  <si>
    <t xml:space="preserve">  uniq_drop_locs,</t>
  </si>
  <si>
    <t xml:space="preserve">  trips_3mo_sum,</t>
  </si>
  <si>
    <t xml:space="preserve">  revenue_3mo_sum</t>
  </si>
  <si>
    <t>FROM rolled</t>
  </si>
  <si>
    <t>ORDER BY month, rollup_level, cab_type, pickup_borough, pickup_zone, pickup_hour;</t>
  </si>
  <si>
    <t xml:space="preserve">  date_trunc('month', pickup_at)            AS month,</t>
  </si>
  <si>
    <t xml:space="preserve">  COUNT(*)                                   AS trips,</t>
  </si>
  <si>
    <t xml:space="preserve">  SUM(passenger_count)                       AS passengers,</t>
  </si>
  <si>
    <t xml:space="preserve">  SUM(total_amount)                          AS gross_revenue,</t>
  </si>
  <si>
    <t xml:space="preserve">  AVG(trip_distance)                         AS avg_miles,</t>
  </si>
  <si>
    <t xml:space="preserve">  AVG(trip_duration_min)                     AS avg_duration_min,</t>
  </si>
  <si>
    <t xml:space="preserve">  COUNT(DISTINCT dropoff_zone)               AS uniq_drop_zones</t>
  </si>
  <si>
    <t>FROM dev_viper_int.int_nyc__trip_zone_2</t>
  </si>
  <si>
    <t>WHERE pickup_at &gt;= '2023-01-01'</t>
  </si>
  <si>
    <t xml:space="preserve">  AND pickup_at &lt;  '2026-01-01'</t>
  </si>
  <si>
    <t>GROUP BY GROUPING SETS</t>
  </si>
  <si>
    <t xml:space="preserve">  (</t>
  </si>
  <si>
    <t>ORDER BY month, cab_type, pickup_borough, pickup_zone;</t>
  </si>
  <si>
    <t>QUERY_ID</t>
  </si>
  <si>
    <t>START_TIME</t>
  </si>
  <si>
    <t>EXEC_MS</t>
  </si>
  <si>
    <t>BYTES_SCANNED</t>
  </si>
  <si>
    <t>CREDITS_COMPUTE</t>
  </si>
  <si>
    <t>COST_USD</t>
  </si>
  <si>
    <t>01bf5b9b-0000-35f8-000d-928b0023509e</t>
  </si>
  <si>
    <t>01bf5b9e-0000-3592-000d-928b002331f2</t>
  </si>
  <si>
    <t>01bf5b9f-0000-3571-000d-928b0022b29e</t>
  </si>
  <si>
    <t>01bf5ba0-0000-3511-000d-928b0022432a</t>
  </si>
  <si>
    <t>01bf5ba1-0000-3592-000d-928b0023320a</t>
  </si>
  <si>
    <t>01bf5c3d-0000-3571-000d-928b0022b392</t>
  </si>
  <si>
    <t>01bf5c55-0000-3511-000d-928b002243fe</t>
  </si>
  <si>
    <t>query_id</t>
  </si>
  <si>
    <t>start_time</t>
  </si>
  <si>
    <t>end_time</t>
  </si>
  <si>
    <t>exec_ms</t>
  </si>
  <si>
    <t>rpu_seconds_attributed</t>
  </si>
  <si>
    <t>cost_usd</t>
  </si>
  <si>
    <t>total_rpu_seconds</t>
  </si>
  <si>
    <t>my_rpu_seconds</t>
  </si>
  <si>
    <t>other_rpu_seconds</t>
  </si>
  <si>
    <t>idle_overhead_rpu_seconds</t>
  </si>
  <si>
    <t>total_cost_usd</t>
  </si>
  <si>
    <t>my_cost_usd</t>
  </si>
  <si>
    <t>other_cost_usd</t>
  </si>
  <si>
    <t>idle_overhead_cost_usd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</si>
</sst>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3" fillId="2" borderId="0" xfId="1"/>
    <xf numFmtId="47" fontId="3" fillId="2" borderId="0" xfId="1" applyNumberFormat="1"/>
    <xf numFmtId="0" fontId="4" fillId="2" borderId="0" xfId="1" applyFont="1"/>
    <xf numFmtId="0" fontId="2" fillId="3" borderId="0" xfId="2"/>
    <xf numFmtId="47" fontId="2" fillId="3" borderId="0" xfId="2" applyNumberFormat="1"/>
    <xf numFmtId="44" fontId="2" fillId="3" borderId="0" xfId="2" applyNumberFormat="1"/>
    <xf numFmtId="0" fontId="2" fillId="3" borderId="1" xfId="2" applyBorder="1" applyAlignment="1">
      <alignment horizontal="center" vertical="top"/>
    </xf>
    <xf numFmtId="0" fontId="3" fillId="2" borderId="1" xfId="1" applyBorder="1" applyAlignment="1">
      <alignment horizontal="center" vertical="top"/>
    </xf>
  </cellXfs>
  <cellStyles count="3">
    <cellStyle name="20% - Accent5" xfId="2" builtinId="46"/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tabSelected="1" workbookViewId="0">
      <selection activeCell="I14" sqref="I14"/>
    </sheetView>
  </sheetViews>
  <sheetFormatPr defaultRowHeight="15" x14ac:dyDescent="0.25"/>
  <cols>
    <col min="1" max="1" width="78" bestFit="1" customWidth="1"/>
    <col min="2" max="2" width="7.85546875" bestFit="1" customWidth="1"/>
    <col min="3" max="3" width="12.5703125" bestFit="1" customWidth="1"/>
    <col min="4" max="4" width="13.28515625" bestFit="1" customWidth="1"/>
    <col min="5" max="5" width="11.28515625" bestFit="1" customWidth="1"/>
    <col min="6" max="6" width="17.140625" customWidth="1"/>
    <col min="7" max="7" width="37" bestFit="1" customWidth="1"/>
    <col min="8" max="8" width="11.7109375" bestFit="1" customWidth="1"/>
    <col min="9" max="9" width="9" bestFit="1" customWidth="1"/>
    <col min="10" max="10" width="15.85546875" bestFit="1" customWidth="1"/>
    <col min="11" max="11" width="18.140625" bestFit="1" customWidth="1"/>
    <col min="12" max="12" width="10.140625" bestFit="1" customWidth="1"/>
    <col min="14" max="14" width="9" bestFit="1" customWidth="1"/>
    <col min="15" max="15" width="10.140625" bestFit="1" customWidth="1"/>
    <col min="16" max="16" width="9.5703125" bestFit="1" customWidth="1"/>
    <col min="17" max="17" width="8.7109375" bestFit="1" customWidth="1"/>
    <col min="18" max="18" width="22.5703125" bestFit="1" customWidth="1"/>
  </cols>
  <sheetData>
    <row r="1" spans="1:19" x14ac:dyDescent="0.25">
      <c r="A1" s="2" t="s">
        <v>11</v>
      </c>
      <c r="B1" s="2" t="s">
        <v>0</v>
      </c>
      <c r="C1" s="2" t="s">
        <v>1</v>
      </c>
      <c r="D1" s="9" t="s">
        <v>2</v>
      </c>
      <c r="E1" s="10" t="s">
        <v>3</v>
      </c>
      <c r="G1" s="6" t="s">
        <v>82</v>
      </c>
      <c r="H1" s="6" t="s">
        <v>83</v>
      </c>
      <c r="I1" s="6" t="s">
        <v>84</v>
      </c>
      <c r="J1" s="6" t="s">
        <v>85</v>
      </c>
      <c r="K1" s="6" t="s">
        <v>86</v>
      </c>
      <c r="L1" s="6" t="s">
        <v>87</v>
      </c>
      <c r="N1" s="3" t="s">
        <v>95</v>
      </c>
      <c r="O1" s="3" t="s">
        <v>96</v>
      </c>
      <c r="P1" s="3" t="s">
        <v>97</v>
      </c>
      <c r="Q1" s="3" t="s">
        <v>98</v>
      </c>
      <c r="R1" s="3" t="s">
        <v>99</v>
      </c>
      <c r="S1" s="3" t="s">
        <v>100</v>
      </c>
    </row>
    <row r="2" spans="1:19" x14ac:dyDescent="0.25">
      <c r="A2" s="1" t="s">
        <v>8</v>
      </c>
      <c r="B2" s="1">
        <v>262</v>
      </c>
      <c r="C2" s="1">
        <v>8.9009999999999998</v>
      </c>
      <c r="D2" s="6">
        <v>2</v>
      </c>
      <c r="E2" s="3">
        <v>7.3810000000000002</v>
      </c>
      <c r="G2" s="6" t="s">
        <v>88</v>
      </c>
      <c r="H2" s="7">
        <v>45928.460718796297</v>
      </c>
      <c r="I2" s="6">
        <v>1174</v>
      </c>
      <c r="J2" s="6">
        <v>402781120</v>
      </c>
      <c r="K2" s="6">
        <v>1.577222222E-4</v>
      </c>
      <c r="L2" s="6">
        <v>2.9999999999999997E-4</v>
      </c>
      <c r="N2" s="3">
        <v>13406292</v>
      </c>
      <c r="O2" s="4">
        <v>2.148726851851852E-2</v>
      </c>
      <c r="P2" s="4">
        <v>2.1572916666666667E-2</v>
      </c>
      <c r="Q2" s="3">
        <v>44</v>
      </c>
      <c r="R2" s="3">
        <v>3840</v>
      </c>
      <c r="S2" s="3">
        <v>0.4</v>
      </c>
    </row>
    <row r="3" spans="1:19" x14ac:dyDescent="0.25">
      <c r="A3" s="1" t="s">
        <v>4</v>
      </c>
      <c r="B3" s="1">
        <v>2</v>
      </c>
      <c r="C3" s="1">
        <v>8.0779999999999994</v>
      </c>
      <c r="D3" s="6">
        <v>3</v>
      </c>
      <c r="E3" s="3">
        <v>3.9380000000000002</v>
      </c>
      <c r="G3" s="6" t="s">
        <v>89</v>
      </c>
      <c r="H3" s="7">
        <v>45928.46277701389</v>
      </c>
      <c r="I3" s="6">
        <v>670</v>
      </c>
      <c r="J3" s="6">
        <v>346166712</v>
      </c>
      <c r="K3" s="6">
        <v>1.7972222219999999E-4</v>
      </c>
      <c r="L3" s="6">
        <v>4.0000000000000002E-4</v>
      </c>
      <c r="N3" s="3">
        <v>13406377</v>
      </c>
      <c r="O3" s="4">
        <v>2.3849537037037037E-2</v>
      </c>
      <c r="P3" s="4">
        <v>2.3894675925925927E-2</v>
      </c>
      <c r="Q3" s="3">
        <v>122</v>
      </c>
      <c r="R3" s="3">
        <v>1920</v>
      </c>
      <c r="S3" s="3">
        <v>0.2</v>
      </c>
    </row>
    <row r="4" spans="1:19" x14ac:dyDescent="0.25">
      <c r="A4" s="1" t="s">
        <v>5</v>
      </c>
      <c r="B4" s="1">
        <v>24</v>
      </c>
      <c r="C4" s="1">
        <v>7.9269999999999996</v>
      </c>
      <c r="D4" s="6">
        <v>2.4</v>
      </c>
      <c r="E4" s="3">
        <v>4.04</v>
      </c>
      <c r="G4" s="6" t="s">
        <v>90</v>
      </c>
      <c r="H4" s="7">
        <v>45928.463824293984</v>
      </c>
      <c r="I4" s="6">
        <v>1576</v>
      </c>
      <c r="J4" s="6">
        <v>322705408</v>
      </c>
      <c r="K4" s="6">
        <v>4.0277777780000002E-4</v>
      </c>
      <c r="L4" s="6">
        <v>8.0000000000000004E-4</v>
      </c>
      <c r="N4" s="3">
        <v>13406396</v>
      </c>
      <c r="O4" s="4">
        <v>2.4251157407407409E-2</v>
      </c>
      <c r="P4" s="4">
        <v>2.4298611111111111E-2</v>
      </c>
      <c r="Q4" s="3">
        <v>199</v>
      </c>
      <c r="R4" s="3">
        <v>1920</v>
      </c>
      <c r="S4" s="3">
        <v>0.2</v>
      </c>
    </row>
    <row r="5" spans="1:19" x14ac:dyDescent="0.25">
      <c r="A5" s="1" t="s">
        <v>6</v>
      </c>
      <c r="B5" s="1">
        <v>13</v>
      </c>
      <c r="C5" s="1">
        <v>11</v>
      </c>
      <c r="D5" s="6">
        <v>1.6</v>
      </c>
      <c r="E5" s="3">
        <v>5.367</v>
      </c>
      <c r="G5" s="6" t="s">
        <v>91</v>
      </c>
      <c r="H5" s="7">
        <v>45928.464314942132</v>
      </c>
      <c r="I5" s="6">
        <v>1308</v>
      </c>
      <c r="J5" s="6">
        <v>637620224</v>
      </c>
      <c r="K5" s="6">
        <v>3.2027777780000002E-4</v>
      </c>
      <c r="L5" s="6">
        <v>5.9999999999999995E-4</v>
      </c>
      <c r="N5" s="3">
        <v>13406417</v>
      </c>
      <c r="O5" s="4">
        <v>2.4781249999999998E-2</v>
      </c>
      <c r="P5" s="4">
        <v>2.4842592592592593E-2</v>
      </c>
      <c r="Q5" s="3">
        <v>168</v>
      </c>
      <c r="R5" s="3">
        <v>3840</v>
      </c>
      <c r="S5" s="3">
        <v>0.4</v>
      </c>
    </row>
    <row r="6" spans="1:19" x14ac:dyDescent="0.25">
      <c r="A6" s="1" t="s">
        <v>7</v>
      </c>
      <c r="B6" s="1">
        <v>24</v>
      </c>
      <c r="C6" s="1">
        <v>20</v>
      </c>
      <c r="D6" s="6">
        <v>1.2</v>
      </c>
      <c r="E6" s="3">
        <v>4.0650000000000004</v>
      </c>
      <c r="G6" s="6" t="s">
        <v>92</v>
      </c>
      <c r="H6" s="7">
        <v>45928.464998946758</v>
      </c>
      <c r="I6" s="6">
        <v>1011</v>
      </c>
      <c r="J6" s="6">
        <v>322705408</v>
      </c>
      <c r="K6" s="6">
        <v>2.7611111110000002E-4</v>
      </c>
      <c r="L6" s="6">
        <v>5.9999999999999995E-4</v>
      </c>
      <c r="N6" s="3">
        <v>13406443</v>
      </c>
      <c r="O6" s="4">
        <v>2.5453703703703701E-2</v>
      </c>
      <c r="P6" s="4">
        <v>2.5499999999999998E-2</v>
      </c>
      <c r="Q6" s="3">
        <v>180</v>
      </c>
      <c r="R6" s="3">
        <v>3840</v>
      </c>
      <c r="S6" s="3">
        <v>0.4</v>
      </c>
    </row>
    <row r="7" spans="1:19" x14ac:dyDescent="0.25">
      <c r="A7" s="1" t="s">
        <v>9</v>
      </c>
      <c r="B7" s="1">
        <v>6019</v>
      </c>
      <c r="C7" s="1">
        <v>33</v>
      </c>
      <c r="D7" s="6">
        <v>10</v>
      </c>
      <c r="E7" s="3">
        <v>24.38</v>
      </c>
      <c r="G7" s="6" t="s">
        <v>93</v>
      </c>
      <c r="H7" s="7">
        <v>45928.573221608793</v>
      </c>
      <c r="I7" s="6">
        <v>9703</v>
      </c>
      <c r="J7" s="6">
        <v>555254688</v>
      </c>
      <c r="K7" s="6">
        <v>1.524175926E-3</v>
      </c>
      <c r="L7" s="6">
        <v>3.0000000000000001E-3</v>
      </c>
      <c r="N7" s="3">
        <v>13811973</v>
      </c>
      <c r="O7" s="4">
        <v>3.2677083333333336E-2</v>
      </c>
      <c r="P7" s="4">
        <v>3.2822916666666667E-2</v>
      </c>
      <c r="Q7" s="3">
        <v>452</v>
      </c>
      <c r="R7" s="3">
        <v>0</v>
      </c>
      <c r="S7" s="3">
        <v>0</v>
      </c>
    </row>
    <row r="8" spans="1:19" x14ac:dyDescent="0.25">
      <c r="A8" s="1" t="s">
        <v>10</v>
      </c>
      <c r="B8" s="1">
        <v>102116</v>
      </c>
      <c r="C8" s="1">
        <v>43</v>
      </c>
      <c r="D8" s="6">
        <v>16</v>
      </c>
      <c r="E8" s="3">
        <v>36.1</v>
      </c>
      <c r="G8" s="6" t="s">
        <v>94</v>
      </c>
      <c r="H8" s="7">
        <v>45928.590033171298</v>
      </c>
      <c r="I8" s="6">
        <v>14794</v>
      </c>
      <c r="J8" s="6">
        <v>555254688</v>
      </c>
      <c r="K8" s="6">
        <v>1.4360694440000001E-3</v>
      </c>
      <c r="L8" s="6">
        <v>2.8999999999999998E-3</v>
      </c>
      <c r="N8" s="3">
        <v>14015045</v>
      </c>
      <c r="O8" s="4">
        <v>7.7337962962962968E-3</v>
      </c>
      <c r="P8" s="4">
        <v>8.0150462962962962E-3</v>
      </c>
      <c r="Q8" s="3">
        <v>13014</v>
      </c>
      <c r="R8" s="3">
        <v>0</v>
      </c>
      <c r="S8" s="3">
        <v>0</v>
      </c>
    </row>
    <row r="9" spans="1:19" x14ac:dyDescent="0.25">
      <c r="G9" s="6"/>
      <c r="H9" s="6"/>
      <c r="I9" s="6"/>
      <c r="J9" s="6"/>
      <c r="K9" s="6"/>
      <c r="L9" s="8">
        <f>SUM(L2:L8)</f>
        <v>8.6E-3</v>
      </c>
      <c r="N9" s="3"/>
      <c r="O9" s="3"/>
      <c r="P9" s="3"/>
      <c r="Q9" s="3"/>
      <c r="R9" s="3"/>
      <c r="S9" s="5">
        <f>SUM(S2:S8)</f>
        <v>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0503-23B2-4FDC-8547-B3D5941653EC}">
  <dimension ref="A1"/>
  <sheetViews>
    <sheetView workbookViewId="0">
      <selection activeCell="H14" sqref="H1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0925-4321-4CD7-89AB-D8D8A9A24D45}">
  <dimension ref="A2:A23"/>
  <sheetViews>
    <sheetView workbookViewId="0">
      <selection activeCell="K10" sqref="K10"/>
    </sheetView>
  </sheetViews>
  <sheetFormatPr defaultRowHeight="15" x14ac:dyDescent="0.25"/>
  <sheetData>
    <row r="2" spans="1:1" x14ac:dyDescent="0.25">
      <c r="A2" t="s">
        <v>46</v>
      </c>
    </row>
    <row r="3" spans="1:1" x14ac:dyDescent="0.25">
      <c r="A3" t="s">
        <v>69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70</v>
      </c>
    </row>
    <row r="8" spans="1:1" x14ac:dyDescent="0.25">
      <c r="A8" t="s">
        <v>71</v>
      </c>
    </row>
    <row r="9" spans="1:1" x14ac:dyDescent="0.25">
      <c r="A9" t="s">
        <v>72</v>
      </c>
    </row>
    <row r="10" spans="1:1" x14ac:dyDescent="0.25">
      <c r="A10" t="s">
        <v>73</v>
      </c>
    </row>
    <row r="11" spans="1:1" x14ac:dyDescent="0.25">
      <c r="A11" t="s">
        <v>74</v>
      </c>
    </row>
    <row r="12" spans="1:1" x14ac:dyDescent="0.25">
      <c r="A12" t="s">
        <v>75</v>
      </c>
    </row>
    <row r="13" spans="1:1" x14ac:dyDescent="0.25">
      <c r="A13" t="s">
        <v>76</v>
      </c>
    </row>
    <row r="14" spans="1:1" x14ac:dyDescent="0.25">
      <c r="A14" t="s">
        <v>77</v>
      </c>
    </row>
    <row r="15" spans="1:1" x14ac:dyDescent="0.25">
      <c r="A15" t="s">
        <v>78</v>
      </c>
    </row>
    <row r="16" spans="1:1" x14ac:dyDescent="0.25">
      <c r="A16" t="s">
        <v>79</v>
      </c>
    </row>
    <row r="17" spans="1:1" x14ac:dyDescent="0.25">
      <c r="A17" t="s">
        <v>80</v>
      </c>
    </row>
    <row r="18" spans="1:1" x14ac:dyDescent="0.25">
      <c r="A18" t="s">
        <v>29</v>
      </c>
    </row>
    <row r="19" spans="1:1" x14ac:dyDescent="0.25">
      <c r="A19" t="s">
        <v>30</v>
      </c>
    </row>
    <row r="20" spans="1:1" x14ac:dyDescent="0.25">
      <c r="A20" t="s">
        <v>31</v>
      </c>
    </row>
    <row r="21" spans="1:1" x14ac:dyDescent="0.25">
      <c r="A21" t="s">
        <v>32</v>
      </c>
    </row>
    <row r="22" spans="1:1" x14ac:dyDescent="0.25">
      <c r="A22" t="s">
        <v>33</v>
      </c>
    </row>
    <row r="23" spans="1:1" x14ac:dyDescent="0.25">
      <c r="A23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AA003-F079-4296-9B2E-704A0C8FA97B}">
  <dimension ref="A1:A59"/>
  <sheetViews>
    <sheetView topLeftCell="A34" workbookViewId="0">
      <selection activeCell="A51" sqref="A51"/>
    </sheetView>
  </sheetViews>
  <sheetFormatPr defaultRowHeight="15" x14ac:dyDescent="0.25"/>
  <cols>
    <col min="1" max="1" width="132.28515625" bestFit="1" customWidth="1"/>
  </cols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3" spans="1:1" x14ac:dyDescent="0.25">
      <c r="A13" t="s">
        <v>24</v>
      </c>
    </row>
    <row r="14" spans="1:1" x14ac:dyDescent="0.25">
      <c r="A14" t="s">
        <v>25</v>
      </c>
    </row>
    <row r="15" spans="1:1" x14ac:dyDescent="0.25">
      <c r="A15" t="s">
        <v>26</v>
      </c>
    </row>
    <row r="16" spans="1:1" x14ac:dyDescent="0.25">
      <c r="A16" t="s">
        <v>27</v>
      </c>
    </row>
    <row r="17" spans="1:1" x14ac:dyDescent="0.25">
      <c r="A17" t="s">
        <v>28</v>
      </c>
    </row>
    <row r="18" spans="1:1" x14ac:dyDescent="0.25">
      <c r="A18" t="s">
        <v>29</v>
      </c>
    </row>
    <row r="19" spans="1:1" x14ac:dyDescent="0.25">
      <c r="A19" t="s">
        <v>30</v>
      </c>
    </row>
    <row r="20" spans="1:1" x14ac:dyDescent="0.25">
      <c r="A20" t="s">
        <v>31</v>
      </c>
    </row>
    <row r="21" spans="1:1" x14ac:dyDescent="0.25">
      <c r="A21" t="s">
        <v>32</v>
      </c>
    </row>
    <row r="22" spans="1:1" x14ac:dyDescent="0.25">
      <c r="A22" t="s">
        <v>33</v>
      </c>
    </row>
    <row r="23" spans="1:1" x14ac:dyDescent="0.25">
      <c r="A23" t="s">
        <v>34</v>
      </c>
    </row>
    <row r="24" spans="1:1" x14ac:dyDescent="0.25">
      <c r="A24" t="s">
        <v>35</v>
      </c>
    </row>
    <row r="25" spans="1:1" x14ac:dyDescent="0.25">
      <c r="A25" t="s">
        <v>13</v>
      </c>
    </row>
    <row r="26" spans="1:1" x14ac:dyDescent="0.25">
      <c r="A26" t="s">
        <v>36</v>
      </c>
    </row>
    <row r="27" spans="1:1" x14ac:dyDescent="0.25">
      <c r="A27" t="s">
        <v>37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42</v>
      </c>
    </row>
    <row r="33" spans="1:1" x14ac:dyDescent="0.25">
      <c r="A33" t="s">
        <v>40</v>
      </c>
    </row>
    <row r="34" spans="1:1" x14ac:dyDescent="0.25">
      <c r="A34" t="s">
        <v>43</v>
      </c>
    </row>
    <row r="35" spans="1:1" x14ac:dyDescent="0.25">
      <c r="A35" t="s">
        <v>44</v>
      </c>
    </row>
    <row r="36" spans="1:1" x14ac:dyDescent="0.25">
      <c r="A36" t="s">
        <v>45</v>
      </c>
    </row>
    <row r="37" spans="1:1" x14ac:dyDescent="0.25">
      <c r="A37" t="s">
        <v>46</v>
      </c>
    </row>
    <row r="38" spans="1:1" x14ac:dyDescent="0.25">
      <c r="A38" t="s">
        <v>47</v>
      </c>
    </row>
    <row r="39" spans="1:1" x14ac:dyDescent="0.25">
      <c r="A39" t="s">
        <v>48</v>
      </c>
    </row>
    <row r="40" spans="1:1" x14ac:dyDescent="0.25">
      <c r="A40" t="s">
        <v>49</v>
      </c>
    </row>
    <row r="41" spans="1:1" x14ac:dyDescent="0.25">
      <c r="A41" t="s">
        <v>50</v>
      </c>
    </row>
    <row r="42" spans="1:1" x14ac:dyDescent="0.25">
      <c r="A42" t="s">
        <v>51</v>
      </c>
    </row>
    <row r="43" spans="1:1" x14ac:dyDescent="0.25">
      <c r="A43" t="s">
        <v>52</v>
      </c>
    </row>
    <row r="44" spans="1:1" x14ac:dyDescent="0.25">
      <c r="A44" t="s">
        <v>53</v>
      </c>
    </row>
    <row r="45" spans="1:1" x14ac:dyDescent="0.25">
      <c r="A45" t="s">
        <v>54</v>
      </c>
    </row>
    <row r="46" spans="1:1" x14ac:dyDescent="0.25">
      <c r="A46" t="s">
        <v>55</v>
      </c>
    </row>
    <row r="47" spans="1:1" x14ac:dyDescent="0.25">
      <c r="A47" t="s">
        <v>56</v>
      </c>
    </row>
    <row r="48" spans="1:1" x14ac:dyDescent="0.25">
      <c r="A48" t="s">
        <v>57</v>
      </c>
    </row>
    <row r="49" spans="1:1" x14ac:dyDescent="0.25">
      <c r="A49" t="s">
        <v>58</v>
      </c>
    </row>
    <row r="50" spans="1:1" x14ac:dyDescent="0.25">
      <c r="A50" t="s">
        <v>59</v>
      </c>
    </row>
    <row r="51" spans="1:1" x14ac:dyDescent="0.25">
      <c r="A51" t="s">
        <v>60</v>
      </c>
    </row>
    <row r="52" spans="1:1" x14ac:dyDescent="0.25">
      <c r="A52" t="s">
        <v>61</v>
      </c>
    </row>
    <row r="53" spans="1:1" x14ac:dyDescent="0.25">
      <c r="A53" t="s">
        <v>62</v>
      </c>
    </row>
    <row r="54" spans="1:1" x14ac:dyDescent="0.25">
      <c r="A54" t="s">
        <v>63</v>
      </c>
    </row>
    <row r="55" spans="1:1" x14ac:dyDescent="0.25">
      <c r="A55" t="s">
        <v>64</v>
      </c>
    </row>
    <row r="56" spans="1:1" x14ac:dyDescent="0.25">
      <c r="A56" t="s">
        <v>65</v>
      </c>
    </row>
    <row r="57" spans="1:1" x14ac:dyDescent="0.25">
      <c r="A57" t="s">
        <v>66</v>
      </c>
    </row>
    <row r="58" spans="1:1" x14ac:dyDescent="0.25">
      <c r="A58" t="s">
        <v>67</v>
      </c>
    </row>
    <row r="59" spans="1:1" x14ac:dyDescent="0.25">
      <c r="A59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D776-2DDD-466B-B289-AA71B0B7A812}">
  <dimension ref="A1:H2"/>
  <sheetViews>
    <sheetView topLeftCell="A5" workbookViewId="0">
      <selection activeCell="J23" sqref="J23"/>
    </sheetView>
  </sheetViews>
  <sheetFormatPr defaultRowHeight="15" x14ac:dyDescent="0.25"/>
  <sheetData>
    <row r="1" spans="1:8" x14ac:dyDescent="0.25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</row>
    <row r="2" spans="1:8" x14ac:dyDescent="0.25">
      <c r="A2">
        <v>192000</v>
      </c>
      <c r="B2">
        <v>15360</v>
      </c>
      <c r="C2">
        <v>122880</v>
      </c>
      <c r="D2">
        <v>53760</v>
      </c>
      <c r="E2">
        <v>20</v>
      </c>
      <c r="F2">
        <v>1.6</v>
      </c>
      <c r="G2">
        <v>12.8</v>
      </c>
      <c r="H2">
        <v>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Comparision Matrix</vt:lpstr>
      <vt:lpstr>Sheet2</vt:lpstr>
      <vt:lpstr>Complex_Query_#1</vt:lpstr>
      <vt:lpstr>Complex_Query_#2</vt:lpstr>
      <vt:lpstr>Redshift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Peak</dc:creator>
  <cp:lastModifiedBy>Ryan Le</cp:lastModifiedBy>
  <dcterms:created xsi:type="dcterms:W3CDTF">2025-09-28T19:46:14Z</dcterms:created>
  <dcterms:modified xsi:type="dcterms:W3CDTF">2025-10-01T01:17:39Z</dcterms:modified>
</cp:coreProperties>
</file>