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A3FBF378-2F7D-6D4C-81A4-3CB619CC39A3}" xr6:coauthVersionLast="47" xr6:coauthVersionMax="47" xr10:uidLastSave="{00000000-0000-0000-0000-000000000000}"/>
  <bookViews>
    <workbookView xWindow="0" yWindow="0" windowWidth="28800" windowHeight="18000" firstSheet="74" activeTab="88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PlayersAgents" sheetId="46" r:id="rId90"/>
    <sheet name="Red Data Dump" sheetId="34" r:id="rId91"/>
    <sheet name="bets_9.20" sheetId="28" state="hidden" r:id="rId92"/>
  </sheets>
  <definedNames>
    <definedName name="_xlnm._FilterDatabase" localSheetId="63" hidden="1">'7.11.2022'!$B$4:$F$23</definedName>
    <definedName name="_xlnm._FilterDatabase" localSheetId="89" hidden="1">PlayersAgents!$BR$5:$CA$64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2" i="97" l="1"/>
  <c r="I23" i="97"/>
  <c r="I22" i="97"/>
  <c r="CI23" i="46"/>
  <c r="CI22" i="46"/>
  <c r="CK20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D4" i="46" l="1"/>
  <c r="D5" i="46"/>
  <c r="D3" i="46"/>
  <c r="D6" i="46" s="1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L13" i="28" l="1"/>
  <c r="K24" i="25" l="1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L7" i="19" l="1"/>
  <c r="L9" i="19" s="1"/>
  <c r="L7" i="17"/>
  <c r="L9" i="17" s="1"/>
  <c r="M8" i="19" l="1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<sst xmlns="http://schemas.openxmlformats.org/spreadsheetml/2006/main" count="12358" uniqueCount="608">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</sst>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0.0"/>
  </numFmts>
  <fonts count="2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</cellStyleXfs>
  <cellXfs count="38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0" fillId="13" borderId="0" xfId="0" applyFill="1" applyBorder="1"/>
    <xf numFmtId="0" fontId="0" fillId="0" borderId="0" xfId="0" applyAlignment="1">
      <alignment horizontal="right"/>
    </xf>
    <xf numFmtId="0" fontId="0" fillId="12" borderId="0" xfId="0" applyFill="1" applyBorder="1"/>
    <xf numFmtId="0" fontId="0" fillId="35" borderId="0" xfId="0" applyFill="1" applyBorder="1"/>
    <xf numFmtId="0" fontId="0" fillId="14" borderId="0" xfId="0" applyFill="1" applyBorder="1"/>
    <xf numFmtId="167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45" t="s">
        <v>472</v>
      </c>
      <c r="I19" s="346"/>
      <c r="K19" s="347" t="s">
        <v>475</v>
      </c>
      <c r="L19" s="348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45" t="s">
        <v>472</v>
      </c>
      <c r="I20" s="346"/>
      <c r="K20" s="347" t="s">
        <v>475</v>
      </c>
      <c r="L20" s="348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45" t="s">
        <v>472</v>
      </c>
      <c r="I21" s="346"/>
      <c r="K21" s="347" t="s">
        <v>475</v>
      </c>
      <c r="L21" s="348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45" t="s">
        <v>472</v>
      </c>
      <c r="I18" s="346"/>
      <c r="K18" s="347" t="s">
        <v>475</v>
      </c>
      <c r="L18" s="348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45" t="s">
        <v>472</v>
      </c>
      <c r="I20" s="346"/>
      <c r="K20" s="347" t="s">
        <v>475</v>
      </c>
      <c r="L20" s="348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topLeftCell="A11" zoomScale="87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375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375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375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375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375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375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375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76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375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375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375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375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375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375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377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377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377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377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377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377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377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78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78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79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79" t="s">
        <v>602</v>
      </c>
      <c r="I38" s="380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tabSelected="1" zoomScale="96" workbookViewId="0">
      <selection activeCell="Q28" sqref="Q28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BT5" zoomScale="94" zoomScaleNormal="14" workbookViewId="0">
      <selection activeCell="CI24" sqref="CI24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12</v>
      </c>
    </row>
    <row r="4" spans="3:93">
      <c r="C4" s="328" t="s">
        <v>27</v>
      </c>
      <c r="D4" s="328">
        <f>COUNTA(E10:E69) - COUNTBLANK(E10:E69)</f>
        <v>17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27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169-SUM(D3:D5)-100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349" t="s">
        <v>40</v>
      </c>
      <c r="D8" s="350"/>
      <c r="E8" s="351" t="s">
        <v>27</v>
      </c>
      <c r="F8" s="352"/>
      <c r="G8" s="353" t="s">
        <v>17</v>
      </c>
      <c r="H8" s="354"/>
      <c r="I8" s="325"/>
      <c r="J8" s="355"/>
      <c r="K8" s="356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pyr105</v>
      </c>
      <c r="D10" s="245" t="str">
        <f t="shared" si="1"/>
        <v>Mike Maxwell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pyr101</v>
      </c>
      <c r="K10" s="250" t="str">
        <f>IF(V10="","",V10)</f>
        <v>DEMO</v>
      </c>
      <c r="N10">
        <v>0</v>
      </c>
      <c r="O10" t="s">
        <v>45</v>
      </c>
      <c r="P10" t="s">
        <v>46</v>
      </c>
      <c r="Q10" t="s">
        <v>61</v>
      </c>
      <c r="R10" t="s">
        <v>62</v>
      </c>
      <c r="S10" t="s">
        <v>55</v>
      </c>
      <c r="T10" t="s">
        <v>56</v>
      </c>
      <c r="U10" t="s">
        <v>454</v>
      </c>
      <c r="V10" t="s">
        <v>455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pyr110</v>
      </c>
      <c r="D11" s="252" t="str">
        <f t="shared" ref="D11:D69" si="3">IF(P11="","",P11)</f>
        <v>Hannah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pyr113</v>
      </c>
      <c r="K11" s="257" t="str">
        <f t="shared" ref="K11:K69" si="9">IF(V11="","",V11)</f>
        <v>OPEN</v>
      </c>
      <c r="N11">
        <v>1</v>
      </c>
      <c r="O11" t="s">
        <v>69</v>
      </c>
      <c r="P11" t="s">
        <v>509</v>
      </c>
      <c r="Q11" t="s">
        <v>30</v>
      </c>
      <c r="R11" t="s">
        <v>31</v>
      </c>
      <c r="S11" t="s">
        <v>43</v>
      </c>
      <c r="T11" t="s">
        <v>459</v>
      </c>
      <c r="U11" t="s">
        <v>111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pyr112</v>
      </c>
      <c r="D12" s="252" t="str">
        <f t="shared" si="3"/>
        <v>JohnEverett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pyr117</v>
      </c>
      <c r="K12" s="257" t="str">
        <f t="shared" si="9"/>
        <v>OPEN</v>
      </c>
      <c r="N12">
        <v>2</v>
      </c>
      <c r="O12" t="s">
        <v>224</v>
      </c>
      <c r="P12" t="s">
        <v>510</v>
      </c>
      <c r="Q12" t="s">
        <v>28</v>
      </c>
      <c r="R12" t="s">
        <v>29</v>
      </c>
      <c r="S12" t="s">
        <v>21</v>
      </c>
      <c r="T12" t="s">
        <v>22</v>
      </c>
      <c r="U12" t="s">
        <v>41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pyr135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79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pyr125</v>
      </c>
      <c r="D14" s="252" t="str">
        <f t="shared" si="3"/>
        <v>Noah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pyr115</v>
      </c>
      <c r="H14" s="256" t="str">
        <f t="shared" si="7"/>
        <v>Tim</v>
      </c>
      <c r="J14" s="322" t="str">
        <f t="shared" si="8"/>
        <v>pyr142</v>
      </c>
      <c r="K14" s="257" t="str">
        <f t="shared" si="9"/>
        <v>OPEN</v>
      </c>
      <c r="N14">
        <v>4</v>
      </c>
      <c r="O14" t="s">
        <v>47</v>
      </c>
      <c r="P14" t="s">
        <v>229</v>
      </c>
      <c r="Q14" t="s">
        <v>32</v>
      </c>
      <c r="R14" t="s">
        <v>33</v>
      </c>
      <c r="S14" t="s">
        <v>23</v>
      </c>
      <c r="T14" t="s">
        <v>24</v>
      </c>
      <c r="U14" t="s">
        <v>126</v>
      </c>
      <c r="V14" t="s">
        <v>456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pyr129</v>
      </c>
      <c r="D15" s="252" t="str">
        <f t="shared" si="3"/>
        <v>Wagner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pyr119</v>
      </c>
      <c r="H15" s="256" t="str">
        <f t="shared" si="7"/>
        <v>Lance</v>
      </c>
      <c r="J15" s="322" t="str">
        <f t="shared" si="8"/>
        <v>pyr151</v>
      </c>
      <c r="K15" s="257" t="str">
        <f t="shared" si="9"/>
        <v>OPEN</v>
      </c>
      <c r="N15">
        <v>5</v>
      </c>
      <c r="O15" t="s">
        <v>65</v>
      </c>
      <c r="P15" t="s">
        <v>66</v>
      </c>
      <c r="Q15" t="s">
        <v>34</v>
      </c>
      <c r="R15" t="s">
        <v>35</v>
      </c>
      <c r="S15" t="s">
        <v>57</v>
      </c>
      <c r="T15" t="s">
        <v>485</v>
      </c>
      <c r="U15" t="s">
        <v>244</v>
      </c>
      <c r="V15" t="s">
        <v>456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pyr133</v>
      </c>
      <c r="D16" s="252" t="str">
        <f t="shared" si="3"/>
        <v>NebBaldwin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pyr120</v>
      </c>
      <c r="H16" s="256" t="str">
        <f t="shared" si="7"/>
        <v>Garett Pool</v>
      </c>
      <c r="J16" s="322" t="str">
        <f t="shared" si="8"/>
        <v>pyr153</v>
      </c>
      <c r="K16" s="257" t="str">
        <f t="shared" si="9"/>
        <v>OPEN</v>
      </c>
      <c r="N16">
        <v>6</v>
      </c>
      <c r="O16" t="s">
        <v>49</v>
      </c>
      <c r="P16" t="s">
        <v>511</v>
      </c>
      <c r="Q16" t="s">
        <v>9</v>
      </c>
      <c r="R16" t="s">
        <v>105</v>
      </c>
      <c r="S16" t="s">
        <v>116</v>
      </c>
      <c r="T16" t="s">
        <v>117</v>
      </c>
      <c r="U16" t="s">
        <v>255</v>
      </c>
      <c r="V16" t="s">
        <v>456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>-((CJ16/0.9)-CI16)</f>
        <v>642.11111111111131</v>
      </c>
    </row>
    <row r="17" spans="3:89" ht="18">
      <c r="C17" s="251" t="str">
        <f t="shared" si="2"/>
        <v>pyr141</v>
      </c>
      <c r="D17" s="252" t="str">
        <f t="shared" si="3"/>
        <v>Luc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pyr124</v>
      </c>
      <c r="H17" s="256" t="str">
        <f t="shared" si="7"/>
        <v>Brian</v>
      </c>
      <c r="J17" s="322" t="str">
        <f t="shared" si="8"/>
        <v>pyr154</v>
      </c>
      <c r="K17" s="257" t="str">
        <f t="shared" si="9"/>
        <v>OPEN</v>
      </c>
      <c r="N17">
        <v>7</v>
      </c>
      <c r="O17" t="s">
        <v>130</v>
      </c>
      <c r="P17" t="s">
        <v>131</v>
      </c>
      <c r="Q17" t="s">
        <v>53</v>
      </c>
      <c r="R17" t="s">
        <v>123</v>
      </c>
      <c r="S17" t="s">
        <v>120</v>
      </c>
      <c r="T17" t="s">
        <v>450</v>
      </c>
      <c r="U17" t="s">
        <v>259</v>
      </c>
      <c r="V17" t="s">
        <v>456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>-((CJ17/0.9)-CI17)</f>
        <v>52.777777777777828</v>
      </c>
    </row>
    <row r="18" spans="3:89" ht="18">
      <c r="C18" s="251" t="str">
        <f t="shared" si="2"/>
        <v>pyr147</v>
      </c>
      <c r="D18" s="252" t="str">
        <f t="shared" si="3"/>
        <v>Jalen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pyr126</v>
      </c>
      <c r="H18" s="256" t="str">
        <f t="shared" si="7"/>
        <v>Narter</v>
      </c>
      <c r="J18" s="322" t="str">
        <f t="shared" si="8"/>
        <v/>
      </c>
      <c r="K18" s="257" t="str">
        <f t="shared" si="9"/>
        <v/>
      </c>
      <c r="N18">
        <v>8</v>
      </c>
      <c r="O18" t="s">
        <v>222</v>
      </c>
      <c r="P18" t="s">
        <v>44</v>
      </c>
      <c r="Q18" t="s">
        <v>36</v>
      </c>
      <c r="R18" t="s">
        <v>37</v>
      </c>
      <c r="S18" t="s">
        <v>11</v>
      </c>
      <c r="T18" t="s">
        <v>466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>-((CJ18/0.9)-CI18)</f>
        <v>-503.11111111111131</v>
      </c>
    </row>
    <row r="19" spans="3:89" ht="18">
      <c r="C19" s="251" t="str">
        <f t="shared" si="2"/>
        <v>pyr149</v>
      </c>
      <c r="D19" s="252" t="str">
        <f t="shared" si="3"/>
        <v>ike baldwin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pyr128</v>
      </c>
      <c r="H19" s="256" t="str">
        <f t="shared" si="7"/>
        <v>TylerL</v>
      </c>
      <c r="J19" s="322" t="str">
        <f t="shared" si="8"/>
        <v/>
      </c>
      <c r="K19" s="257" t="str">
        <f t="shared" si="9"/>
        <v/>
      </c>
      <c r="N19">
        <v>9</v>
      </c>
      <c r="O19" t="s">
        <v>257</v>
      </c>
      <c r="P19" t="s">
        <v>258</v>
      </c>
      <c r="Q19" t="s">
        <v>63</v>
      </c>
      <c r="R19" t="s">
        <v>64</v>
      </c>
      <c r="S19" t="s">
        <v>71</v>
      </c>
      <c r="T19" t="s">
        <v>463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>-((CJ19/0.9)-CI19)</f>
        <v>-360.33333333333303</v>
      </c>
    </row>
    <row r="20" spans="3:89" ht="18">
      <c r="C20" s="251" t="str">
        <f t="shared" si="2"/>
        <v>pyr160</v>
      </c>
      <c r="D20" s="252" t="str">
        <f t="shared" si="3"/>
        <v>ColesAccount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pyr132</v>
      </c>
      <c r="H20" s="256" t="str">
        <f t="shared" si="7"/>
        <v>Connor</v>
      </c>
      <c r="J20" s="322" t="str">
        <f t="shared" si="8"/>
        <v/>
      </c>
      <c r="K20" s="257" t="str">
        <f t="shared" si="9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38</v>
      </c>
      <c r="T20" t="s">
        <v>469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1920</v>
      </c>
      <c r="CJ20">
        <v>1920</v>
      </c>
      <c r="CK20">
        <f>-((CJ20/0.9)-CI20)</f>
        <v>-213.33333333333348</v>
      </c>
    </row>
    <row r="21" spans="3:89" ht="18">
      <c r="C21" s="251" t="str">
        <f t="shared" si="2"/>
        <v>pyr163</v>
      </c>
      <c r="D21" s="252" t="str">
        <f t="shared" si="3"/>
        <v>USCGabe</v>
      </c>
      <c r="E21" s="253" t="str">
        <f t="shared" si="4"/>
        <v>pyr131</v>
      </c>
      <c r="F21" s="254" t="str">
        <f t="shared" si="5"/>
        <v>Sly</v>
      </c>
      <c r="G21" s="255" t="str">
        <f t="shared" si="6"/>
        <v>pyr134</v>
      </c>
      <c r="H21" s="256" t="str">
        <f t="shared" si="7"/>
        <v>Kevin</v>
      </c>
      <c r="J21" s="322" t="str">
        <f t="shared" si="8"/>
        <v/>
      </c>
      <c r="K21" s="257" t="str">
        <f t="shared" si="9"/>
        <v/>
      </c>
      <c r="N21">
        <v>11</v>
      </c>
      <c r="O21" t="s">
        <v>484</v>
      </c>
      <c r="P21" t="s">
        <v>486</v>
      </c>
      <c r="Q21" t="s">
        <v>13</v>
      </c>
      <c r="R21" t="s">
        <v>119</v>
      </c>
      <c r="S21" t="s">
        <v>19</v>
      </c>
      <c r="T21" t="s">
        <v>20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</row>
    <row r="22" spans="3:89" ht="18">
      <c r="C22" s="251" t="str">
        <f t="shared" si="2"/>
        <v/>
      </c>
      <c r="D22" s="252" t="str">
        <f t="shared" si="3"/>
        <v/>
      </c>
      <c r="E22" s="253" t="str">
        <f t="shared" si="4"/>
        <v>pyr150</v>
      </c>
      <c r="F22" s="254" t="str">
        <f t="shared" si="5"/>
        <v>Verlander</v>
      </c>
      <c r="G22" s="255" t="str">
        <f t="shared" si="6"/>
        <v>pyr136</v>
      </c>
      <c r="H22" s="256" t="str">
        <f t="shared" si="7"/>
        <v>Mark</v>
      </c>
      <c r="J22" s="322" t="str">
        <f t="shared" si="8"/>
        <v/>
      </c>
      <c r="K22" s="257" t="str">
        <f t="shared" si="9"/>
        <v/>
      </c>
      <c r="N22">
        <v>12</v>
      </c>
      <c r="Q22" t="s">
        <v>228</v>
      </c>
      <c r="R22" t="s">
        <v>470</v>
      </c>
      <c r="S22" t="s">
        <v>25</v>
      </c>
      <c r="T22" t="s">
        <v>26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f>1920-CK20</f>
        <v>2133.3333333333335</v>
      </c>
    </row>
    <row r="23" spans="3:89" ht="18">
      <c r="C23" s="251" t="str">
        <f t="shared" si="2"/>
        <v/>
      </c>
      <c r="D23" s="252" t="str">
        <f t="shared" si="3"/>
        <v/>
      </c>
      <c r="E23" s="253" t="str">
        <f t="shared" si="4"/>
        <v>pyr152</v>
      </c>
      <c r="F23" s="254" t="str">
        <f t="shared" si="5"/>
        <v>Tee</v>
      </c>
      <c r="G23" s="255" t="str">
        <f t="shared" si="6"/>
        <v>pyr137</v>
      </c>
      <c r="H23" s="256" t="str">
        <f t="shared" si="7"/>
        <v>Zach gartner</v>
      </c>
      <c r="J23" s="322" t="str">
        <f t="shared" si="8"/>
        <v/>
      </c>
      <c r="K23" s="257" t="str">
        <f t="shared" si="9"/>
        <v/>
      </c>
      <c r="N23">
        <v>13</v>
      </c>
      <c r="Q23" t="s">
        <v>246</v>
      </c>
      <c r="R23" t="s">
        <v>462</v>
      </c>
      <c r="S23" t="s">
        <v>67</v>
      </c>
      <c r="T23" t="s">
        <v>68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1920.0000000000002</v>
      </c>
    </row>
    <row r="24" spans="3:89" ht="18">
      <c r="C24" s="251" t="str">
        <f t="shared" si="2"/>
        <v/>
      </c>
      <c r="D24" s="252" t="str">
        <f t="shared" si="3"/>
        <v/>
      </c>
      <c r="E24" s="253" t="str">
        <f t="shared" si="4"/>
        <v>pyr157</v>
      </c>
      <c r="F24" s="254" t="str">
        <f t="shared" si="5"/>
        <v>Chris</v>
      </c>
      <c r="G24" s="255" t="str">
        <f t="shared" si="6"/>
        <v>pyr138</v>
      </c>
      <c r="H24" s="256" t="str">
        <f t="shared" si="7"/>
        <v>Kaz</v>
      </c>
      <c r="J24" s="322" t="str">
        <f t="shared" si="8"/>
        <v/>
      </c>
      <c r="K24" s="257" t="str">
        <f t="shared" si="9"/>
        <v/>
      </c>
      <c r="N24">
        <v>14</v>
      </c>
      <c r="Q24" t="s">
        <v>262</v>
      </c>
      <c r="R24" t="s">
        <v>263</v>
      </c>
      <c r="S24" t="s">
        <v>109</v>
      </c>
      <c r="T24" t="s">
        <v>110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</row>
    <row r="25" spans="3:89" ht="18">
      <c r="C25" s="251" t="str">
        <f t="shared" si="2"/>
        <v/>
      </c>
      <c r="D25" s="252" t="str">
        <f t="shared" si="3"/>
        <v/>
      </c>
      <c r="E25" s="253" t="str">
        <f t="shared" si="4"/>
        <v>pyr165</v>
      </c>
      <c r="F25" s="254" t="str">
        <f t="shared" si="5"/>
        <v>CPeters</v>
      </c>
      <c r="G25" s="255" t="str">
        <f t="shared" si="6"/>
        <v>pyr139</v>
      </c>
      <c r="H25" s="256" t="str">
        <f t="shared" si="7"/>
        <v>Quees</v>
      </c>
      <c r="J25" s="322" t="str">
        <f t="shared" si="8"/>
        <v/>
      </c>
      <c r="K25" s="257" t="str">
        <f t="shared" si="9"/>
        <v/>
      </c>
      <c r="N25">
        <v>15</v>
      </c>
      <c r="Q25" t="s">
        <v>500</v>
      </c>
      <c r="R25" t="s">
        <v>501</v>
      </c>
      <c r="S25" t="s">
        <v>15</v>
      </c>
      <c r="T25" t="s">
        <v>465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</row>
    <row r="26" spans="3:89" ht="18">
      <c r="C26" s="251" t="str">
        <f t="shared" si="2"/>
        <v/>
      </c>
      <c r="D26" s="252" t="str">
        <f t="shared" si="3"/>
        <v/>
      </c>
      <c r="E26" s="253" t="str">
        <f t="shared" si="4"/>
        <v>pyr167</v>
      </c>
      <c r="F26" s="254" t="str">
        <f t="shared" si="5"/>
        <v>GZ</v>
      </c>
      <c r="G26" s="255" t="str">
        <f t="shared" si="6"/>
        <v>pyr140</v>
      </c>
      <c r="H26" s="256" t="str">
        <f t="shared" si="7"/>
        <v>Pat</v>
      </c>
      <c r="J26" s="322" t="str">
        <f t="shared" si="8"/>
        <v/>
      </c>
      <c r="K26" s="257" t="str">
        <f t="shared" si="9"/>
        <v/>
      </c>
      <c r="N26">
        <v>16</v>
      </c>
      <c r="Q26" t="s">
        <v>504</v>
      </c>
      <c r="R26" t="s">
        <v>505</v>
      </c>
      <c r="S26" t="s">
        <v>59</v>
      </c>
      <c r="T26" t="s">
        <v>104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89" ht="18">
      <c r="C27" s="251" t="str">
        <f t="shared" si="2"/>
        <v/>
      </c>
      <c r="D27" s="252" t="str">
        <f t="shared" si="3"/>
        <v/>
      </c>
      <c r="E27" s="253" t="str">
        <f t="shared" si="4"/>
        <v/>
      </c>
      <c r="F27" s="254" t="str">
        <f t="shared" si="5"/>
        <v/>
      </c>
      <c r="G27" s="255" t="str">
        <f t="shared" si="6"/>
        <v>pyr143</v>
      </c>
      <c r="H27" s="256" t="str">
        <f t="shared" si="7"/>
        <v>Cary</v>
      </c>
      <c r="J27" s="322" t="str">
        <f t="shared" si="8"/>
        <v/>
      </c>
      <c r="K27" s="257" t="str">
        <f t="shared" si="9"/>
        <v/>
      </c>
      <c r="N27">
        <v>17</v>
      </c>
      <c r="S27" t="s">
        <v>128</v>
      </c>
      <c r="T27" t="s">
        <v>250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89" ht="18">
      <c r="C28" s="251" t="str">
        <f t="shared" si="2"/>
        <v/>
      </c>
      <c r="D28" s="252" t="str">
        <f t="shared" si="3"/>
        <v/>
      </c>
      <c r="E28" s="253" t="str">
        <f t="shared" si="4"/>
        <v/>
      </c>
      <c r="F28" s="254" t="str">
        <f t="shared" si="5"/>
        <v/>
      </c>
      <c r="G28" s="255" t="str">
        <f t="shared" si="6"/>
        <v>pyr144</v>
      </c>
      <c r="H28" s="256" t="str">
        <f t="shared" si="7"/>
        <v>DylanB</v>
      </c>
      <c r="J28" s="322" t="str">
        <f t="shared" si="8"/>
        <v/>
      </c>
      <c r="K28" s="257" t="str">
        <f t="shared" si="9"/>
        <v/>
      </c>
      <c r="N28">
        <v>18</v>
      </c>
      <c r="S28" t="s">
        <v>132</v>
      </c>
      <c r="T28" t="s">
        <v>464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89" ht="18">
      <c r="C29" s="251" t="str">
        <f t="shared" si="2"/>
        <v/>
      </c>
      <c r="D29" s="252" t="str">
        <f t="shared" si="3"/>
        <v/>
      </c>
      <c r="E29" s="253" t="str">
        <f t="shared" si="4"/>
        <v/>
      </c>
      <c r="F29" s="254" t="str">
        <f t="shared" si="5"/>
        <v/>
      </c>
      <c r="G29" s="255" t="str">
        <f t="shared" si="6"/>
        <v>pyr145</v>
      </c>
      <c r="H29" s="256" t="str">
        <f t="shared" si="7"/>
        <v>Luther</v>
      </c>
      <c r="J29" s="322" t="str">
        <f t="shared" si="8"/>
        <v/>
      </c>
      <c r="K29" s="257" t="str">
        <f t="shared" si="9"/>
        <v/>
      </c>
      <c r="N29">
        <v>19</v>
      </c>
      <c r="S29" t="s">
        <v>226</v>
      </c>
      <c r="T29" t="s">
        <v>467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</row>
    <row r="30" spans="3:89" ht="18">
      <c r="C30" s="251" t="str">
        <f t="shared" si="2"/>
        <v/>
      </c>
      <c r="D30" s="252" t="str">
        <f t="shared" si="3"/>
        <v/>
      </c>
      <c r="E30" s="253" t="str">
        <f t="shared" si="4"/>
        <v/>
      </c>
      <c r="F30" s="254" t="str">
        <f t="shared" si="5"/>
        <v/>
      </c>
      <c r="G30" s="255" t="str">
        <f t="shared" si="6"/>
        <v>pyr146</v>
      </c>
      <c r="H30" s="256" t="str">
        <f t="shared" si="7"/>
        <v>Keenan Tims boy</v>
      </c>
      <c r="J30" s="322" t="str">
        <f t="shared" si="8"/>
        <v/>
      </c>
      <c r="K30" s="257" t="str">
        <f t="shared" si="9"/>
        <v/>
      </c>
      <c r="N30">
        <v>20</v>
      </c>
      <c r="S30" t="s">
        <v>221</v>
      </c>
      <c r="T30" t="s">
        <v>230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89" ht="18">
      <c r="C31" s="251" t="str">
        <f t="shared" si="2"/>
        <v/>
      </c>
      <c r="D31" s="252" t="str">
        <f t="shared" si="3"/>
        <v/>
      </c>
      <c r="E31" s="253" t="str">
        <f t="shared" si="4"/>
        <v/>
      </c>
      <c r="F31" s="254" t="str">
        <f t="shared" si="5"/>
        <v/>
      </c>
      <c r="G31" s="255" t="str">
        <f t="shared" si="6"/>
        <v>pyr148</v>
      </c>
      <c r="H31" s="256" t="str">
        <f t="shared" si="7"/>
        <v>Nico S</v>
      </c>
      <c r="J31" s="322" t="str">
        <f t="shared" si="8"/>
        <v/>
      </c>
      <c r="K31" s="257" t="str">
        <f t="shared" si="9"/>
        <v/>
      </c>
      <c r="N31">
        <v>21</v>
      </c>
      <c r="S31" t="s">
        <v>223</v>
      </c>
      <c r="T31" t="s">
        <v>471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89" ht="18">
      <c r="C32" s="251" t="str">
        <f t="shared" si="2"/>
        <v/>
      </c>
      <c r="D32" s="252" t="str">
        <f t="shared" si="3"/>
        <v/>
      </c>
      <c r="E32" s="253" t="str">
        <f t="shared" si="4"/>
        <v/>
      </c>
      <c r="F32" s="254" t="str">
        <f t="shared" si="5"/>
        <v/>
      </c>
      <c r="G32" s="255" t="str">
        <f t="shared" si="6"/>
        <v>pyr155</v>
      </c>
      <c r="H32" s="256" t="str">
        <f t="shared" si="7"/>
        <v>Tyler</v>
      </c>
      <c r="J32" s="322" t="str">
        <f t="shared" si="8"/>
        <v/>
      </c>
      <c r="K32" s="257" t="str">
        <f t="shared" si="9"/>
        <v/>
      </c>
      <c r="N32">
        <v>22</v>
      </c>
      <c r="S32" t="s">
        <v>251</v>
      </c>
      <c r="T32" t="s">
        <v>252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pyr156</v>
      </c>
      <c r="H33" s="256" t="str">
        <f t="shared" si="7"/>
        <v>Quentin</v>
      </c>
      <c r="J33" s="322" t="str">
        <f t="shared" si="8"/>
        <v/>
      </c>
      <c r="K33" s="257" t="str">
        <f t="shared" si="9"/>
        <v/>
      </c>
      <c r="N33">
        <v>23</v>
      </c>
      <c r="S33" t="s">
        <v>253</v>
      </c>
      <c r="T33" t="s">
        <v>254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pyr158</v>
      </c>
      <c r="H34" s="256" t="str">
        <f t="shared" si="7"/>
        <v>Pardo</v>
      </c>
      <c r="J34" s="322" t="str">
        <f t="shared" si="8"/>
        <v/>
      </c>
      <c r="K34" s="257" t="str">
        <f t="shared" si="9"/>
        <v/>
      </c>
      <c r="N34">
        <v>24</v>
      </c>
      <c r="S34" t="s">
        <v>457</v>
      </c>
      <c r="T34" t="s">
        <v>483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255" t="str">
        <f t="shared" si="6"/>
        <v>pyr159</v>
      </c>
      <c r="H35" s="256" t="str">
        <f t="shared" si="7"/>
        <v>DaveTimsboy</v>
      </c>
      <c r="J35" s="322" t="str">
        <f t="shared" si="8"/>
        <v/>
      </c>
      <c r="K35" s="257" t="str">
        <f t="shared" si="9"/>
        <v/>
      </c>
      <c r="N35">
        <v>25</v>
      </c>
      <c r="S35" t="s">
        <v>451</v>
      </c>
      <c r="T35" t="s">
        <v>452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255" t="str">
        <f t="shared" si="6"/>
        <v>pyr161</v>
      </c>
      <c r="H36" s="256" t="str">
        <f t="shared" si="7"/>
        <v>Carl</v>
      </c>
      <c r="J36" s="322" t="str">
        <f t="shared" si="8"/>
        <v/>
      </c>
      <c r="K36" s="257" t="str">
        <f t="shared" si="9"/>
        <v/>
      </c>
      <c r="N36">
        <v>26</v>
      </c>
      <c r="S36" t="s">
        <v>487</v>
      </c>
      <c r="T36" t="s">
        <v>488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pyr164</v>
      </c>
      <c r="H37" s="256" t="str">
        <f t="shared" si="7"/>
        <v>Jacob</v>
      </c>
      <c r="J37" s="322" t="str">
        <f t="shared" si="8"/>
        <v/>
      </c>
      <c r="K37" s="257" t="str">
        <f t="shared" si="9"/>
        <v/>
      </c>
      <c r="N37">
        <v>27</v>
      </c>
      <c r="S37" t="s">
        <v>498</v>
      </c>
      <c r="T37" t="s">
        <v>499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/>
      <c r="H38" s="256"/>
      <c r="J38" s="322" t="str">
        <f t="shared" si="8"/>
        <v/>
      </c>
      <c r="K38" s="257" t="str">
        <f t="shared" si="9"/>
        <v/>
      </c>
      <c r="N38">
        <v>28</v>
      </c>
      <c r="S38" t="s">
        <v>502</v>
      </c>
      <c r="T38" t="s">
        <v>503</v>
      </c>
      <c r="BK38" t="s">
        <v>38</v>
      </c>
      <c r="BL38" t="s">
        <v>469</v>
      </c>
      <c r="BM38" t="s">
        <v>17</v>
      </c>
      <c r="BR38" s="339" t="str">
        <f t="shared" ref="BR38:BR64" si="10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/>
      </c>
      <c r="H39" s="256" t="str">
        <f t="shared" si="7"/>
        <v/>
      </c>
      <c r="J39" s="322" t="str">
        <f t="shared" si="8"/>
        <v/>
      </c>
      <c r="K39" s="257" t="str">
        <f t="shared" si="9"/>
        <v/>
      </c>
      <c r="BK39" t="s">
        <v>49</v>
      </c>
      <c r="BL39" t="s">
        <v>511</v>
      </c>
      <c r="BM39" t="s">
        <v>40</v>
      </c>
      <c r="BR39" s="339" t="str">
        <f t="shared" si="10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/>
      </c>
      <c r="H40" s="256" t="str">
        <f t="shared" si="7"/>
        <v/>
      </c>
      <c r="J40" s="322" t="str">
        <f t="shared" si="8"/>
        <v/>
      </c>
      <c r="K40" s="257" t="str">
        <f t="shared" si="9"/>
        <v/>
      </c>
      <c r="BK40" t="s">
        <v>19</v>
      </c>
      <c r="BL40" t="s">
        <v>20</v>
      </c>
      <c r="BM40" t="s">
        <v>17</v>
      </c>
      <c r="BR40" s="339" t="str">
        <f t="shared" si="10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/>
      </c>
      <c r="H41" s="256" t="str">
        <f t="shared" si="7"/>
        <v/>
      </c>
      <c r="J41" s="322" t="str">
        <f t="shared" si="8"/>
        <v/>
      </c>
      <c r="K41" s="257" t="str">
        <f t="shared" si="9"/>
        <v/>
      </c>
      <c r="BK41" t="s">
        <v>79</v>
      </c>
      <c r="BL41" t="s">
        <v>456</v>
      </c>
      <c r="BM41" t="s">
        <v>453</v>
      </c>
      <c r="BR41" s="339" t="str">
        <f t="shared" si="10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/>
      </c>
      <c r="H42" s="256" t="str">
        <f t="shared" si="7"/>
        <v/>
      </c>
      <c r="J42" s="322" t="str">
        <f t="shared" si="8"/>
        <v/>
      </c>
      <c r="K42" s="257" t="str">
        <f t="shared" si="9"/>
        <v/>
      </c>
      <c r="BK42" t="s">
        <v>25</v>
      </c>
      <c r="BL42" t="s">
        <v>26</v>
      </c>
      <c r="BM42" t="s">
        <v>17</v>
      </c>
      <c r="BR42" s="339" t="str">
        <f t="shared" si="10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/>
      </c>
      <c r="H43" s="256" t="str">
        <f t="shared" si="7"/>
        <v/>
      </c>
      <c r="J43" s="322" t="str">
        <f t="shared" si="8"/>
        <v/>
      </c>
      <c r="K43" s="257" t="str">
        <f t="shared" si="9"/>
        <v/>
      </c>
      <c r="BK43" t="s">
        <v>67</v>
      </c>
      <c r="BL43" t="s">
        <v>68</v>
      </c>
      <c r="BM43" t="s">
        <v>17</v>
      </c>
      <c r="BR43" s="339" t="str">
        <f t="shared" si="10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/>
      </c>
      <c r="H44" s="256" t="str">
        <f t="shared" si="7"/>
        <v/>
      </c>
      <c r="J44" s="322" t="str">
        <f t="shared" si="8"/>
        <v/>
      </c>
      <c r="K44" s="257" t="str">
        <f t="shared" si="9"/>
        <v/>
      </c>
      <c r="BK44" t="s">
        <v>109</v>
      </c>
      <c r="BL44" t="s">
        <v>110</v>
      </c>
      <c r="BM44" t="s">
        <v>17</v>
      </c>
      <c r="BR44" s="339" t="str">
        <f t="shared" si="10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/>
      </c>
      <c r="H45" s="256" t="str">
        <f t="shared" si="7"/>
        <v/>
      </c>
      <c r="J45" s="322" t="str">
        <f t="shared" si="8"/>
        <v/>
      </c>
      <c r="K45" s="257" t="str">
        <f t="shared" si="9"/>
        <v/>
      </c>
      <c r="BK45" t="s">
        <v>15</v>
      </c>
      <c r="BL45" t="s">
        <v>465</v>
      </c>
      <c r="BM45" t="s">
        <v>17</v>
      </c>
      <c r="BR45" s="339" t="str">
        <f t="shared" si="10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/>
      </c>
      <c r="H46" s="256" t="str">
        <f t="shared" si="7"/>
        <v/>
      </c>
      <c r="J46" s="322" t="str">
        <f t="shared" si="8"/>
        <v/>
      </c>
      <c r="K46" s="257" t="str">
        <f t="shared" si="9"/>
        <v/>
      </c>
      <c r="BK46" t="s">
        <v>59</v>
      </c>
      <c r="BL46" t="s">
        <v>104</v>
      </c>
      <c r="BM46" t="s">
        <v>17</v>
      </c>
      <c r="BR46" s="339" t="str">
        <f t="shared" si="10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/>
      </c>
      <c r="H47" s="256" t="str">
        <f t="shared" si="7"/>
        <v/>
      </c>
      <c r="J47" s="322" t="str">
        <f t="shared" si="8"/>
        <v/>
      </c>
      <c r="K47" s="257" t="str">
        <f t="shared" si="9"/>
        <v/>
      </c>
      <c r="BK47" t="s">
        <v>130</v>
      </c>
      <c r="BL47" t="s">
        <v>131</v>
      </c>
      <c r="BM47" t="s">
        <v>40</v>
      </c>
      <c r="BR47" s="339" t="str">
        <f t="shared" si="10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/>
      </c>
      <c r="H48" s="256" t="str">
        <f t="shared" si="7"/>
        <v/>
      </c>
      <c r="J48" s="322" t="str">
        <f t="shared" si="8"/>
        <v/>
      </c>
      <c r="K48" s="257" t="str">
        <f t="shared" si="9"/>
        <v/>
      </c>
      <c r="BK48" t="s">
        <v>126</v>
      </c>
      <c r="BL48" t="s">
        <v>456</v>
      </c>
      <c r="BM48" t="s">
        <v>453</v>
      </c>
      <c r="BR48" s="339" t="str">
        <f t="shared" si="10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/>
      </c>
      <c r="H49" s="256" t="str">
        <f t="shared" si="7"/>
        <v/>
      </c>
      <c r="J49" s="322" t="str">
        <f t="shared" si="8"/>
        <v/>
      </c>
      <c r="K49" s="257" t="str">
        <f t="shared" si="9"/>
        <v/>
      </c>
      <c r="BK49" t="s">
        <v>128</v>
      </c>
      <c r="BL49" t="s">
        <v>250</v>
      </c>
      <c r="BM49" t="s">
        <v>17</v>
      </c>
      <c r="BR49" s="339" t="str">
        <f t="shared" si="10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/>
      </c>
      <c r="H50" s="256" t="str">
        <f t="shared" si="7"/>
        <v/>
      </c>
      <c r="J50" s="322" t="str">
        <f t="shared" si="8"/>
        <v/>
      </c>
      <c r="K50" s="257" t="str">
        <f t="shared" si="9"/>
        <v/>
      </c>
      <c r="BK50" t="s">
        <v>132</v>
      </c>
      <c r="BL50" t="s">
        <v>464</v>
      </c>
      <c r="BM50" t="s">
        <v>17</v>
      </c>
      <c r="BR50" s="339" t="str">
        <f t="shared" si="10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/>
      </c>
      <c r="H51" s="256" t="str">
        <f t="shared" si="7"/>
        <v/>
      </c>
      <c r="J51" s="322" t="str">
        <f t="shared" si="8"/>
        <v/>
      </c>
      <c r="K51" s="257" t="str">
        <f t="shared" si="9"/>
        <v/>
      </c>
      <c r="BK51" t="s">
        <v>226</v>
      </c>
      <c r="BL51" t="s">
        <v>467</v>
      </c>
      <c r="BM51" t="s">
        <v>17</v>
      </c>
      <c r="BR51" s="339" t="str">
        <f t="shared" si="10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/>
      </c>
      <c r="H52" s="256" t="str">
        <f t="shared" si="7"/>
        <v/>
      </c>
      <c r="J52" s="322" t="str">
        <f t="shared" si="8"/>
        <v/>
      </c>
      <c r="K52" s="257" t="str">
        <f t="shared" si="9"/>
        <v/>
      </c>
      <c r="BK52" t="s">
        <v>221</v>
      </c>
      <c r="BL52" t="s">
        <v>230</v>
      </c>
      <c r="BM52" t="s">
        <v>17</v>
      </c>
      <c r="BR52" s="339" t="str">
        <f t="shared" si="10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/>
      </c>
      <c r="H53" s="256" t="str">
        <f t="shared" si="7"/>
        <v/>
      </c>
      <c r="J53" s="322" t="str">
        <f t="shared" si="8"/>
        <v/>
      </c>
      <c r="K53" s="257" t="str">
        <f t="shared" si="9"/>
        <v/>
      </c>
      <c r="BK53" t="s">
        <v>222</v>
      </c>
      <c r="BL53" t="s">
        <v>44</v>
      </c>
      <c r="BM53" t="s">
        <v>40</v>
      </c>
      <c r="BR53" s="339" t="str">
        <f t="shared" si="10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/>
      </c>
      <c r="H54" s="256" t="str">
        <f t="shared" si="7"/>
        <v/>
      </c>
      <c r="J54" s="322" t="str">
        <f t="shared" si="8"/>
        <v/>
      </c>
      <c r="K54" s="257" t="str">
        <f t="shared" si="9"/>
        <v/>
      </c>
      <c r="BK54" t="s">
        <v>223</v>
      </c>
      <c r="BL54" t="s">
        <v>471</v>
      </c>
      <c r="BM54" t="s">
        <v>17</v>
      </c>
      <c r="BR54" s="339" t="str">
        <f t="shared" si="10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/>
      </c>
      <c r="H55" s="256" t="str">
        <f t="shared" si="7"/>
        <v/>
      </c>
      <c r="J55" s="322" t="str">
        <f t="shared" si="8"/>
        <v/>
      </c>
      <c r="K55" s="257" t="str">
        <f t="shared" si="9"/>
        <v/>
      </c>
      <c r="BK55" t="s">
        <v>257</v>
      </c>
      <c r="BL55" t="s">
        <v>258</v>
      </c>
      <c r="BM55" t="s">
        <v>40</v>
      </c>
      <c r="BR55" s="339" t="str">
        <f t="shared" si="10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/>
      </c>
      <c r="H56" s="256" t="str">
        <f t="shared" si="7"/>
        <v/>
      </c>
      <c r="J56" s="322" t="str">
        <f t="shared" si="8"/>
        <v/>
      </c>
      <c r="K56" s="257" t="str">
        <f t="shared" si="9"/>
        <v/>
      </c>
      <c r="BK56" t="s">
        <v>228</v>
      </c>
      <c r="BL56" t="s">
        <v>470</v>
      </c>
      <c r="BM56" t="s">
        <v>27</v>
      </c>
      <c r="BR56" s="339" t="str">
        <f t="shared" si="10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/>
      </c>
      <c r="H57" s="256" t="str">
        <f t="shared" si="7"/>
        <v/>
      </c>
      <c r="J57" s="322" t="str">
        <f t="shared" si="8"/>
        <v/>
      </c>
      <c r="K57" s="257" t="str">
        <f t="shared" si="9"/>
        <v/>
      </c>
      <c r="BK57" t="s">
        <v>244</v>
      </c>
      <c r="BL57" t="s">
        <v>456</v>
      </c>
      <c r="BM57" t="s">
        <v>453</v>
      </c>
      <c r="BR57" s="339" t="str">
        <f t="shared" si="10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0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0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0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0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0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0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0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366" t="s">
        <v>5</v>
      </c>
      <c r="C4" s="146" t="s">
        <v>135</v>
      </c>
      <c r="D4" s="147"/>
      <c r="E4" s="146" t="s">
        <v>137</v>
      </c>
      <c r="F4" s="368" t="s">
        <v>139</v>
      </c>
      <c r="G4" s="368">
        <v>-110</v>
      </c>
      <c r="H4" s="146" t="s">
        <v>140</v>
      </c>
      <c r="I4" s="370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367"/>
      <c r="C5" s="148">
        <v>44459.845138888886</v>
      </c>
      <c r="D5" s="149" t="s">
        <v>136</v>
      </c>
      <c r="E5" s="149" t="s">
        <v>138</v>
      </c>
      <c r="F5" s="369"/>
      <c r="G5" s="369"/>
      <c r="H5" s="149" t="s">
        <v>140</v>
      </c>
      <c r="I5" s="371"/>
      <c r="K5" s="175" t="s">
        <v>27</v>
      </c>
      <c r="L5" s="176">
        <f t="shared" si="0"/>
        <v>89.5</v>
      </c>
    </row>
    <row r="6" spans="2:12">
      <c r="B6" s="357" t="s">
        <v>17</v>
      </c>
      <c r="C6" s="150" t="s">
        <v>141</v>
      </c>
      <c r="D6" s="151"/>
      <c r="E6" s="150" t="s">
        <v>143</v>
      </c>
      <c r="F6" s="360" t="s">
        <v>148</v>
      </c>
      <c r="G6" s="360">
        <v>-50</v>
      </c>
      <c r="H6" s="150" t="s">
        <v>140</v>
      </c>
      <c r="I6" s="363">
        <v>44462.619444444441</v>
      </c>
      <c r="K6" s="175" t="s">
        <v>5</v>
      </c>
      <c r="L6" s="176">
        <f t="shared" si="0"/>
        <v>-110.5</v>
      </c>
    </row>
    <row r="7" spans="2:12">
      <c r="B7" s="358"/>
      <c r="C7" s="152">
        <v>44462.632638888892</v>
      </c>
      <c r="D7" s="153" t="s">
        <v>142</v>
      </c>
      <c r="E7" s="153" t="s">
        <v>144</v>
      </c>
      <c r="F7" s="361"/>
      <c r="G7" s="361"/>
      <c r="H7" s="153" t="s">
        <v>149</v>
      </c>
      <c r="I7" s="364"/>
      <c r="K7" s="175" t="s">
        <v>17</v>
      </c>
      <c r="L7" s="176">
        <f t="shared" si="0"/>
        <v>10.5</v>
      </c>
    </row>
    <row r="8" spans="2:12">
      <c r="B8" s="358"/>
      <c r="C8" s="152">
        <v>44462.652777777781</v>
      </c>
      <c r="D8" s="153" t="s">
        <v>142</v>
      </c>
      <c r="E8" s="153" t="s">
        <v>145</v>
      </c>
      <c r="F8" s="361"/>
      <c r="G8" s="361"/>
      <c r="H8" s="153" t="s">
        <v>140</v>
      </c>
      <c r="I8" s="364"/>
      <c r="K8" s="175" t="s">
        <v>203</v>
      </c>
      <c r="L8" s="176">
        <f t="shared" si="0"/>
        <v>0</v>
      </c>
    </row>
    <row r="9" spans="2:12">
      <c r="B9" s="358"/>
      <c r="C9" s="153"/>
      <c r="D9" s="153"/>
      <c r="E9" s="153" t="s">
        <v>146</v>
      </c>
      <c r="F9" s="361"/>
      <c r="G9" s="361"/>
      <c r="H9" s="153"/>
      <c r="I9" s="364"/>
      <c r="K9" s="175" t="s">
        <v>213</v>
      </c>
      <c r="L9" s="176">
        <f t="shared" si="0"/>
        <v>-50.4</v>
      </c>
    </row>
    <row r="10" spans="2:12" ht="17" thickBot="1">
      <c r="B10" s="359"/>
      <c r="C10" s="154"/>
      <c r="D10" s="154"/>
      <c r="E10" s="154" t="s">
        <v>147</v>
      </c>
      <c r="F10" s="362"/>
      <c r="G10" s="362"/>
      <c r="H10" s="154"/>
      <c r="I10" s="365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357" t="s">
        <v>17</v>
      </c>
      <c r="C17" s="150" t="s">
        <v>153</v>
      </c>
      <c r="D17" s="151"/>
      <c r="E17" s="150" t="s">
        <v>155</v>
      </c>
      <c r="F17" s="360" t="s">
        <v>158</v>
      </c>
      <c r="G17" s="360">
        <v>-31</v>
      </c>
      <c r="H17" s="150" t="s">
        <v>140</v>
      </c>
      <c r="I17" s="363">
        <v>44462.643055555556</v>
      </c>
    </row>
    <row r="18" spans="2:9">
      <c r="B18" s="358"/>
      <c r="C18" s="152">
        <v>44462.930555555555</v>
      </c>
      <c r="D18" s="153" t="s">
        <v>154</v>
      </c>
      <c r="E18" s="153" t="s">
        <v>156</v>
      </c>
      <c r="F18" s="361"/>
      <c r="G18" s="361"/>
      <c r="H18" s="153" t="s">
        <v>149</v>
      </c>
      <c r="I18" s="364"/>
    </row>
    <row r="19" spans="2:9" ht="17" thickBot="1">
      <c r="B19" s="359"/>
      <c r="C19" s="154"/>
      <c r="D19" s="154"/>
      <c r="E19" s="154" t="s">
        <v>157</v>
      </c>
      <c r="F19" s="362"/>
      <c r="G19" s="362"/>
      <c r="H19" s="154"/>
      <c r="I19" s="365"/>
    </row>
    <row r="20" spans="2:9">
      <c r="B20" s="366" t="s">
        <v>5</v>
      </c>
      <c r="C20" s="146" t="s">
        <v>159</v>
      </c>
      <c r="D20" s="147"/>
      <c r="E20" s="146" t="s">
        <v>155</v>
      </c>
      <c r="F20" s="368" t="s">
        <v>160</v>
      </c>
      <c r="G20" s="368">
        <v>-40</v>
      </c>
      <c r="H20" s="146" t="s">
        <v>140</v>
      </c>
      <c r="I20" s="370">
        <v>44462.643750000003</v>
      </c>
    </row>
    <row r="21" spans="2:9">
      <c r="B21" s="372"/>
      <c r="C21" s="168">
        <v>44462.930555555555</v>
      </c>
      <c r="D21" s="169" t="s">
        <v>154</v>
      </c>
      <c r="E21" s="169" t="s">
        <v>156</v>
      </c>
      <c r="F21" s="373"/>
      <c r="G21" s="373"/>
      <c r="H21" s="169" t="s">
        <v>149</v>
      </c>
      <c r="I21" s="374"/>
    </row>
    <row r="22" spans="2:9" ht="17" thickBot="1">
      <c r="B22" s="367"/>
      <c r="C22" s="149"/>
      <c r="D22" s="149"/>
      <c r="E22" s="149" t="s">
        <v>157</v>
      </c>
      <c r="F22" s="369"/>
      <c r="G22" s="369"/>
      <c r="H22" s="149"/>
      <c r="I22" s="371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366" t="s">
        <v>40</v>
      </c>
      <c r="C24" s="146" t="s">
        <v>163</v>
      </c>
      <c r="D24" s="147"/>
      <c r="E24" s="146" t="s">
        <v>137</v>
      </c>
      <c r="F24" s="368" t="s">
        <v>166</v>
      </c>
      <c r="G24" s="368">
        <v>-20</v>
      </c>
      <c r="H24" s="146" t="s">
        <v>140</v>
      </c>
      <c r="I24" s="370">
        <v>44463.495833333334</v>
      </c>
    </row>
    <row r="25" spans="2:9">
      <c r="B25" s="372"/>
      <c r="C25" s="168">
        <v>44463.597916666666</v>
      </c>
      <c r="D25" s="169" t="s">
        <v>142</v>
      </c>
      <c r="E25" s="169" t="s">
        <v>164</v>
      </c>
      <c r="F25" s="373"/>
      <c r="G25" s="373"/>
      <c r="H25" s="169" t="s">
        <v>140</v>
      </c>
      <c r="I25" s="374"/>
    </row>
    <row r="26" spans="2:9" ht="17" thickBot="1">
      <c r="B26" s="367"/>
      <c r="C26" s="149"/>
      <c r="D26" s="149"/>
      <c r="E26" s="149" t="s">
        <v>165</v>
      </c>
      <c r="F26" s="369"/>
      <c r="G26" s="369"/>
      <c r="H26" s="149"/>
      <c r="I26" s="371"/>
    </row>
    <row r="27" spans="2:9">
      <c r="B27" s="357" t="s">
        <v>17</v>
      </c>
      <c r="C27" s="150" t="s">
        <v>167</v>
      </c>
      <c r="D27" s="151"/>
      <c r="E27" s="150" t="s">
        <v>137</v>
      </c>
      <c r="F27" s="360" t="s">
        <v>170</v>
      </c>
      <c r="G27" s="360">
        <v>52</v>
      </c>
      <c r="H27" s="150" t="s">
        <v>171</v>
      </c>
      <c r="I27" s="363">
        <v>44463.520833333336</v>
      </c>
    </row>
    <row r="28" spans="2:9">
      <c r="B28" s="358"/>
      <c r="C28" s="152">
        <v>44463.597916666666</v>
      </c>
      <c r="D28" s="153" t="s">
        <v>142</v>
      </c>
      <c r="E28" s="153" t="s">
        <v>168</v>
      </c>
      <c r="F28" s="361"/>
      <c r="G28" s="361"/>
      <c r="H28" s="153" t="s">
        <v>171</v>
      </c>
      <c r="I28" s="364"/>
    </row>
    <row r="29" spans="2:9" ht="17" thickBot="1">
      <c r="B29" s="359"/>
      <c r="C29" s="154"/>
      <c r="D29" s="154"/>
      <c r="E29" s="154" t="s">
        <v>169</v>
      </c>
      <c r="F29" s="362"/>
      <c r="G29" s="362"/>
      <c r="H29" s="154"/>
      <c r="I29" s="365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357" t="s">
        <v>40</v>
      </c>
      <c r="C36" s="150" t="s">
        <v>175</v>
      </c>
      <c r="D36" s="151"/>
      <c r="E36" s="150" t="s">
        <v>137</v>
      </c>
      <c r="F36" s="360" t="s">
        <v>177</v>
      </c>
      <c r="G36" s="360">
        <v>43</v>
      </c>
      <c r="H36" s="150" t="s">
        <v>171</v>
      </c>
      <c r="I36" s="363">
        <v>44463.568055555559</v>
      </c>
    </row>
    <row r="37" spans="2:9">
      <c r="B37" s="358"/>
      <c r="C37" s="152">
        <v>44463.597916666666</v>
      </c>
      <c r="D37" s="153" t="s">
        <v>142</v>
      </c>
      <c r="E37" s="153" t="s">
        <v>176</v>
      </c>
      <c r="F37" s="361"/>
      <c r="G37" s="361"/>
      <c r="H37" s="153" t="s">
        <v>171</v>
      </c>
      <c r="I37" s="364"/>
    </row>
    <row r="38" spans="2:9" ht="17" thickBot="1">
      <c r="B38" s="359"/>
      <c r="C38" s="154"/>
      <c r="D38" s="154"/>
      <c r="E38" s="154" t="s">
        <v>169</v>
      </c>
      <c r="F38" s="362"/>
      <c r="G38" s="362"/>
      <c r="H38" s="154"/>
      <c r="I38" s="365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366" t="s">
        <v>27</v>
      </c>
      <c r="C60" s="146" t="s">
        <v>191</v>
      </c>
      <c r="D60" s="147"/>
      <c r="E60" s="146" t="s">
        <v>137</v>
      </c>
      <c r="F60" s="368" t="s">
        <v>193</v>
      </c>
      <c r="G60" s="368">
        <v>50</v>
      </c>
      <c r="H60" s="146" t="s">
        <v>171</v>
      </c>
      <c r="I60" s="370">
        <v>44464.740277777775</v>
      </c>
    </row>
    <row r="61" spans="2:9" ht="17" thickBot="1">
      <c r="B61" s="367"/>
      <c r="C61" s="148">
        <v>44464.815972222219</v>
      </c>
      <c r="D61" s="149" t="s">
        <v>179</v>
      </c>
      <c r="E61" s="149" t="s">
        <v>192</v>
      </c>
      <c r="F61" s="369"/>
      <c r="G61" s="369"/>
      <c r="H61" s="149" t="s">
        <v>171</v>
      </c>
      <c r="I61" s="371"/>
    </row>
    <row r="62" spans="2:9">
      <c r="B62" s="357" t="s">
        <v>40</v>
      </c>
      <c r="C62" s="150" t="s">
        <v>194</v>
      </c>
      <c r="D62" s="151"/>
      <c r="E62" s="150" t="s">
        <v>195</v>
      </c>
      <c r="F62" s="360" t="s">
        <v>199</v>
      </c>
      <c r="G62" s="360">
        <v>-260</v>
      </c>
      <c r="H62" s="150" t="s">
        <v>140</v>
      </c>
      <c r="I62" s="363">
        <v>44460.601388888892</v>
      </c>
    </row>
    <row r="63" spans="2:9">
      <c r="B63" s="358"/>
      <c r="C63" s="152">
        <v>44464.934027777781</v>
      </c>
      <c r="D63" s="153" t="s">
        <v>179</v>
      </c>
      <c r="E63" s="153" t="s">
        <v>196</v>
      </c>
      <c r="F63" s="361"/>
      <c r="G63" s="361"/>
      <c r="H63" s="153" t="s">
        <v>140</v>
      </c>
      <c r="I63" s="364"/>
    </row>
    <row r="64" spans="2:9">
      <c r="B64" s="358"/>
      <c r="C64" s="152">
        <v>44464.940972222219</v>
      </c>
      <c r="D64" s="153" t="s">
        <v>179</v>
      </c>
      <c r="E64" s="153" t="s">
        <v>197</v>
      </c>
      <c r="F64" s="361"/>
      <c r="G64" s="361"/>
      <c r="H64" s="153" t="s">
        <v>149</v>
      </c>
      <c r="I64" s="364"/>
    </row>
    <row r="65" spans="2:9" ht="17" thickBot="1">
      <c r="B65" s="359"/>
      <c r="C65" s="164">
        <v>44464.815972222219</v>
      </c>
      <c r="D65" s="154" t="s">
        <v>179</v>
      </c>
      <c r="E65" s="154" t="s">
        <v>198</v>
      </c>
      <c r="F65" s="362"/>
      <c r="G65" s="362"/>
      <c r="H65" s="154" t="s">
        <v>171</v>
      </c>
      <c r="I65" s="365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  <mergeCell ref="B20:B22"/>
    <mergeCell ref="F20:F22"/>
    <mergeCell ref="G20:G22"/>
    <mergeCell ref="I20:I22"/>
    <mergeCell ref="B24:B26"/>
    <mergeCell ref="F24:F26"/>
    <mergeCell ref="G24:G26"/>
    <mergeCell ref="I24:I26"/>
    <mergeCell ref="B36:B38"/>
    <mergeCell ref="F36:F38"/>
    <mergeCell ref="G36:G38"/>
    <mergeCell ref="I36:I38"/>
    <mergeCell ref="B27:B29"/>
    <mergeCell ref="F27:F29"/>
    <mergeCell ref="G27:G29"/>
    <mergeCell ref="I27:I29"/>
    <mergeCell ref="B62:B65"/>
    <mergeCell ref="F62:F65"/>
    <mergeCell ref="G62:G65"/>
    <mergeCell ref="I62:I65"/>
    <mergeCell ref="B60:B61"/>
    <mergeCell ref="F60:F61"/>
    <mergeCell ref="G60:G61"/>
    <mergeCell ref="I60:I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PlayersAgents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2021-05-10T09:17:54Z</dcterms:created>
  <dcterms:modified xsi:type="dcterms:W3CDTF">2023-01-12T20:18:30Z</dcterms:modified>
</cp:coreProperties>
</file>