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C1ED60AB-3383-0F44-9D7B-CB2D7A83719B}" xr6:coauthVersionLast="47" xr6:coauthVersionMax="47" xr10:uidLastSave="{00000000-0000-0000-0000-000000000000}"/>
  <bookViews>
    <workbookView xWindow="0" yWindow="500" windowWidth="28800" windowHeight="15940" firstSheet="15" activeTab="27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10.25.2021" sheetId="33" r:id="rId27"/>
    <sheet name="11.1.2021" sheetId="35" r:id="rId28"/>
    <sheet name="Red Data Dump" sheetId="34" r:id="rId29"/>
    <sheet name="bets_9.20" sheetId="28" state="hidden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35" l="1"/>
  <c r="S49" i="35"/>
  <c r="L32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P28" i="33"/>
  <c r="O20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31" i="33"/>
  <c r="N78" i="32"/>
  <c r="M38" i="32"/>
  <c r="M37" i="32"/>
  <c r="I39" i="32"/>
  <c r="I34" i="32"/>
  <c r="I35" i="32"/>
  <c r="I36" i="32"/>
  <c r="I37" i="32"/>
  <c r="I38" i="32"/>
  <c r="I40" i="32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K29" i="33" l="1"/>
  <c r="L26" i="35" s="1"/>
  <c r="L49" i="32"/>
  <c r="M23" i="29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<sst xmlns="http://schemas.openxmlformats.org/spreadsheetml/2006/main" count="3724" uniqueCount="443">
  <si>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</si>
  <si>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</si>
  <si>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</si>
  <si>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</si>
  <si>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</si>
  <si>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</si>
  <si>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</si>
  <si>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</si>
  <si>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</si>
  <si>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</si>
  <si>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</si>
  <si>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</si>
  <si>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</si>
  <si>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</si>
  <si>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</si>
  <si>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</si>
  <si>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</si>
  <si>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</si>
  <si>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</si>
  <si>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</si>
  <si>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</si>
  <si>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</si>
  <si>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</si>
  <si>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</si>
  <si>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</si>
  <si>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</si>
  <si>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</si>
  <si>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</si>
  <si>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</si>
  <si>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</si>
  <si>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</si>
  <si>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</si>
  <si>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</si>
  <si>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</si>
  <si>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</si>
  <si>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</si>
  <si>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</si>
  <si>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</si>
  <si>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</si>
  <si>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</si>
  <si>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</si>
  <si>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</si>
  <si>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</si>
  <si>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</si>
  <si>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</si>
  <si>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</si>
  <si>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</si>
  <si>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</si>
  <si>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</si>
  <si>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</si>
  <si>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</si>
  <si>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</si>
  <si>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</si>
  <si>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</si>
  <si>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</si>
  <si>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</si>
  <si>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</si>
  <si>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</si>
  <si>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</si>
  <si>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</si>
  <si>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</si>
  <si>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</si>
  <si>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</si>
  <si>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</si>
  <si>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</si>
  <si>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</si>
  <si>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</si>
  <si>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</si>
  <si>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</si>
  <si>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</si>
  <si>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</si>
  <si>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</si>
  <si>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</si>
  <si>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</si>
  <si>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</si>
  <si>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</si>
  <si>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</si>
  <si>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</si>
  <si>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</si>
  <si>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</si>
  <si>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</si>
  <si>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</si>
  <si>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</si>
  <si>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</si>
  <si>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</si>
  <si>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</si>
  <si>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</si>
  <si>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</si>
  <si>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</si>
  <si>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</si>
  <si>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</si>
  <si>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</si>
  <si>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</si>
  <si>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</si>
  <si>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</si>
  <si>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</si>
  <si>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</si>
  <si>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</si>
  <si>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</si>
  <si>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</si>
  <si>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</si>
  <si>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</si>
  <si>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</si>
  <si>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</si>
  <si>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</si>
  <si>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</si>
  <si>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</si>
  <si>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</si>
  <si>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</si>
  <si>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</si>
  <si>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</si>
  <si>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</si>
  <si>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</si>
  <si>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</si>
  <si>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</si>
  <si>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</si>
  <si>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</si>
  <si>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</si>
  <si>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</si>
  <si>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</si>
  <si>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</si>
  <si>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</si>
  <si>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</si>
  <si>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</si>
  <si>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</si>
  <si>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</si>
  <si>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</si>
  <si>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</si>
  <si>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</si>
  <si>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</si>
  <si>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</si>
  <si>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</si>
  <si>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</si>
  <si>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</si>
  <si>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</si>
  <si>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</si>
  <si>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</si>
  <si>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</si>
  <si>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</si>
  <si>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</si>
  <si>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</si>
  <si>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</si>
  <si>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</si>
  <si>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</si>
  <si>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</si>
  <si>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</si>
  <si>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</si>
  <si>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</si>
  <si>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</si>
  <si>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</si>
  <si>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</si>
  <si>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</si>
  <si>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</si>
  <si>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</si>
  <si>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</si>
  <si>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</si>
  <si>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</si>
  <si>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</si>
  <si>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</si>
  <si>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</si>
  <si>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</si>
  <si>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</si>
  <si>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</si>
  <si>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</si>
  <si>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</si>
  <si>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</si>
  <si>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</si>
  <si>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</si>
  <si>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</si>
  <si>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</si>
  <si>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</si>
  <si>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</si>
  <si>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</si>
  <si>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</si>
  <si>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</si>
  <si>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</si>
  <si>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</si>
  <si>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</si>
  <si>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</si>
  <si>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</si>
  <si>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</si>
  <si>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</si>
  <si>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</si>
  <si>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</si>
  <si>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</si>
  <si>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</si>
  <si>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</si>
  <si>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</si>
  <si>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</si>
  <si>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</si>
  <si>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</si>
  <si>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</si>
  <si>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</si>
  <si>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</si>
  <si>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</si>
  <si>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</si>
  <si>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</si>
  <si>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</si>
  <si>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</si>
  <si>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</si>
  <si>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</si>
  <si>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</si>
  <si>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</si>
  <si>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</si>
  <si>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</si>
  <si>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</si>
  <si>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</si>
  <si>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</si>
  <si>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</si>
  <si>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</si>
  <si>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</si>
  <si>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</si>
  <si>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</si>
  <si>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</si>
  <si>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</si>
  <si>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</si>
  <si>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</si>
  <si>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</si>
  <si>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</si>
  <si>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</si>
  <si>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</si>
  <si>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</si>
  <si>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</si>
  <si>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</si>
  <si>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</si>
  <si>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</si>
  <si>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</si>
  <si>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</si>
  <si>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</si>
  <si>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</si>
  <si>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</si>
  <si>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</si>
  <si>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</si>
  <si>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</si>
  <si>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</si>
  <si>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</si>
  <si>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</si>
  <si>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</si>
  <si>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</si>
  <si>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</si>
  <si>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</si>
  <si>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</si>
  <si>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</si>
  <si>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</si>
  <si>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</si>
  <si>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</si>
  <si>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</si>
  <si>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</si>
  <si>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</si>
  <si>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</si>
  <si>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</si>
  <si>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</si>
  <si>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</si>
  <si>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</si>
  <si>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</si>
  <si>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</si>
  <si>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</si>
  <si>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</si>
  <si>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</si>
  <si>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</si>
  <si>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</si>
  <si>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</si>
  <si>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</si>
  <si>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</si>
  <si>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</si>
  <si>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</si>
  <si>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</si>
  <si>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</si>
  <si>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</si>
  <si>
    <t>ok so -700 from monster teaser, -50 from 7 pick parlay, -250 from 7 point teaser, +500 from 13 point monster, -700 from virginia monster, +500 from penn st alternate, -750 from colts ml, -600 on bengals teaser, -250 on colts parlay, jags teaser is still alive</t>
  </si>
  <si>
    <t>we each pay christian $21 total, $21 for kickbacks and $0 for 5 active players</t>
  </si>
  <si>
    <t>amount paid</t>
  </si>
  <si>
    <t>amount left</t>
  </si>
  <si>
    <t>action</t>
  </si>
  <si>
    <t>Oustanding</t>
  </si>
  <si>
    <t>Password</t>
  </si>
  <si>
    <t>Current Balance</t>
  </si>
  <si>
    <t>At Risk</t>
  </si>
  <si>
    <t>Available Balance</t>
  </si>
  <si>
    <t>Lifetime</t>
  </si>
  <si>
    <t>Credit Limit</t>
  </si>
  <si>
    <t>Max / Min Wager Web</t>
  </si>
  <si>
    <t>Max / Min Wager Phone</t>
  </si>
  <si>
    <t>Last Wager</t>
  </si>
  <si>
    <t>Enabled</t>
  </si>
  <si>
    <t>Sport / Casino / Race</t>
  </si>
  <si>
    <t>PYR101</t>
  </si>
  <si>
    <t>betatwork</t>
  </si>
  <si>
    <t>500 / 25</t>
  </si>
  <si>
    <t>No Info</t>
  </si>
  <si>
    <t>Yes</t>
  </si>
  <si>
    <t>YesYesYes</t>
  </si>
  <si>
    <t>madridsuck</t>
  </si>
  <si>
    <t>acct_frz</t>
  </si>
  <si>
    <t>300 / 10</t>
  </si>
  <si>
    <t>800 / 10</t>
  </si>
  <si>
    <t>eric123</t>
  </si>
  <si>
    <t>max1</t>
  </si>
  <si>
    <t>500 / 10</t>
  </si>
  <si>
    <t>gata123</t>
  </si>
  <si>
    <t>750 / 10</t>
  </si>
  <si>
    <t>reddevils7</t>
  </si>
  <si>
    <t>freeze</t>
  </si>
  <si>
    <t>250 / 10</t>
  </si>
  <si>
    <t>YesNoYes</t>
  </si>
  <si>
    <t>godawgs</t>
  </si>
  <si>
    <t>rex</t>
  </si>
  <si>
    <t>david1</t>
  </si>
  <si>
    <t>nico1</t>
  </si>
  <si>
    <t>xmarcos</t>
  </si>
  <si>
    <t>350 / 10</t>
  </si>
  <si>
    <t>gogata1</t>
  </si>
  <si>
    <t>509 / 10</t>
  </si>
  <si>
    <t>parlaylock</t>
  </si>
  <si>
    <t>stewart1</t>
  </si>
  <si>
    <t>aruenes</t>
  </si>
  <si>
    <t>400 / 10</t>
  </si>
  <si>
    <t>gobucs</t>
  </si>
  <si>
    <t>zane</t>
  </si>
  <si>
    <t>gp123</t>
  </si>
  <si>
    <t>259 / 10</t>
  </si>
  <si>
    <t>PYR121</t>
  </si>
  <si>
    <t>sports123</t>
  </si>
  <si>
    <t>PYR122</t>
  </si>
  <si>
    <t>natty5567</t>
  </si>
  <si>
    <t>PYR123</t>
  </si>
  <si>
    <t>gobolts</t>
  </si>
  <si>
    <t>PYR124</t>
  </si>
  <si>
    <t>dres1</t>
  </si>
  <si>
    <t>PYR125</t>
  </si>
  <si>
    <t>grieves125</t>
  </si>
  <si>
    <t>PYR126</t>
  </si>
  <si>
    <t>justin1</t>
  </si>
  <si>
    <t>PYR127</t>
  </si>
  <si>
    <t>PYR128</t>
  </si>
  <si>
    <t>brad123</t>
  </si>
  <si>
    <t>PYR129</t>
  </si>
  <si>
    <t>wagner1</t>
  </si>
  <si>
    <t>PYR130</t>
  </si>
  <si>
    <t>verlander3</t>
  </si>
  <si>
    <t>PYR131</t>
  </si>
  <si>
    <t>sly</t>
  </si>
  <si>
    <t>PYR132</t>
  </si>
  <si>
    <t>siva1</t>
  </si>
  <si>
    <t>PYR133</t>
  </si>
  <si>
    <t>h6n9j7m</t>
  </si>
  <si>
    <t>YesNoNo</t>
  </si>
  <si>
    <t>PYR134</t>
  </si>
  <si>
    <t>kevin123</t>
  </si>
  <si>
    <t>PYR135</t>
  </si>
  <si>
    <t>alex1</t>
  </si>
  <si>
    <t>PYR136</t>
  </si>
  <si>
    <t>welcome1</t>
  </si>
  <si>
    <t>PYR137</t>
  </si>
  <si>
    <t>zach1</t>
  </si>
  <si>
    <t>PYR138</t>
  </si>
  <si>
    <t>kaz 1</t>
  </si>
  <si>
    <t>PYR139</t>
  </si>
  <si>
    <t>how01</t>
  </si>
  <si>
    <t>200 / 10</t>
  </si>
  <si>
    <t>PYR140</t>
  </si>
  <si>
    <t>pat1</t>
  </si>
  <si>
    <t>PYR141</t>
  </si>
  <si>
    <t>luc1</t>
  </si>
  <si>
    <t>PYR142</t>
  </si>
  <si>
    <t>open</t>
  </si>
  <si>
    <t>PYR143</t>
  </si>
  <si>
    <t>cary1</t>
  </si>
  <si>
    <t>PYR144</t>
  </si>
  <si>
    <t>logan1</t>
  </si>
  <si>
    <t>PYR145</t>
  </si>
  <si>
    <t>rrojas</t>
  </si>
  <si>
    <t>PYR146</t>
  </si>
  <si>
    <t>keenan1</t>
  </si>
  <si>
    <t>PYR147</t>
  </si>
  <si>
    <t>owen1</t>
  </si>
  <si>
    <t>PYR148</t>
  </si>
  <si>
    <t>wass1</t>
  </si>
  <si>
    <t>PYR149</t>
  </si>
  <si>
    <t>iball69</t>
  </si>
  <si>
    <t>PYR150</t>
  </si>
  <si>
    <t>nmiller</t>
  </si>
  <si>
    <t>PYR151</t>
  </si>
  <si>
    <t>gogata123</t>
  </si>
  <si>
    <t>PYR152</t>
  </si>
  <si>
    <t>brownie1</t>
  </si>
  <si>
    <t>PYR153</t>
  </si>
  <si>
    <t>bennett1</t>
  </si>
  <si>
    <t>PYR154</t>
  </si>
  <si>
    <t>PYR155</t>
  </si>
  <si>
    <t>tyler1</t>
  </si>
  <si>
    <t>PYR156</t>
  </si>
  <si>
    <t>quentin1</t>
  </si>
  <si>
    <t>PYR157</t>
  </si>
  <si>
    <t>gogata15</t>
  </si>
  <si>
    <t>PYR158</t>
  </si>
  <si>
    <t>jax123</t>
  </si>
  <si>
    <t>PYR159</t>
  </si>
  <si>
    <t>PYR160</t>
  </si>
  <si>
    <t>Trevor Jax</t>
  </si>
  <si>
    <t>Brother! Great news. We’ve changed platforms to a sick new website. More lines, better user experience, and overall upgraded live betting. /n You have the same username/password. Your future bets are already converted to the new site.</t>
  </si>
  <si>
    <t>As a reminder your username/password is as follows:</t>
  </si>
  <si>
    <t>website: allaction365.net</t>
  </si>
  <si>
    <t>username: pyr103</t>
  </si>
  <si>
    <t>Lastly, we are giving out free $50 straight bet for the the minor inconvenience of the switch.</t>
  </si>
  <si>
    <t>username: pyr105</t>
  </si>
  <si>
    <t>password: max1</t>
  </si>
  <si>
    <t>username: pyr116</t>
  </si>
  <si>
    <t>password: stewart1</t>
  </si>
  <si>
    <t>username: pyr124</t>
  </si>
  <si>
    <t>password: dres1</t>
  </si>
  <si>
    <t>username: pyr125</t>
  </si>
  <si>
    <t>password: grieves125</t>
  </si>
  <si>
    <t>username: pyr126</t>
  </si>
  <si>
    <t>password: justin1</t>
  </si>
  <si>
    <t>username: pyr128</t>
  </si>
  <si>
    <t>password: brad123</t>
  </si>
  <si>
    <t>username: pyr129</t>
  </si>
  <si>
    <t>password: wagner1</t>
  </si>
  <si>
    <t>username: pyr133</t>
  </si>
  <si>
    <t>password: h6n9j7m</t>
  </si>
  <si>
    <t>username: pyr141</t>
  </si>
  <si>
    <t>password: luc1</t>
  </si>
  <si>
    <t>username: pyr142</t>
  </si>
  <si>
    <t>password: open</t>
  </si>
  <si>
    <t>username: pyr144</t>
  </si>
  <si>
    <t>password: logan1</t>
  </si>
  <si>
    <t>username: pyr147</t>
  </si>
  <si>
    <t>password: owen1</t>
  </si>
  <si>
    <t>username: pyr148</t>
  </si>
  <si>
    <t>password: wass1</t>
  </si>
  <si>
    <t>username: pyr149</t>
  </si>
  <si>
    <t>password: iball69</t>
  </si>
  <si>
    <t>username: pyr152</t>
  </si>
  <si>
    <t>password: brownie1</t>
  </si>
  <si>
    <t>username: pyr153</t>
  </si>
  <si>
    <t>password: bennett1</t>
  </si>
  <si>
    <t>username: pyr154</t>
  </si>
  <si>
    <t>password: freeze</t>
  </si>
  <si>
    <t>password:</t>
  </si>
  <si>
    <t>pyr160</t>
  </si>
  <si>
    <t>tate</t>
  </si>
  <si>
    <t>Amount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</si>
</sst>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44444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3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13" borderId="0" xfId="0" applyFont="1" applyFill="1"/>
    <xf numFmtId="0" fontId="0" fillId="13" borderId="0" xfId="0" applyFill="1"/>
    <xf numFmtId="9" fontId="0" fillId="0" borderId="0" xfId="1" applyFont="1"/>
    <xf numFmtId="0" fontId="15" fillId="0" borderId="0" xfId="0" applyFont="1"/>
    <xf numFmtId="0" fontId="2" fillId="15" borderId="1" xfId="0" applyFont="1" applyFill="1" applyBorder="1"/>
    <xf numFmtId="0" fontId="14" fillId="0" borderId="1" xfId="0" applyFont="1" applyBorder="1"/>
    <xf numFmtId="3" fontId="14" fillId="0" borderId="1" xfId="0" applyNumberFormat="1" applyFont="1" applyBorder="1"/>
    <xf numFmtId="14" fontId="14" fillId="0" borderId="1" xfId="0" applyNumberFormat="1" applyFont="1" applyBorder="1"/>
    <xf numFmtId="0" fontId="16" fillId="0" borderId="1" xfId="0" applyFont="1" applyBorder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558800</xdr:colOff>
      <xdr:row>3</xdr:row>
      <xdr:rowOff>88900</xdr:rowOff>
    </xdr:from>
    <xdr:to>
      <xdr:col>15</xdr:col>
      <xdr:colOff>50800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112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256822</xdr:colOff>
      <xdr:row>3</xdr:row>
      <xdr:rowOff>49388</xdr:rowOff>
    </xdr:from>
    <xdr:to>
      <xdr:col>14</xdr:col>
      <xdr:colOff>561622</xdr:colOff>
      <xdr:row>15</xdr:row>
      <xdr:rowOff>121355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711" y="656166"/>
          <a:ext cx="6965244" cy="2513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536223</xdr:colOff>
      <xdr:row>6</xdr:row>
      <xdr:rowOff>56444</xdr:rowOff>
    </xdr:from>
    <xdr:to>
      <xdr:col>11</xdr:col>
      <xdr:colOff>259645</xdr:colOff>
      <xdr:row>15</xdr:row>
      <xdr:rowOff>94544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6112" y="1312333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522111</xdr:colOff>
      <xdr:row>5</xdr:row>
      <xdr:rowOff>111478</xdr:rowOff>
    </xdr:from>
    <xdr:to>
      <xdr:col>13</xdr:col>
      <xdr:colOff>172156</xdr:colOff>
      <xdr:row>14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6F41-9CDC-394F-8C72-7A461047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69811"/>
          <a:ext cx="3812823" cy="184291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177800</xdr:rowOff>
    </xdr:from>
    <xdr:to>
      <xdr:col>14</xdr:col>
      <xdr:colOff>571500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1D63C-29F2-4347-8DB8-D4ABEBF86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84200"/>
          <a:ext cx="6845300" cy="2590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3" workbookViewId="0">
      <selection activeCell="B4" sqref="B4:F40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2" workbookViewId="0">
      <selection activeCell="N28" sqref="N28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78"/>
  <sheetViews>
    <sheetView showGridLines="0" zoomScale="90" zoomScaleNormal="90" workbookViewId="0">
      <selection activeCell="M21" sqref="M21"/>
    </sheetView>
  </sheetViews>
  <sheetFormatPr baseColWidth="10" defaultRowHeight="16"/>
  <cols>
    <col min="5" max="5" width="15.1640625" bestFit="1" customWidth="1"/>
    <col min="14" max="14" width="79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198" t="s">
        <v>264</v>
      </c>
      <c r="I4" s="199"/>
      <c r="J4" s="199"/>
      <c r="K4" s="199"/>
      <c r="L4" s="199"/>
      <c r="M4" s="199"/>
      <c r="N4" s="199"/>
      <c r="O4" s="199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198" t="s">
        <v>265</v>
      </c>
      <c r="I5" s="199"/>
      <c r="J5" s="199"/>
      <c r="K5" s="199"/>
      <c r="L5" s="199"/>
      <c r="M5" s="199"/>
      <c r="N5" s="199"/>
      <c r="O5" s="199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13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13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13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13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13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  <c r="M21" t="s">
        <v>269</v>
      </c>
    </row>
    <row r="22" spans="2:13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13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13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13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13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13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13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13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13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13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13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00" t="s">
        <v>267</v>
      </c>
      <c r="I32" s="200" t="s">
        <v>268</v>
      </c>
    </row>
    <row r="33" spans="2:13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01">
        <f>F33-H33</f>
        <v>0</v>
      </c>
    </row>
    <row r="34" spans="2:13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01">
        <f t="shared" ref="I34:I46" si="0">F34-H34</f>
        <v>0</v>
      </c>
    </row>
    <row r="35" spans="2:13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01">
        <f t="shared" si="0"/>
        <v>0</v>
      </c>
    </row>
    <row r="36" spans="2:13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01">
        <f t="shared" si="0"/>
        <v>0</v>
      </c>
    </row>
    <row r="37" spans="2:13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01">
        <f t="shared" si="0"/>
        <v>0</v>
      </c>
      <c r="M37">
        <f>190-300</f>
        <v>-110</v>
      </c>
    </row>
    <row r="38" spans="2:13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01">
        <f t="shared" si="0"/>
        <v>0</v>
      </c>
      <c r="M38">
        <f>-450+158</f>
        <v>-292</v>
      </c>
    </row>
    <row r="39" spans="2:13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01">
        <f t="shared" si="0"/>
        <v>0</v>
      </c>
    </row>
    <row r="40" spans="2:13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01">
        <f t="shared" si="0"/>
        <v>0</v>
      </c>
    </row>
    <row r="41" spans="2:13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01">
        <f t="shared" si="0"/>
        <v>0</v>
      </c>
    </row>
    <row r="42" spans="2:13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01">
        <f t="shared" si="0"/>
        <v>0</v>
      </c>
    </row>
    <row r="43" spans="2:13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01">
        <f t="shared" si="0"/>
        <v>0</v>
      </c>
    </row>
    <row r="44" spans="2:13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01">
        <f t="shared" si="0"/>
        <v>0</v>
      </c>
    </row>
    <row r="45" spans="2:13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01">
        <f t="shared" si="0"/>
        <v>0</v>
      </c>
    </row>
    <row r="46" spans="2:13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1012.5</v>
      </c>
      <c r="I46" s="201">
        <f t="shared" si="0"/>
        <v>0</v>
      </c>
    </row>
    <row r="49" spans="12:12">
      <c r="L49">
        <f>SUM(I37:I46)</f>
        <v>0</v>
      </c>
    </row>
    <row r="70" spans="14:14" ht="51">
      <c r="N70" s="202" t="s">
        <v>269</v>
      </c>
    </row>
    <row r="78" spans="14:14">
      <c r="N78">
        <f>-700-50-250+500-700+500-750-600-250</f>
        <v>-2300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A5F-3C98-D345-BA08-528606904ED0}">
  <dimension ref="B3:P44"/>
  <sheetViews>
    <sheetView showGridLines="0" topLeftCell="A4" zoomScale="90" zoomScaleNormal="90" workbookViewId="0">
      <selection activeCell="Q33" sqref="Q33"/>
    </sheetView>
  </sheetViews>
  <sheetFormatPr baseColWidth="10" defaultRowHeight="16"/>
  <cols>
    <col min="5" max="5" width="15.1640625" bestFit="1" customWidth="1"/>
    <col min="7" max="7" width="5.6640625" customWidth="1"/>
    <col min="8" max="8" width="12.6640625" customWidth="1"/>
  </cols>
  <sheetData>
    <row r="3" spans="2:16" ht="17" thickBot="1"/>
    <row r="4" spans="2:1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03" t="s">
        <v>264</v>
      </c>
      <c r="I4" s="204"/>
      <c r="J4" s="204"/>
      <c r="K4" s="204"/>
      <c r="L4" s="204"/>
      <c r="M4" s="204"/>
      <c r="N4" s="204"/>
      <c r="O4" s="204"/>
      <c r="P4" s="204"/>
    </row>
    <row r="5" spans="2:16">
      <c r="B5" s="127" t="s">
        <v>5</v>
      </c>
      <c r="C5" s="128" t="s">
        <v>6</v>
      </c>
      <c r="D5" s="128" t="s">
        <v>41</v>
      </c>
      <c r="E5" s="128" t="s">
        <v>115</v>
      </c>
      <c r="F5" s="129">
        <v>130</v>
      </c>
      <c r="H5" s="203" t="s">
        <v>270</v>
      </c>
      <c r="I5" s="204"/>
      <c r="J5" s="204"/>
      <c r="K5" s="204"/>
      <c r="L5" s="204"/>
      <c r="M5" s="204"/>
      <c r="N5" s="204"/>
      <c r="O5" s="204"/>
      <c r="P5" s="204"/>
    </row>
    <row r="6" spans="2:16">
      <c r="B6" s="137" t="s">
        <v>5</v>
      </c>
      <c r="C6" s="136" t="s">
        <v>6</v>
      </c>
      <c r="D6" s="136" t="s">
        <v>15</v>
      </c>
      <c r="E6" s="136" t="s">
        <v>124</v>
      </c>
      <c r="F6" s="138">
        <v>10</v>
      </c>
    </row>
    <row r="7" spans="2:16" ht="17" thickBot="1">
      <c r="B7" s="130" t="s">
        <v>5</v>
      </c>
      <c r="C7" s="131" t="s">
        <v>6</v>
      </c>
      <c r="D7" s="131" t="s">
        <v>228</v>
      </c>
      <c r="E7" s="131" t="s">
        <v>229</v>
      </c>
      <c r="F7" s="132">
        <v>120</v>
      </c>
    </row>
    <row r="8" spans="2:16">
      <c r="B8" s="109" t="s">
        <v>17</v>
      </c>
      <c r="C8" s="110" t="s">
        <v>18</v>
      </c>
      <c r="D8" s="110" t="s">
        <v>21</v>
      </c>
      <c r="E8" s="110" t="s">
        <v>22</v>
      </c>
      <c r="F8" s="111">
        <v>77</v>
      </c>
    </row>
    <row r="9" spans="2:16">
      <c r="B9" s="90" t="s">
        <v>17</v>
      </c>
      <c r="C9" s="91" t="s">
        <v>18</v>
      </c>
      <c r="D9" s="91" t="s">
        <v>19</v>
      </c>
      <c r="E9" s="91" t="s">
        <v>20</v>
      </c>
      <c r="F9" s="92">
        <v>3</v>
      </c>
    </row>
    <row r="10" spans="2:16">
      <c r="B10" s="90" t="s">
        <v>17</v>
      </c>
      <c r="C10" s="91" t="s">
        <v>18</v>
      </c>
      <c r="D10" s="91" t="s">
        <v>67</v>
      </c>
      <c r="E10" s="91" t="s">
        <v>68</v>
      </c>
      <c r="F10" s="92">
        <v>182</v>
      </c>
    </row>
    <row r="11" spans="2:16">
      <c r="B11" s="90" t="s">
        <v>17</v>
      </c>
      <c r="C11" s="91" t="s">
        <v>18</v>
      </c>
      <c r="D11" s="91" t="s">
        <v>109</v>
      </c>
      <c r="E11" s="91" t="s">
        <v>110</v>
      </c>
      <c r="F11" s="92">
        <v>0</v>
      </c>
    </row>
    <row r="12" spans="2:16">
      <c r="B12" s="90" t="s">
        <v>17</v>
      </c>
      <c r="C12" s="91" t="s">
        <v>18</v>
      </c>
      <c r="D12" s="91" t="s">
        <v>221</v>
      </c>
      <c r="E12" s="91" t="s">
        <v>230</v>
      </c>
      <c r="F12" s="92">
        <v>4</v>
      </c>
    </row>
    <row r="13" spans="2:16">
      <c r="B13" s="90" t="s">
        <v>17</v>
      </c>
      <c r="C13" s="91" t="s">
        <v>6</v>
      </c>
      <c r="D13" s="91" t="s">
        <v>23</v>
      </c>
      <c r="E13" s="91" t="s">
        <v>24</v>
      </c>
      <c r="F13" s="92">
        <v>292</v>
      </c>
    </row>
    <row r="14" spans="2:16">
      <c r="B14" s="90" t="s">
        <v>17</v>
      </c>
      <c r="C14" s="91" t="s">
        <v>6</v>
      </c>
      <c r="D14" s="91" t="s">
        <v>25</v>
      </c>
      <c r="E14" s="91" t="s">
        <v>26</v>
      </c>
      <c r="F14" s="92">
        <v>70</v>
      </c>
    </row>
    <row r="15" spans="2:1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79</v>
      </c>
    </row>
    <row r="16" spans="2:1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256</v>
      </c>
    </row>
    <row r="17" spans="2:16">
      <c r="B17" s="90" t="s">
        <v>17</v>
      </c>
      <c r="C17" s="91" t="s">
        <v>6</v>
      </c>
      <c r="D17" s="91" t="s">
        <v>251</v>
      </c>
      <c r="E17" s="91" t="s">
        <v>252</v>
      </c>
      <c r="F17" s="92">
        <v>81</v>
      </c>
    </row>
    <row r="18" spans="2:16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106</v>
      </c>
    </row>
    <row r="19" spans="2:16">
      <c r="B19" s="99" t="s">
        <v>27</v>
      </c>
      <c r="C19" s="100" t="s">
        <v>18</v>
      </c>
      <c r="D19" s="100" t="s">
        <v>30</v>
      </c>
      <c r="E19" s="100" t="s">
        <v>31</v>
      </c>
      <c r="F19" s="101">
        <v>146</v>
      </c>
    </row>
    <row r="20" spans="2:1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0</v>
      </c>
      <c r="O20" s="205">
        <f>3237/5208</f>
        <v>0.62154377880184331</v>
      </c>
    </row>
    <row r="21" spans="2:16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87</v>
      </c>
    </row>
    <row r="22" spans="2:16">
      <c r="B22" s="102" t="s">
        <v>27</v>
      </c>
      <c r="C22" s="103" t="s">
        <v>6</v>
      </c>
      <c r="D22" s="103" t="s">
        <v>69</v>
      </c>
      <c r="E22" s="103" t="s">
        <v>39</v>
      </c>
      <c r="F22" s="104">
        <v>1269.9000000000001</v>
      </c>
    </row>
    <row r="23" spans="2:16">
      <c r="B23" s="102" t="s">
        <v>27</v>
      </c>
      <c r="C23" s="103" t="s">
        <v>6</v>
      </c>
      <c r="D23" s="103" t="s">
        <v>32</v>
      </c>
      <c r="E23" s="103" t="s">
        <v>33</v>
      </c>
      <c r="F23" s="104">
        <v>908</v>
      </c>
    </row>
    <row r="24" spans="2:16">
      <c r="B24" s="102" t="s">
        <v>27</v>
      </c>
      <c r="C24" s="103" t="s">
        <v>6</v>
      </c>
      <c r="D24" s="103" t="s">
        <v>34</v>
      </c>
      <c r="E24" s="103" t="s">
        <v>35</v>
      </c>
      <c r="F24" s="104">
        <v>80</v>
      </c>
    </row>
    <row r="25" spans="2:16">
      <c r="B25" s="102" t="s">
        <v>27</v>
      </c>
      <c r="C25" s="103" t="s">
        <v>6</v>
      </c>
      <c r="D25" s="103" t="s">
        <v>9</v>
      </c>
      <c r="E25" s="103" t="s">
        <v>105</v>
      </c>
      <c r="F25" s="104">
        <v>171</v>
      </c>
    </row>
    <row r="26" spans="2:16">
      <c r="B26" s="102" t="s">
        <v>27</v>
      </c>
      <c r="C26" s="103" t="s">
        <v>6</v>
      </c>
      <c r="D26" s="103" t="s">
        <v>53</v>
      </c>
      <c r="E26" s="103" t="s">
        <v>123</v>
      </c>
      <c r="F26" s="104">
        <v>90</v>
      </c>
    </row>
    <row r="27" spans="2:16">
      <c r="B27" s="102" t="s">
        <v>27</v>
      </c>
      <c r="C27" s="103" t="s">
        <v>6</v>
      </c>
      <c r="D27" s="103" t="s">
        <v>36</v>
      </c>
      <c r="E27" s="103" t="s">
        <v>37</v>
      </c>
      <c r="F27" s="104">
        <v>208</v>
      </c>
    </row>
    <row r="28" spans="2:16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315</v>
      </c>
      <c r="K28" t="s">
        <v>274</v>
      </c>
      <c r="P28">
        <f>1481/5208</f>
        <v>0.28437019969278032</v>
      </c>
    </row>
    <row r="29" spans="2:16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25</v>
      </c>
      <c r="K29">
        <f>SUM(I31:I44)</f>
        <v>3539.1</v>
      </c>
    </row>
    <row r="30" spans="2:16" ht="17" thickBot="1">
      <c r="B30" s="105" t="s">
        <v>27</v>
      </c>
      <c r="C30" s="106" t="s">
        <v>6</v>
      </c>
      <c r="D30" s="106" t="s">
        <v>244</v>
      </c>
      <c r="E30" s="106" t="s">
        <v>245</v>
      </c>
      <c r="F30" s="107">
        <v>1083.5999999999999</v>
      </c>
      <c r="G30" s="200" t="s">
        <v>273</v>
      </c>
      <c r="H30" s="200" t="s">
        <v>271</v>
      </c>
      <c r="I30" s="200" t="s">
        <v>272</v>
      </c>
    </row>
    <row r="31" spans="2:16">
      <c r="B31" s="133" t="s">
        <v>40</v>
      </c>
      <c r="C31" s="134" t="s">
        <v>18</v>
      </c>
      <c r="D31" s="134" t="s">
        <v>113</v>
      </c>
      <c r="E31" s="134" t="s">
        <v>114</v>
      </c>
      <c r="F31" s="135">
        <v>138</v>
      </c>
      <c r="G31" s="142" t="s">
        <v>266</v>
      </c>
      <c r="H31">
        <v>138</v>
      </c>
      <c r="I31">
        <f>IF(C31="Pay",H31-F31,F31-H31)</f>
        <v>0</v>
      </c>
    </row>
    <row r="32" spans="2:16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351</v>
      </c>
      <c r="G32" s="142" t="s">
        <v>266</v>
      </c>
      <c r="H32">
        <v>351</v>
      </c>
      <c r="I32">
        <f t="shared" ref="I32:I44" si="0">IF(C32="Pay",H32-F32,F32-H32)</f>
        <v>0</v>
      </c>
    </row>
    <row r="33" spans="2:9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257</v>
      </c>
      <c r="G33" s="142" t="s">
        <v>266</v>
      </c>
      <c r="H33">
        <v>257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45</v>
      </c>
      <c r="E34" s="118" t="s">
        <v>46</v>
      </c>
      <c r="F34" s="123">
        <v>446</v>
      </c>
      <c r="G34" s="142" t="s">
        <v>266</v>
      </c>
      <c r="H34">
        <v>446</v>
      </c>
      <c r="I34">
        <f t="shared" si="0"/>
        <v>0</v>
      </c>
    </row>
    <row r="35" spans="2:9">
      <c r="B35" s="122" t="s">
        <v>40</v>
      </c>
      <c r="C35" s="118" t="s">
        <v>6</v>
      </c>
      <c r="D35" s="118" t="s">
        <v>47</v>
      </c>
      <c r="E35" s="118" t="s">
        <v>48</v>
      </c>
      <c r="F35" s="123">
        <v>837</v>
      </c>
      <c r="G35" s="142" t="s">
        <v>261</v>
      </c>
      <c r="H35">
        <v>0</v>
      </c>
      <c r="I35">
        <f t="shared" si="0"/>
        <v>837</v>
      </c>
    </row>
    <row r="36" spans="2:9">
      <c r="B36" s="122" t="s">
        <v>40</v>
      </c>
      <c r="C36" s="118" t="s">
        <v>6</v>
      </c>
      <c r="D36" s="118" t="s">
        <v>71</v>
      </c>
      <c r="E36" s="118" t="s">
        <v>125</v>
      </c>
      <c r="F36" s="123">
        <v>500</v>
      </c>
      <c r="G36" s="142" t="s">
        <v>261</v>
      </c>
      <c r="H36">
        <v>300</v>
      </c>
      <c r="I36">
        <f t="shared" si="0"/>
        <v>200</v>
      </c>
    </row>
    <row r="37" spans="2:9">
      <c r="B37" s="122" t="s">
        <v>40</v>
      </c>
      <c r="C37" s="118" t="s">
        <v>6</v>
      </c>
      <c r="D37" s="118" t="s">
        <v>65</v>
      </c>
      <c r="E37" s="118" t="s">
        <v>66</v>
      </c>
      <c r="F37" s="123">
        <v>81</v>
      </c>
      <c r="G37" s="142" t="s">
        <v>266</v>
      </c>
      <c r="H37">
        <v>81</v>
      </c>
      <c r="I37">
        <f t="shared" si="0"/>
        <v>0</v>
      </c>
    </row>
    <row r="38" spans="2:9">
      <c r="B38" s="122" t="s">
        <v>40</v>
      </c>
      <c r="C38" s="118" t="s">
        <v>6</v>
      </c>
      <c r="D38" s="118" t="s">
        <v>49</v>
      </c>
      <c r="E38" s="118" t="s">
        <v>50</v>
      </c>
      <c r="F38" s="123">
        <v>1000</v>
      </c>
      <c r="G38" s="142" t="s">
        <v>261</v>
      </c>
      <c r="H38">
        <v>0</v>
      </c>
      <c r="I38">
        <f t="shared" si="0"/>
        <v>1000</v>
      </c>
    </row>
    <row r="39" spans="2:9">
      <c r="B39" s="122" t="s">
        <v>40</v>
      </c>
      <c r="C39" s="118" t="s">
        <v>6</v>
      </c>
      <c r="D39" s="118" t="s">
        <v>130</v>
      </c>
      <c r="E39" s="118" t="s">
        <v>131</v>
      </c>
      <c r="F39" s="123">
        <v>598</v>
      </c>
      <c r="G39" s="142" t="s">
        <v>266</v>
      </c>
      <c r="H39">
        <v>598</v>
      </c>
      <c r="I39">
        <f t="shared" si="0"/>
        <v>0</v>
      </c>
    </row>
    <row r="40" spans="2:9">
      <c r="B40" s="122" t="s">
        <v>40</v>
      </c>
      <c r="C40" s="118" t="s">
        <v>6</v>
      </c>
      <c r="D40" s="118" t="s">
        <v>126</v>
      </c>
      <c r="E40" s="118" t="s">
        <v>127</v>
      </c>
      <c r="F40" s="123">
        <v>2853.9</v>
      </c>
      <c r="G40" s="142" t="s">
        <v>266</v>
      </c>
      <c r="H40">
        <v>2853.9</v>
      </c>
      <c r="I40">
        <f t="shared" si="0"/>
        <v>0</v>
      </c>
    </row>
    <row r="41" spans="2:9">
      <c r="B41" s="122" t="s">
        <v>40</v>
      </c>
      <c r="C41" s="118" t="s">
        <v>6</v>
      </c>
      <c r="D41" s="118" t="s">
        <v>132</v>
      </c>
      <c r="E41" s="118" t="s">
        <v>133</v>
      </c>
      <c r="F41" s="123">
        <v>378</v>
      </c>
      <c r="G41" s="142" t="s">
        <v>266</v>
      </c>
      <c r="H41">
        <v>378</v>
      </c>
      <c r="I41">
        <f t="shared" si="0"/>
        <v>0</v>
      </c>
    </row>
    <row r="42" spans="2:9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811</v>
      </c>
      <c r="G42" s="142" t="s">
        <v>266</v>
      </c>
      <c r="H42">
        <v>811</v>
      </c>
      <c r="I42">
        <f t="shared" si="0"/>
        <v>0</v>
      </c>
    </row>
    <row r="43" spans="2:9">
      <c r="B43" s="122" t="s">
        <v>40</v>
      </c>
      <c r="C43" s="118" t="s">
        <v>6</v>
      </c>
      <c r="D43" s="118" t="s">
        <v>255</v>
      </c>
      <c r="E43" s="118" t="s">
        <v>256</v>
      </c>
      <c r="F43" s="123">
        <v>914</v>
      </c>
      <c r="G43" s="142" t="s">
        <v>266</v>
      </c>
      <c r="H43">
        <v>914</v>
      </c>
      <c r="I43">
        <f t="shared" si="0"/>
        <v>0</v>
      </c>
    </row>
    <row r="44" spans="2:9" ht="17" thickBot="1">
      <c r="B44" s="124" t="s">
        <v>40</v>
      </c>
      <c r="C44" s="125" t="s">
        <v>6</v>
      </c>
      <c r="D44" s="125" t="s">
        <v>259</v>
      </c>
      <c r="E44" s="125" t="s">
        <v>260</v>
      </c>
      <c r="F44" s="126">
        <v>1502.1</v>
      </c>
      <c r="G44" s="142" t="s">
        <v>261</v>
      </c>
      <c r="H44">
        <v>0</v>
      </c>
      <c r="I44">
        <f t="shared" si="0"/>
        <v>1502.1</v>
      </c>
    </row>
  </sheetData>
  <conditionalFormatting sqref="G31:G44">
    <cfRule type="containsText" dxfId="0" priority="1" operator="containsText" text="c">
      <formula>NOT(ISERROR(SEARCH("c",G31)))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78B6-55AF-1342-B174-8FE61A53F9FC}">
  <dimension ref="B3:S49"/>
  <sheetViews>
    <sheetView showGridLines="0" tabSelected="1" topLeftCell="A14" workbookViewId="0">
      <selection activeCell="N30" sqref="N30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6</v>
      </c>
      <c r="D5" s="128" t="s">
        <v>41</v>
      </c>
      <c r="E5" s="128" t="s">
        <v>115</v>
      </c>
      <c r="F5" s="129">
        <v>596</v>
      </c>
    </row>
    <row r="6" spans="2:6" ht="17" thickBot="1">
      <c r="B6" s="130" t="s">
        <v>5</v>
      </c>
      <c r="C6" s="131" t="s">
        <v>6</v>
      </c>
      <c r="D6" s="131" t="s">
        <v>228</v>
      </c>
      <c r="E6" s="131" t="s">
        <v>229</v>
      </c>
      <c r="F6" s="132">
        <v>50</v>
      </c>
    </row>
    <row r="7" spans="2:6">
      <c r="B7" s="109" t="s">
        <v>17</v>
      </c>
      <c r="C7" s="110" t="s">
        <v>18</v>
      </c>
      <c r="D7" s="110" t="s">
        <v>55</v>
      </c>
      <c r="E7" s="110" t="s">
        <v>56</v>
      </c>
      <c r="F7" s="111">
        <v>0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21</v>
      </c>
    </row>
    <row r="9" spans="2:6">
      <c r="B9" s="90" t="s">
        <v>17</v>
      </c>
      <c r="C9" s="91" t="s">
        <v>18</v>
      </c>
      <c r="D9" s="91" t="s">
        <v>128</v>
      </c>
      <c r="E9" s="91" t="s">
        <v>250</v>
      </c>
      <c r="F9" s="92">
        <v>16</v>
      </c>
    </row>
    <row r="10" spans="2:6">
      <c r="B10" s="90" t="s">
        <v>17</v>
      </c>
      <c r="C10" s="91" t="s">
        <v>6</v>
      </c>
      <c r="D10" s="91" t="s">
        <v>21</v>
      </c>
      <c r="E10" s="91" t="s">
        <v>22</v>
      </c>
      <c r="F10" s="92">
        <v>393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70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49</v>
      </c>
    </row>
    <row r="13" spans="2:6">
      <c r="B13" s="90" t="s">
        <v>17</v>
      </c>
      <c r="C13" s="91" t="s">
        <v>6</v>
      </c>
      <c r="D13" s="91" t="s">
        <v>25</v>
      </c>
      <c r="E13" s="91" t="s">
        <v>26</v>
      </c>
      <c r="F13" s="92">
        <v>35</v>
      </c>
    </row>
    <row r="14" spans="2:6">
      <c r="B14" s="90" t="s">
        <v>17</v>
      </c>
      <c r="C14" s="91" t="s">
        <v>6</v>
      </c>
      <c r="D14" s="91" t="s">
        <v>59</v>
      </c>
      <c r="E14" s="91" t="s">
        <v>104</v>
      </c>
      <c r="F14" s="92">
        <v>18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84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32</v>
      </c>
    </row>
    <row r="17" spans="2:16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311</v>
      </c>
    </row>
    <row r="18" spans="2:16">
      <c r="B18" s="99" t="s">
        <v>27</v>
      </c>
      <c r="C18" s="100" t="s">
        <v>18</v>
      </c>
      <c r="D18" s="100" t="s">
        <v>61</v>
      </c>
      <c r="E18" s="100" t="s">
        <v>62</v>
      </c>
      <c r="F18" s="101">
        <v>170</v>
      </c>
    </row>
    <row r="19" spans="2:1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0</v>
      </c>
    </row>
    <row r="20" spans="2:16">
      <c r="B20" s="102" t="s">
        <v>27</v>
      </c>
      <c r="C20" s="103" t="s">
        <v>18</v>
      </c>
      <c r="D20" s="103" t="s">
        <v>244</v>
      </c>
      <c r="E20" s="103" t="s">
        <v>245</v>
      </c>
      <c r="F20" s="104">
        <v>1891</v>
      </c>
    </row>
    <row r="21" spans="2:1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1017</v>
      </c>
    </row>
    <row r="22" spans="2:16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275</v>
      </c>
    </row>
    <row r="23" spans="2:16">
      <c r="B23" s="102" t="s">
        <v>27</v>
      </c>
      <c r="C23" s="103" t="s">
        <v>6</v>
      </c>
      <c r="D23" s="103" t="s">
        <v>69</v>
      </c>
      <c r="E23" s="103" t="s">
        <v>39</v>
      </c>
      <c r="F23" s="104">
        <v>2925</v>
      </c>
    </row>
    <row r="24" spans="2:16">
      <c r="B24" s="102" t="s">
        <v>27</v>
      </c>
      <c r="C24" s="103" t="s">
        <v>6</v>
      </c>
      <c r="D24" s="103" t="s">
        <v>32</v>
      </c>
      <c r="E24" s="103" t="s">
        <v>33</v>
      </c>
      <c r="F24" s="104">
        <v>534</v>
      </c>
    </row>
    <row r="25" spans="2:16">
      <c r="B25" s="102" t="s">
        <v>27</v>
      </c>
      <c r="C25" s="103" t="s">
        <v>6</v>
      </c>
      <c r="D25" s="103" t="s">
        <v>53</v>
      </c>
      <c r="E25" s="103" t="s">
        <v>123</v>
      </c>
      <c r="F25" s="104">
        <v>210</v>
      </c>
      <c r="L25" t="s">
        <v>442</v>
      </c>
    </row>
    <row r="26" spans="2:16" ht="17" thickBot="1">
      <c r="B26" s="105" t="s">
        <v>27</v>
      </c>
      <c r="C26" s="106" t="s">
        <v>6</v>
      </c>
      <c r="D26" s="106" t="s">
        <v>262</v>
      </c>
      <c r="E26" s="106" t="s">
        <v>263</v>
      </c>
      <c r="F26" s="107">
        <v>83</v>
      </c>
      <c r="I26" s="200" t="s">
        <v>272</v>
      </c>
      <c r="L26">
        <f>SUM(I31:I40)+'10.25.2021'!K29</f>
        <v>5793.1</v>
      </c>
    </row>
    <row r="27" spans="2:16">
      <c r="B27" s="133" t="s">
        <v>40</v>
      </c>
      <c r="C27" s="134" t="s">
        <v>18</v>
      </c>
      <c r="D27" s="134" t="s">
        <v>130</v>
      </c>
      <c r="E27" s="134" t="s">
        <v>131</v>
      </c>
      <c r="F27" s="135">
        <v>272</v>
      </c>
      <c r="G27" s="142" t="s">
        <v>266</v>
      </c>
      <c r="H27">
        <v>272</v>
      </c>
      <c r="I27">
        <f>IF(C27="Pay",H27-F27,F27-H27)</f>
        <v>0</v>
      </c>
    </row>
    <row r="28" spans="2:16">
      <c r="B28" s="122" t="s">
        <v>40</v>
      </c>
      <c r="C28" s="118" t="s">
        <v>18</v>
      </c>
      <c r="D28" s="118" t="s">
        <v>126</v>
      </c>
      <c r="E28" s="118" t="s">
        <v>127</v>
      </c>
      <c r="F28" s="123">
        <v>0</v>
      </c>
      <c r="G28" s="142" t="s">
        <v>266</v>
      </c>
      <c r="H28">
        <v>0</v>
      </c>
      <c r="I28">
        <f t="shared" ref="I28:I40" si="0">IF(C28="Pay",H28-F28,F28-H28)</f>
        <v>0</v>
      </c>
    </row>
    <row r="29" spans="2:16">
      <c r="B29" s="122" t="s">
        <v>40</v>
      </c>
      <c r="C29" s="118" t="s">
        <v>18</v>
      </c>
      <c r="D29" s="118" t="s">
        <v>257</v>
      </c>
      <c r="E29" s="118" t="s">
        <v>258</v>
      </c>
      <c r="F29" s="123">
        <v>18</v>
      </c>
      <c r="G29" s="142" t="s">
        <v>266</v>
      </c>
      <c r="H29">
        <v>18</v>
      </c>
      <c r="I29">
        <f t="shared" si="0"/>
        <v>0</v>
      </c>
    </row>
    <row r="30" spans="2:16">
      <c r="B30" s="122" t="s">
        <v>40</v>
      </c>
      <c r="C30" s="118" t="s">
        <v>18</v>
      </c>
      <c r="D30" s="118" t="s">
        <v>246</v>
      </c>
      <c r="E30" s="118" t="s">
        <v>247</v>
      </c>
      <c r="F30" s="123">
        <v>10</v>
      </c>
      <c r="G30" s="142" t="s">
        <v>266</v>
      </c>
      <c r="H30">
        <v>10</v>
      </c>
      <c r="I30">
        <f t="shared" si="0"/>
        <v>0</v>
      </c>
    </row>
    <row r="31" spans="2:16">
      <c r="B31" s="122" t="s">
        <v>40</v>
      </c>
      <c r="C31" s="118" t="s">
        <v>6</v>
      </c>
      <c r="D31" s="118" t="s">
        <v>45</v>
      </c>
      <c r="E31" s="118" t="s">
        <v>46</v>
      </c>
      <c r="F31" s="123">
        <v>146</v>
      </c>
      <c r="G31" s="142" t="s">
        <v>261</v>
      </c>
      <c r="H31">
        <v>146</v>
      </c>
      <c r="I31">
        <f t="shared" si="0"/>
        <v>0</v>
      </c>
    </row>
    <row r="32" spans="2:16">
      <c r="B32" s="122" t="s">
        <v>40</v>
      </c>
      <c r="C32" s="118" t="s">
        <v>6</v>
      </c>
      <c r="D32" s="118" t="s">
        <v>113</v>
      </c>
      <c r="E32" s="118" t="s">
        <v>114</v>
      </c>
      <c r="F32" s="123">
        <v>21</v>
      </c>
      <c r="G32" s="142" t="s">
        <v>261</v>
      </c>
      <c r="I32">
        <f t="shared" si="0"/>
        <v>21</v>
      </c>
      <c r="L32">
        <f>1620+2133</f>
        <v>3753</v>
      </c>
      <c r="P32">
        <v>12</v>
      </c>
    </row>
    <row r="33" spans="2:19">
      <c r="B33" s="122" t="s">
        <v>40</v>
      </c>
      <c r="C33" s="118" t="s">
        <v>6</v>
      </c>
      <c r="D33" s="118" t="s">
        <v>47</v>
      </c>
      <c r="E33" s="118" t="s">
        <v>48</v>
      </c>
      <c r="F33" s="123">
        <v>837</v>
      </c>
      <c r="G33" s="142" t="s">
        <v>261</v>
      </c>
      <c r="I33">
        <f t="shared" si="0"/>
        <v>837</v>
      </c>
      <c r="P33">
        <v>240</v>
      </c>
    </row>
    <row r="34" spans="2:19">
      <c r="B34" s="122" t="s">
        <v>40</v>
      </c>
      <c r="C34" s="118" t="s">
        <v>6</v>
      </c>
      <c r="D34" s="118" t="s">
        <v>11</v>
      </c>
      <c r="E34" s="118" t="s">
        <v>122</v>
      </c>
      <c r="F34" s="123">
        <v>1350</v>
      </c>
      <c r="G34" s="142" t="s">
        <v>266</v>
      </c>
      <c r="H34">
        <v>1350</v>
      </c>
      <c r="I34">
        <f t="shared" si="0"/>
        <v>0</v>
      </c>
      <c r="P34">
        <v>135</v>
      </c>
    </row>
    <row r="35" spans="2:19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841</v>
      </c>
      <c r="G35" s="142" t="s">
        <v>266</v>
      </c>
      <c r="H35">
        <v>750</v>
      </c>
      <c r="I35">
        <f t="shared" si="0"/>
        <v>91</v>
      </c>
      <c r="P35">
        <v>10</v>
      </c>
    </row>
    <row r="36" spans="2:19">
      <c r="B36" s="122" t="s">
        <v>40</v>
      </c>
      <c r="C36" s="118" t="s">
        <v>6</v>
      </c>
      <c r="D36" s="118" t="s">
        <v>222</v>
      </c>
      <c r="E36" s="118" t="s">
        <v>231</v>
      </c>
      <c r="F36" s="123">
        <v>500</v>
      </c>
      <c r="G36" s="142" t="s">
        <v>266</v>
      </c>
      <c r="H36">
        <v>500</v>
      </c>
      <c r="I36">
        <f t="shared" si="0"/>
        <v>0</v>
      </c>
      <c r="P36">
        <v>18</v>
      </c>
    </row>
    <row r="37" spans="2:19">
      <c r="B37" s="122" t="s">
        <v>40</v>
      </c>
      <c r="C37" s="118" t="s">
        <v>6</v>
      </c>
      <c r="D37" s="118" t="s">
        <v>223</v>
      </c>
      <c r="E37" s="118" t="s">
        <v>232</v>
      </c>
      <c r="F37" s="123">
        <v>587</v>
      </c>
      <c r="G37" s="142" t="s">
        <v>266</v>
      </c>
      <c r="H37">
        <v>587</v>
      </c>
      <c r="I37">
        <f t="shared" si="0"/>
        <v>0</v>
      </c>
      <c r="P37">
        <v>20</v>
      </c>
    </row>
    <row r="38" spans="2:19">
      <c r="B38" s="122" t="s">
        <v>40</v>
      </c>
      <c r="C38" s="118" t="s">
        <v>6</v>
      </c>
      <c r="D38" s="118" t="s">
        <v>255</v>
      </c>
      <c r="E38" s="118" t="s">
        <v>256</v>
      </c>
      <c r="F38" s="123">
        <v>966</v>
      </c>
      <c r="G38" s="142" t="s">
        <v>266</v>
      </c>
      <c r="H38">
        <v>966</v>
      </c>
      <c r="I38">
        <f t="shared" si="0"/>
        <v>0</v>
      </c>
      <c r="P38">
        <v>275</v>
      </c>
    </row>
    <row r="39" spans="2:19">
      <c r="B39" s="122" t="s">
        <v>40</v>
      </c>
      <c r="C39" s="118" t="s">
        <v>6</v>
      </c>
      <c r="D39" s="118" t="s">
        <v>259</v>
      </c>
      <c r="E39" s="118" t="s">
        <v>260</v>
      </c>
      <c r="F39" s="123">
        <v>1305</v>
      </c>
      <c r="G39" s="142" t="s">
        <v>261</v>
      </c>
      <c r="I39">
        <f t="shared" si="0"/>
        <v>1305</v>
      </c>
      <c r="P39">
        <v>40</v>
      </c>
      <c r="S39">
        <f>SUM(P32:P39)</f>
        <v>750</v>
      </c>
    </row>
    <row r="40" spans="2:19" ht="17" thickBot="1">
      <c r="B40" s="124" t="s">
        <v>40</v>
      </c>
      <c r="C40" s="125" t="s">
        <v>6</v>
      </c>
      <c r="D40" s="125" t="s">
        <v>440</v>
      </c>
      <c r="E40" s="125" t="s">
        <v>441</v>
      </c>
      <c r="F40" s="126">
        <v>229</v>
      </c>
      <c r="G40" s="142" t="s">
        <v>266</v>
      </c>
      <c r="H40">
        <v>229</v>
      </c>
      <c r="I40">
        <f t="shared" si="0"/>
        <v>0</v>
      </c>
      <c r="P40">
        <v>427</v>
      </c>
    </row>
    <row r="41" spans="2:19">
      <c r="P41">
        <v>427</v>
      </c>
    </row>
    <row r="42" spans="2:19">
      <c r="P42">
        <v>427</v>
      </c>
    </row>
    <row r="43" spans="2:19">
      <c r="P43">
        <v>2692</v>
      </c>
    </row>
    <row r="44" spans="2:19">
      <c r="P44">
        <v>21</v>
      </c>
    </row>
    <row r="45" spans="2:19">
      <c r="P45">
        <v>257</v>
      </c>
    </row>
    <row r="46" spans="2:19">
      <c r="P46">
        <v>138</v>
      </c>
    </row>
    <row r="49" spans="19:19">
      <c r="S49">
        <f>SUM(P32:P46)</f>
        <v>5139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CB59-6C1A-7D4F-84CA-D00399266482}">
  <dimension ref="B3:Q146"/>
  <sheetViews>
    <sheetView showGridLines="0" zoomScale="60" zoomScaleNormal="60" workbookViewId="0">
      <selection activeCell="U36" sqref="U36"/>
    </sheetView>
  </sheetViews>
  <sheetFormatPr baseColWidth="10" defaultRowHeight="16"/>
  <cols>
    <col min="2" max="2" width="8" bestFit="1" customWidth="1"/>
    <col min="3" max="3" width="11.33203125" bestFit="1" customWidth="1"/>
    <col min="4" max="4" width="16.6640625" bestFit="1" customWidth="1"/>
    <col min="5" max="5" width="17" bestFit="1" customWidth="1"/>
    <col min="6" max="6" width="7.83203125" bestFit="1" customWidth="1"/>
    <col min="7" max="7" width="18.33203125" bestFit="1" customWidth="1"/>
    <col min="8" max="8" width="8.83203125" bestFit="1" customWidth="1"/>
    <col min="9" max="9" width="12.1640625" bestFit="1" customWidth="1"/>
    <col min="10" max="10" width="23.6640625" bestFit="1" customWidth="1"/>
    <col min="11" max="11" width="25.33203125" bestFit="1" customWidth="1"/>
    <col min="12" max="12" width="12.1640625" bestFit="1" customWidth="1"/>
    <col min="13" max="13" width="9.1640625" bestFit="1" customWidth="1"/>
    <col min="14" max="14" width="22.1640625" bestFit="1" customWidth="1"/>
  </cols>
  <sheetData>
    <row r="3" spans="2:17" s="206" customFormat="1" ht="19">
      <c r="B3" s="207" t="s">
        <v>2</v>
      </c>
      <c r="C3" s="207" t="s">
        <v>275</v>
      </c>
      <c r="D3" s="207" t="s">
        <v>3</v>
      </c>
      <c r="E3" s="207" t="s">
        <v>276</v>
      </c>
      <c r="F3" s="207" t="s">
        <v>277</v>
      </c>
      <c r="G3" s="207" t="s">
        <v>278</v>
      </c>
      <c r="H3" s="207" t="s">
        <v>279</v>
      </c>
      <c r="I3" s="207" t="s">
        <v>280</v>
      </c>
      <c r="J3" s="207" t="s">
        <v>281</v>
      </c>
      <c r="K3" s="207" t="s">
        <v>282</v>
      </c>
      <c r="L3" s="207" t="s">
        <v>283</v>
      </c>
      <c r="M3" s="207" t="s">
        <v>284</v>
      </c>
      <c r="N3" s="207" t="s">
        <v>285</v>
      </c>
      <c r="Q3" s="206" t="s">
        <v>400</v>
      </c>
    </row>
    <row r="4" spans="2:17" ht="17">
      <c r="B4" s="211" t="s">
        <v>286</v>
      </c>
      <c r="C4" s="208" t="s">
        <v>287</v>
      </c>
      <c r="D4" s="208">
        <v>1</v>
      </c>
      <c r="E4" s="208">
        <v>0</v>
      </c>
      <c r="F4" s="208">
        <v>0</v>
      </c>
      <c r="G4" s="209">
        <v>1000</v>
      </c>
      <c r="H4" s="208">
        <v>-200</v>
      </c>
      <c r="I4" s="209">
        <v>1000</v>
      </c>
      <c r="J4" s="208" t="s">
        <v>288</v>
      </c>
      <c r="K4" s="208" t="s">
        <v>288</v>
      </c>
      <c r="L4" s="208" t="s">
        <v>289</v>
      </c>
      <c r="M4" s="208" t="s">
        <v>290</v>
      </c>
      <c r="N4" s="208" t="s">
        <v>291</v>
      </c>
    </row>
    <row r="5" spans="2:17" ht="17">
      <c r="B5" s="211" t="s">
        <v>55</v>
      </c>
      <c r="C5" s="208" t="s">
        <v>292</v>
      </c>
      <c r="D5" s="208" t="s">
        <v>56</v>
      </c>
      <c r="E5" s="208">
        <v>0</v>
      </c>
      <c r="F5" s="208">
        <v>0</v>
      </c>
      <c r="G5" s="209">
        <v>1000</v>
      </c>
      <c r="H5" s="208">
        <v>-416</v>
      </c>
      <c r="I5" s="209">
        <v>1000</v>
      </c>
      <c r="J5" s="208" t="s">
        <v>288</v>
      </c>
      <c r="K5" s="208" t="s">
        <v>288</v>
      </c>
      <c r="L5" s="210">
        <v>44502</v>
      </c>
      <c r="M5" s="208" t="s">
        <v>290</v>
      </c>
      <c r="N5" s="208" t="s">
        <v>291</v>
      </c>
      <c r="Q5" t="s">
        <v>401</v>
      </c>
    </row>
    <row r="6" spans="2:17" ht="17">
      <c r="B6" s="211" t="s">
        <v>43</v>
      </c>
      <c r="C6" s="208" t="s">
        <v>293</v>
      </c>
      <c r="D6" s="208" t="s">
        <v>44</v>
      </c>
      <c r="E6" s="208">
        <v>0</v>
      </c>
      <c r="F6" s="208">
        <v>0</v>
      </c>
      <c r="G6" s="209">
        <v>2000</v>
      </c>
      <c r="H6" s="209">
        <v>-5127</v>
      </c>
      <c r="I6" s="209">
        <v>2000</v>
      </c>
      <c r="J6" s="208" t="s">
        <v>294</v>
      </c>
      <c r="K6" s="208" t="s">
        <v>295</v>
      </c>
      <c r="L6" s="210">
        <v>44357</v>
      </c>
      <c r="M6" s="208" t="s">
        <v>290</v>
      </c>
      <c r="N6" s="208" t="s">
        <v>291</v>
      </c>
      <c r="Q6" t="s">
        <v>402</v>
      </c>
    </row>
    <row r="7" spans="2:17" ht="17">
      <c r="B7" s="211" t="s">
        <v>21</v>
      </c>
      <c r="C7" s="208" t="s">
        <v>296</v>
      </c>
      <c r="D7" s="208" t="s">
        <v>22</v>
      </c>
      <c r="E7" s="208">
        <v>56</v>
      </c>
      <c r="F7" s="208">
        <v>96</v>
      </c>
      <c r="G7" s="208">
        <v>960</v>
      </c>
      <c r="H7" s="209">
        <v>-3015</v>
      </c>
      <c r="I7" s="209">
        <v>1000</v>
      </c>
      <c r="J7" s="208" t="s">
        <v>288</v>
      </c>
      <c r="K7" s="208" t="s">
        <v>288</v>
      </c>
      <c r="L7" s="210">
        <v>44502</v>
      </c>
      <c r="M7" s="208" t="s">
        <v>290</v>
      </c>
      <c r="N7" s="208" t="s">
        <v>291</v>
      </c>
      <c r="Q7" t="s">
        <v>403</v>
      </c>
    </row>
    <row r="8" spans="2:17" ht="17">
      <c r="B8" s="211" t="s">
        <v>45</v>
      </c>
      <c r="C8" s="208" t="s">
        <v>297</v>
      </c>
      <c r="D8" s="208" t="s">
        <v>46</v>
      </c>
      <c r="E8" s="208">
        <v>-30</v>
      </c>
      <c r="F8" s="208">
        <v>215</v>
      </c>
      <c r="G8" s="208">
        <v>505</v>
      </c>
      <c r="H8" s="209">
        <v>-1388</v>
      </c>
      <c r="I8" s="208">
        <v>750</v>
      </c>
      <c r="J8" s="208" t="s">
        <v>294</v>
      </c>
      <c r="K8" s="208" t="s">
        <v>298</v>
      </c>
      <c r="L8" s="210">
        <v>44502</v>
      </c>
      <c r="M8" s="208" t="s">
        <v>290</v>
      </c>
      <c r="N8" s="208" t="s">
        <v>291</v>
      </c>
      <c r="Q8" t="s">
        <v>439</v>
      </c>
    </row>
    <row r="9" spans="2:17" ht="17">
      <c r="B9" s="211" t="s">
        <v>61</v>
      </c>
      <c r="C9" s="208" t="s">
        <v>299</v>
      </c>
      <c r="D9" s="208" t="s">
        <v>62</v>
      </c>
      <c r="E9" s="208">
        <v>0</v>
      </c>
      <c r="F9" s="208">
        <v>280</v>
      </c>
      <c r="G9" s="209">
        <v>1020</v>
      </c>
      <c r="H9" s="209">
        <v>1232</v>
      </c>
      <c r="I9" s="209">
        <v>1300</v>
      </c>
      <c r="J9" s="208" t="s">
        <v>300</v>
      </c>
      <c r="K9" s="208" t="s">
        <v>300</v>
      </c>
      <c r="L9" s="210">
        <v>44498</v>
      </c>
      <c r="M9" s="208" t="s">
        <v>290</v>
      </c>
      <c r="N9" s="208" t="s">
        <v>291</v>
      </c>
    </row>
    <row r="10" spans="2:17" ht="17">
      <c r="B10" s="211" t="s">
        <v>30</v>
      </c>
      <c r="C10" s="208" t="s">
        <v>301</v>
      </c>
      <c r="D10" s="208" t="s">
        <v>31</v>
      </c>
      <c r="E10" s="208">
        <v>-170</v>
      </c>
      <c r="F10" s="209">
        <v>2380</v>
      </c>
      <c r="G10" s="209">
        <v>1250</v>
      </c>
      <c r="H10" s="209">
        <v>-13088</v>
      </c>
      <c r="I10" s="209">
        <v>3800</v>
      </c>
      <c r="J10" s="208" t="s">
        <v>298</v>
      </c>
      <c r="K10" s="208" t="s">
        <v>298</v>
      </c>
      <c r="L10" s="210">
        <v>44502</v>
      </c>
      <c r="M10" s="208" t="s">
        <v>290</v>
      </c>
      <c r="N10" s="208" t="s">
        <v>291</v>
      </c>
      <c r="Q10" t="s">
        <v>404</v>
      </c>
    </row>
    <row r="11" spans="2:17" ht="17">
      <c r="B11" s="211" t="s">
        <v>51</v>
      </c>
      <c r="C11" s="208" t="s">
        <v>302</v>
      </c>
      <c r="D11" s="208" t="s">
        <v>52</v>
      </c>
      <c r="E11" s="208">
        <v>0</v>
      </c>
      <c r="F11" s="208">
        <v>0</v>
      </c>
      <c r="G11" s="209">
        <v>1500</v>
      </c>
      <c r="H11" s="209">
        <v>-4135</v>
      </c>
      <c r="I11" s="209">
        <v>1500</v>
      </c>
      <c r="J11" s="208" t="s">
        <v>303</v>
      </c>
      <c r="K11" s="208" t="s">
        <v>303</v>
      </c>
      <c r="L11" s="210">
        <v>44383</v>
      </c>
      <c r="M11" s="208" t="s">
        <v>290</v>
      </c>
      <c r="N11" s="208" t="s">
        <v>304</v>
      </c>
      <c r="Q11" t="s">
        <v>400</v>
      </c>
    </row>
    <row r="12" spans="2:17" ht="17">
      <c r="B12" s="211" t="s">
        <v>28</v>
      </c>
      <c r="C12" s="208" t="s">
        <v>305</v>
      </c>
      <c r="D12" s="208" t="s">
        <v>29</v>
      </c>
      <c r="E12" s="208">
        <v>0</v>
      </c>
      <c r="F12" s="208">
        <v>900</v>
      </c>
      <c r="G12" s="208">
        <v>850</v>
      </c>
      <c r="H12" s="208">
        <v>-398</v>
      </c>
      <c r="I12" s="209">
        <v>1750</v>
      </c>
      <c r="J12" s="208" t="s">
        <v>298</v>
      </c>
      <c r="K12" s="208" t="s">
        <v>298</v>
      </c>
      <c r="L12" s="210">
        <v>44500</v>
      </c>
      <c r="M12" s="208" t="s">
        <v>290</v>
      </c>
      <c r="N12" s="208" t="s">
        <v>291</v>
      </c>
    </row>
    <row r="13" spans="2:17" ht="17">
      <c r="B13" s="211" t="s">
        <v>69</v>
      </c>
      <c r="C13" s="208" t="s">
        <v>306</v>
      </c>
      <c r="D13" s="208" t="s">
        <v>39</v>
      </c>
      <c r="E13" s="208">
        <v>-595</v>
      </c>
      <c r="F13" s="208">
        <v>200</v>
      </c>
      <c r="G13" s="209">
        <v>1955</v>
      </c>
      <c r="H13" s="209">
        <v>-2932</v>
      </c>
      <c r="I13" s="209">
        <v>2750</v>
      </c>
      <c r="J13" s="208" t="s">
        <v>298</v>
      </c>
      <c r="K13" s="208" t="s">
        <v>298</v>
      </c>
      <c r="L13" s="210">
        <v>44502</v>
      </c>
      <c r="M13" s="208" t="s">
        <v>290</v>
      </c>
      <c r="N13" s="208" t="s">
        <v>304</v>
      </c>
      <c r="Q13" t="s">
        <v>401</v>
      </c>
    </row>
    <row r="14" spans="2:17" ht="17">
      <c r="B14" s="211" t="s">
        <v>7</v>
      </c>
      <c r="C14" s="208" t="s">
        <v>307</v>
      </c>
      <c r="D14" s="208" t="s">
        <v>8</v>
      </c>
      <c r="E14" s="208">
        <v>0</v>
      </c>
      <c r="F14" s="208">
        <v>0</v>
      </c>
      <c r="G14" s="208">
        <v>300</v>
      </c>
      <c r="H14" s="208">
        <v>-64</v>
      </c>
      <c r="I14" s="208">
        <v>300</v>
      </c>
      <c r="J14" s="208" t="s">
        <v>298</v>
      </c>
      <c r="K14" s="208" t="s">
        <v>298</v>
      </c>
      <c r="L14" s="210">
        <v>44458</v>
      </c>
      <c r="M14" s="208" t="s">
        <v>290</v>
      </c>
      <c r="N14" s="208" t="s">
        <v>291</v>
      </c>
      <c r="Q14" t="s">
        <v>402</v>
      </c>
    </row>
    <row r="15" spans="2:17" ht="17">
      <c r="B15" s="211" t="s">
        <v>224</v>
      </c>
      <c r="C15" s="208" t="s">
        <v>308</v>
      </c>
      <c r="D15" s="208" t="s">
        <v>225</v>
      </c>
      <c r="E15" s="208">
        <v>0</v>
      </c>
      <c r="F15" s="208">
        <v>90</v>
      </c>
      <c r="G15" s="208">
        <v>410</v>
      </c>
      <c r="H15" s="209">
        <v>1341</v>
      </c>
      <c r="I15" s="208">
        <v>500</v>
      </c>
      <c r="J15" s="208" t="s">
        <v>298</v>
      </c>
      <c r="K15" s="208" t="s">
        <v>298</v>
      </c>
      <c r="L15" s="210">
        <v>44486</v>
      </c>
      <c r="M15" s="208" t="s">
        <v>290</v>
      </c>
      <c r="N15" s="208" t="s">
        <v>291</v>
      </c>
      <c r="Q15" t="s">
        <v>405</v>
      </c>
    </row>
    <row r="16" spans="2:17" ht="17">
      <c r="B16" s="211" t="s">
        <v>111</v>
      </c>
      <c r="C16" s="208" t="s">
        <v>309</v>
      </c>
      <c r="D16" s="208" t="s">
        <v>112</v>
      </c>
      <c r="E16" s="208">
        <v>0</v>
      </c>
      <c r="F16" s="208">
        <v>0</v>
      </c>
      <c r="G16" s="208">
        <v>750</v>
      </c>
      <c r="H16" s="208">
        <v>964</v>
      </c>
      <c r="I16" s="208">
        <v>750</v>
      </c>
      <c r="J16" s="208" t="s">
        <v>310</v>
      </c>
      <c r="K16" s="208" t="s">
        <v>310</v>
      </c>
      <c r="L16" s="210">
        <v>44486</v>
      </c>
      <c r="M16" s="208" t="s">
        <v>290</v>
      </c>
      <c r="N16" s="208" t="s">
        <v>291</v>
      </c>
      <c r="Q16" t="s">
        <v>406</v>
      </c>
    </row>
    <row r="17" spans="2:17" ht="17">
      <c r="B17" s="211" t="s">
        <v>32</v>
      </c>
      <c r="C17" s="208" t="s">
        <v>311</v>
      </c>
      <c r="D17" s="208" t="s">
        <v>33</v>
      </c>
      <c r="E17" s="208">
        <v>-170</v>
      </c>
      <c r="F17" s="208">
        <v>238</v>
      </c>
      <c r="G17" s="208">
        <v>992</v>
      </c>
      <c r="H17" s="209">
        <v>-2262</v>
      </c>
      <c r="I17" s="209">
        <v>1400</v>
      </c>
      <c r="J17" s="208" t="s">
        <v>298</v>
      </c>
      <c r="K17" s="208" t="s">
        <v>312</v>
      </c>
      <c r="L17" s="210">
        <v>44501</v>
      </c>
      <c r="M17" s="208" t="s">
        <v>290</v>
      </c>
      <c r="N17" s="208" t="s">
        <v>291</v>
      </c>
    </row>
    <row r="18" spans="2:17" ht="17">
      <c r="B18" s="211" t="s">
        <v>23</v>
      </c>
      <c r="C18" s="208" t="s">
        <v>313</v>
      </c>
      <c r="D18" s="208" t="s">
        <v>24</v>
      </c>
      <c r="E18" s="208">
        <v>0</v>
      </c>
      <c r="F18" s="208">
        <v>230</v>
      </c>
      <c r="G18" s="208">
        <v>570</v>
      </c>
      <c r="H18" s="209">
        <v>-3854</v>
      </c>
      <c r="I18" s="208">
        <v>800</v>
      </c>
      <c r="J18" s="208" t="s">
        <v>298</v>
      </c>
      <c r="K18" s="208" t="s">
        <v>298</v>
      </c>
      <c r="L18" s="210">
        <v>44502</v>
      </c>
      <c r="M18" s="208" t="s">
        <v>290</v>
      </c>
      <c r="N18" s="208" t="s">
        <v>304</v>
      </c>
      <c r="Q18" t="s">
        <v>404</v>
      </c>
    </row>
    <row r="19" spans="2:17" ht="17">
      <c r="B19" s="211" t="s">
        <v>113</v>
      </c>
      <c r="C19" s="208" t="s">
        <v>314</v>
      </c>
      <c r="D19" s="208" t="s">
        <v>114</v>
      </c>
      <c r="E19" s="208">
        <v>-21</v>
      </c>
      <c r="F19" s="208">
        <v>25</v>
      </c>
      <c r="G19" s="208">
        <v>454</v>
      </c>
      <c r="H19" s="208">
        <v>-146</v>
      </c>
      <c r="I19" s="208">
        <v>500</v>
      </c>
      <c r="J19" s="208" t="s">
        <v>303</v>
      </c>
      <c r="K19" s="208" t="s">
        <v>303</v>
      </c>
      <c r="L19" s="210">
        <v>44501</v>
      </c>
      <c r="M19" s="208" t="s">
        <v>290</v>
      </c>
      <c r="N19" s="208" t="s">
        <v>304</v>
      </c>
      <c r="Q19" t="s">
        <v>400</v>
      </c>
    </row>
    <row r="20" spans="2:17" ht="17">
      <c r="B20" s="211" t="s">
        <v>41</v>
      </c>
      <c r="C20" s="208" t="s">
        <v>315</v>
      </c>
      <c r="D20" s="208" t="s">
        <v>115</v>
      </c>
      <c r="E20" s="208">
        <v>0</v>
      </c>
      <c r="F20" s="208">
        <v>0</v>
      </c>
      <c r="G20" s="209">
        <v>1000</v>
      </c>
      <c r="H20" s="208">
        <v>-110</v>
      </c>
      <c r="I20" s="209">
        <v>1000</v>
      </c>
      <c r="J20" s="208" t="s">
        <v>316</v>
      </c>
      <c r="K20" s="208" t="s">
        <v>316</v>
      </c>
      <c r="L20" s="210">
        <v>44500</v>
      </c>
      <c r="M20" s="208" t="s">
        <v>290</v>
      </c>
      <c r="N20" s="208" t="s">
        <v>291</v>
      </c>
    </row>
    <row r="21" spans="2:17" ht="17">
      <c r="B21" s="211" t="s">
        <v>34</v>
      </c>
      <c r="C21" s="208" t="s">
        <v>317</v>
      </c>
      <c r="D21" s="208" t="s">
        <v>35</v>
      </c>
      <c r="E21" s="208">
        <v>0</v>
      </c>
      <c r="F21" s="208">
        <v>755</v>
      </c>
      <c r="G21" s="209">
        <v>1245</v>
      </c>
      <c r="H21" s="209">
        <v>-5515</v>
      </c>
      <c r="I21" s="209">
        <v>2000</v>
      </c>
      <c r="J21" s="208" t="s">
        <v>316</v>
      </c>
      <c r="K21" s="208" t="s">
        <v>316</v>
      </c>
      <c r="L21" s="210">
        <v>44500</v>
      </c>
      <c r="M21" s="208" t="s">
        <v>290</v>
      </c>
      <c r="N21" s="208" t="s">
        <v>291</v>
      </c>
      <c r="Q21" t="s">
        <v>401</v>
      </c>
    </row>
    <row r="22" spans="2:17" ht="17">
      <c r="B22" s="211" t="s">
        <v>57</v>
      </c>
      <c r="C22" s="208" t="s">
        <v>318</v>
      </c>
      <c r="D22" s="208" t="s">
        <v>58</v>
      </c>
      <c r="E22" s="208">
        <v>0</v>
      </c>
      <c r="F22" s="208">
        <v>0</v>
      </c>
      <c r="G22" s="208">
        <v>500</v>
      </c>
      <c r="H22" s="208">
        <v>-440</v>
      </c>
      <c r="I22" s="208">
        <v>500</v>
      </c>
      <c r="J22" s="208" t="s">
        <v>303</v>
      </c>
      <c r="K22" s="208" t="s">
        <v>303</v>
      </c>
      <c r="L22" s="210">
        <v>44430</v>
      </c>
      <c r="M22" s="208" t="s">
        <v>290</v>
      </c>
      <c r="N22" s="208" t="s">
        <v>304</v>
      </c>
      <c r="Q22" t="s">
        <v>402</v>
      </c>
    </row>
    <row r="23" spans="2:17" ht="17">
      <c r="B23" s="211" t="s">
        <v>116</v>
      </c>
      <c r="C23" s="208" t="s">
        <v>319</v>
      </c>
      <c r="D23" s="208" t="s">
        <v>117</v>
      </c>
      <c r="E23" s="208">
        <v>0</v>
      </c>
      <c r="F23" s="208">
        <v>0</v>
      </c>
      <c r="G23" s="208">
        <v>500</v>
      </c>
      <c r="H23" s="208">
        <v>-819</v>
      </c>
      <c r="I23" s="208">
        <v>500</v>
      </c>
      <c r="J23" s="208" t="s">
        <v>320</v>
      </c>
      <c r="K23" s="208" t="s">
        <v>298</v>
      </c>
      <c r="L23" s="210">
        <v>44478</v>
      </c>
      <c r="M23" s="208" t="s">
        <v>290</v>
      </c>
      <c r="N23" s="208" t="s">
        <v>291</v>
      </c>
      <c r="Q23" t="s">
        <v>407</v>
      </c>
    </row>
    <row r="24" spans="2:17" ht="17">
      <c r="B24" s="211" t="s">
        <v>321</v>
      </c>
      <c r="C24" s="208" t="s">
        <v>322</v>
      </c>
      <c r="D24" s="208" t="s">
        <v>105</v>
      </c>
      <c r="E24" s="208">
        <v>0</v>
      </c>
      <c r="F24" s="208">
        <v>0</v>
      </c>
      <c r="G24" s="208">
        <v>500</v>
      </c>
      <c r="H24" s="209">
        <v>-1532</v>
      </c>
      <c r="I24" s="208">
        <v>500</v>
      </c>
      <c r="J24" s="208" t="s">
        <v>303</v>
      </c>
      <c r="K24" s="208" t="s">
        <v>303</v>
      </c>
      <c r="L24" s="210">
        <v>44500</v>
      </c>
      <c r="M24" s="208" t="s">
        <v>290</v>
      </c>
      <c r="N24" s="208" t="s">
        <v>304</v>
      </c>
      <c r="Q24" t="s">
        <v>408</v>
      </c>
    </row>
    <row r="25" spans="2:17" ht="17">
      <c r="B25" s="211" t="s">
        <v>323</v>
      </c>
      <c r="C25" s="208" t="s">
        <v>324</v>
      </c>
      <c r="D25" s="208" t="s">
        <v>123</v>
      </c>
      <c r="E25" s="208">
        <v>0</v>
      </c>
      <c r="F25" s="208">
        <v>0</v>
      </c>
      <c r="G25" s="209">
        <v>1000</v>
      </c>
      <c r="H25" s="208">
        <v>-411</v>
      </c>
      <c r="I25" s="209">
        <v>1000</v>
      </c>
      <c r="J25" s="208" t="s">
        <v>303</v>
      </c>
      <c r="K25" s="208" t="s">
        <v>303</v>
      </c>
      <c r="L25" s="210">
        <v>44500</v>
      </c>
      <c r="M25" s="208" t="s">
        <v>290</v>
      </c>
      <c r="N25" s="208" t="s">
        <v>291</v>
      </c>
    </row>
    <row r="26" spans="2:17" ht="17">
      <c r="B26" s="211" t="s">
        <v>325</v>
      </c>
      <c r="C26" s="208" t="s">
        <v>326</v>
      </c>
      <c r="D26" s="208" t="s">
        <v>37</v>
      </c>
      <c r="E26" s="208">
        <v>45</v>
      </c>
      <c r="F26" s="208">
        <v>0</v>
      </c>
      <c r="G26" s="208">
        <v>795</v>
      </c>
      <c r="H26" s="209">
        <v>-10091</v>
      </c>
      <c r="I26" s="208">
        <v>750</v>
      </c>
      <c r="J26" s="208" t="s">
        <v>316</v>
      </c>
      <c r="K26" s="208" t="s">
        <v>310</v>
      </c>
      <c r="L26" s="210">
        <v>44501</v>
      </c>
      <c r="M26" s="208" t="s">
        <v>290</v>
      </c>
      <c r="N26" s="208" t="s">
        <v>304</v>
      </c>
      <c r="Q26" t="s">
        <v>404</v>
      </c>
    </row>
    <row r="27" spans="2:17" ht="17">
      <c r="B27" s="211" t="s">
        <v>327</v>
      </c>
      <c r="C27" s="208" t="s">
        <v>328</v>
      </c>
      <c r="D27" s="208" t="s">
        <v>121</v>
      </c>
      <c r="E27" s="208">
        <v>0</v>
      </c>
      <c r="F27" s="208">
        <v>0</v>
      </c>
      <c r="G27" s="209">
        <v>1000</v>
      </c>
      <c r="H27" s="209">
        <v>-2169</v>
      </c>
      <c r="I27" s="209">
        <v>1000</v>
      </c>
      <c r="J27" s="208" t="s">
        <v>303</v>
      </c>
      <c r="K27" s="208" t="s">
        <v>303</v>
      </c>
      <c r="L27" s="210">
        <v>44483</v>
      </c>
      <c r="M27" s="208" t="s">
        <v>290</v>
      </c>
      <c r="N27" s="208" t="s">
        <v>291</v>
      </c>
      <c r="Q27" t="s">
        <v>400</v>
      </c>
    </row>
    <row r="28" spans="2:17" ht="17">
      <c r="B28" s="211" t="s">
        <v>329</v>
      </c>
      <c r="C28" s="208" t="s">
        <v>330</v>
      </c>
      <c r="D28" s="208" t="s">
        <v>48</v>
      </c>
      <c r="E28" s="208">
        <v>-60</v>
      </c>
      <c r="F28" s="208">
        <v>940</v>
      </c>
      <c r="G28" s="208">
        <v>0</v>
      </c>
      <c r="H28" s="209">
        <v>-9189</v>
      </c>
      <c r="I28" s="209">
        <v>1000</v>
      </c>
      <c r="J28" s="208" t="s">
        <v>303</v>
      </c>
      <c r="K28" s="208" t="s">
        <v>303</v>
      </c>
      <c r="L28" s="210">
        <v>44502</v>
      </c>
      <c r="M28" s="208" t="s">
        <v>290</v>
      </c>
      <c r="N28" s="208" t="s">
        <v>291</v>
      </c>
    </row>
    <row r="29" spans="2:17" ht="17">
      <c r="B29" s="211" t="s">
        <v>331</v>
      </c>
      <c r="C29" s="208" t="s">
        <v>332</v>
      </c>
      <c r="D29" s="208" t="s">
        <v>122</v>
      </c>
      <c r="E29" s="208">
        <v>-629</v>
      </c>
      <c r="F29" s="208">
        <v>0</v>
      </c>
      <c r="G29" s="208">
        <v>871</v>
      </c>
      <c r="H29" s="209">
        <v>-3665</v>
      </c>
      <c r="I29" s="209">
        <v>1500</v>
      </c>
      <c r="J29" s="208" t="s">
        <v>294</v>
      </c>
      <c r="K29" s="208" t="s">
        <v>294</v>
      </c>
      <c r="L29" s="210">
        <v>44500</v>
      </c>
      <c r="M29" s="208" t="s">
        <v>290</v>
      </c>
      <c r="N29" s="208" t="s">
        <v>291</v>
      </c>
      <c r="Q29" t="s">
        <v>401</v>
      </c>
    </row>
    <row r="30" spans="2:17" ht="17">
      <c r="B30" s="211" t="s">
        <v>333</v>
      </c>
      <c r="C30" s="208" t="s">
        <v>299</v>
      </c>
      <c r="D30" s="208" t="s">
        <v>64</v>
      </c>
      <c r="E30" s="208">
        <v>0</v>
      </c>
      <c r="F30" s="208">
        <v>160</v>
      </c>
      <c r="G30" s="208">
        <v>340</v>
      </c>
      <c r="H30" s="208">
        <v>-52</v>
      </c>
      <c r="I30" s="208">
        <v>500</v>
      </c>
      <c r="J30" s="208" t="s">
        <v>303</v>
      </c>
      <c r="K30" s="208" t="s">
        <v>303</v>
      </c>
      <c r="L30" s="210">
        <v>44492</v>
      </c>
      <c r="M30" s="208" t="s">
        <v>290</v>
      </c>
      <c r="N30" s="208" t="s">
        <v>291</v>
      </c>
      <c r="Q30" t="s">
        <v>402</v>
      </c>
    </row>
    <row r="31" spans="2:17" ht="17">
      <c r="B31" s="211" t="s">
        <v>334</v>
      </c>
      <c r="C31" s="208" t="s">
        <v>335</v>
      </c>
      <c r="D31" s="208" t="s">
        <v>125</v>
      </c>
      <c r="E31" s="208">
        <v>0</v>
      </c>
      <c r="F31" s="208">
        <v>0</v>
      </c>
      <c r="G31" s="208">
        <v>500</v>
      </c>
      <c r="H31" s="209">
        <v>-2448</v>
      </c>
      <c r="I31" s="208">
        <v>500</v>
      </c>
      <c r="J31" s="208" t="s">
        <v>294</v>
      </c>
      <c r="K31" s="208" t="s">
        <v>294</v>
      </c>
      <c r="L31" s="210">
        <v>44500</v>
      </c>
      <c r="M31" s="208" t="s">
        <v>290</v>
      </c>
      <c r="N31" s="208" t="s">
        <v>304</v>
      </c>
      <c r="Q31" t="s">
        <v>409</v>
      </c>
    </row>
    <row r="32" spans="2:17" ht="17">
      <c r="B32" s="211" t="s">
        <v>336</v>
      </c>
      <c r="C32" s="208" t="s">
        <v>337</v>
      </c>
      <c r="D32" s="208" t="s">
        <v>66</v>
      </c>
      <c r="E32" s="208">
        <v>0</v>
      </c>
      <c r="F32" s="208">
        <v>0</v>
      </c>
      <c r="G32" s="209">
        <v>1000</v>
      </c>
      <c r="H32" s="208">
        <v>-58</v>
      </c>
      <c r="I32" s="209">
        <v>1000</v>
      </c>
      <c r="J32" s="208" t="s">
        <v>303</v>
      </c>
      <c r="K32" s="208" t="s">
        <v>303</v>
      </c>
      <c r="L32" s="210">
        <v>44499</v>
      </c>
      <c r="M32" s="208" t="s">
        <v>290</v>
      </c>
      <c r="N32" s="208" t="s">
        <v>291</v>
      </c>
      <c r="Q32" t="s">
        <v>410</v>
      </c>
    </row>
    <row r="33" spans="2:17" ht="17">
      <c r="B33" s="211" t="s">
        <v>338</v>
      </c>
      <c r="C33" s="208" t="s">
        <v>339</v>
      </c>
      <c r="D33" s="208" t="s">
        <v>82</v>
      </c>
      <c r="E33" s="208">
        <v>0</v>
      </c>
      <c r="F33" s="208">
        <v>0</v>
      </c>
      <c r="G33" s="209">
        <v>1000</v>
      </c>
      <c r="H33" s="208">
        <v>381</v>
      </c>
      <c r="I33" s="209">
        <v>1000</v>
      </c>
      <c r="J33" s="208" t="s">
        <v>320</v>
      </c>
      <c r="K33" s="208" t="s">
        <v>303</v>
      </c>
      <c r="L33" s="210">
        <v>44500</v>
      </c>
      <c r="M33" s="208" t="s">
        <v>290</v>
      </c>
      <c r="N33" s="208" t="s">
        <v>304</v>
      </c>
    </row>
    <row r="34" spans="2:17" ht="17">
      <c r="B34" s="211" t="s">
        <v>340</v>
      </c>
      <c r="C34" s="208" t="s">
        <v>341</v>
      </c>
      <c r="D34" s="208" t="s">
        <v>119</v>
      </c>
      <c r="E34" s="208">
        <v>0</v>
      </c>
      <c r="F34" s="208">
        <v>0</v>
      </c>
      <c r="G34" s="208">
        <v>500</v>
      </c>
      <c r="H34" s="209">
        <v>-6696</v>
      </c>
      <c r="I34" s="208">
        <v>500</v>
      </c>
      <c r="J34" s="208" t="s">
        <v>320</v>
      </c>
      <c r="K34" s="208" t="s">
        <v>303</v>
      </c>
      <c r="L34" s="210">
        <v>44496</v>
      </c>
      <c r="M34" s="208" t="s">
        <v>290</v>
      </c>
      <c r="N34" s="208" t="s">
        <v>304</v>
      </c>
      <c r="Q34" t="s">
        <v>404</v>
      </c>
    </row>
    <row r="35" spans="2:17" ht="17">
      <c r="B35" s="211" t="s">
        <v>342</v>
      </c>
      <c r="C35" s="208" t="s">
        <v>343</v>
      </c>
      <c r="D35" s="208" t="s">
        <v>118</v>
      </c>
      <c r="E35" s="208">
        <v>0</v>
      </c>
      <c r="F35" s="208">
        <v>0</v>
      </c>
      <c r="G35" s="208">
        <v>900</v>
      </c>
      <c r="H35" s="209">
        <v>-1237</v>
      </c>
      <c r="I35" s="208">
        <v>900</v>
      </c>
      <c r="J35" s="208" t="s">
        <v>294</v>
      </c>
      <c r="K35" s="208" t="s">
        <v>294</v>
      </c>
      <c r="L35" s="210">
        <v>44443</v>
      </c>
      <c r="M35" s="208" t="s">
        <v>290</v>
      </c>
      <c r="N35" s="208" t="s">
        <v>304</v>
      </c>
      <c r="Q35" t="s">
        <v>400</v>
      </c>
    </row>
    <row r="36" spans="2:17" ht="17">
      <c r="B36" s="211" t="s">
        <v>344</v>
      </c>
      <c r="C36" s="208" t="s">
        <v>345</v>
      </c>
      <c r="D36" s="208" t="s">
        <v>50</v>
      </c>
      <c r="E36" s="208">
        <v>0</v>
      </c>
      <c r="F36" s="208">
        <v>0</v>
      </c>
      <c r="G36" s="209">
        <v>1000</v>
      </c>
      <c r="H36" s="209">
        <v>-8354</v>
      </c>
      <c r="I36" s="209">
        <v>1000</v>
      </c>
      <c r="J36" s="208" t="s">
        <v>300</v>
      </c>
      <c r="K36" s="208" t="s">
        <v>300</v>
      </c>
      <c r="L36" s="210">
        <v>44499</v>
      </c>
      <c r="M36" s="208" t="s">
        <v>290</v>
      </c>
      <c r="N36" s="208" t="s">
        <v>346</v>
      </c>
    </row>
    <row r="37" spans="2:17" ht="17">
      <c r="B37" s="211" t="s">
        <v>347</v>
      </c>
      <c r="C37" s="208" t="s">
        <v>348</v>
      </c>
      <c r="D37" s="208" t="s">
        <v>20</v>
      </c>
      <c r="E37" s="208">
        <v>-104</v>
      </c>
      <c r="F37" s="208">
        <v>240</v>
      </c>
      <c r="G37" s="208">
        <v>156</v>
      </c>
      <c r="H37" s="208">
        <v>-48</v>
      </c>
      <c r="I37" s="208">
        <v>500</v>
      </c>
      <c r="J37" s="208" t="s">
        <v>320</v>
      </c>
      <c r="K37" s="208" t="s">
        <v>303</v>
      </c>
      <c r="L37" s="210">
        <v>44501</v>
      </c>
      <c r="M37" s="208" t="s">
        <v>290</v>
      </c>
      <c r="N37" s="208" t="s">
        <v>304</v>
      </c>
      <c r="Q37" t="s">
        <v>401</v>
      </c>
    </row>
    <row r="38" spans="2:17" ht="17">
      <c r="B38" s="211" t="s">
        <v>349</v>
      </c>
      <c r="C38" s="208" t="s">
        <v>350</v>
      </c>
      <c r="D38" s="208" t="s">
        <v>80</v>
      </c>
      <c r="E38" s="208">
        <v>0</v>
      </c>
      <c r="F38" s="208">
        <v>0</v>
      </c>
      <c r="G38" s="208">
        <v>500</v>
      </c>
      <c r="H38" s="208">
        <v>-11</v>
      </c>
      <c r="I38" s="208">
        <v>500</v>
      </c>
      <c r="J38" s="208" t="s">
        <v>320</v>
      </c>
      <c r="K38" s="208" t="s">
        <v>303</v>
      </c>
      <c r="L38" s="210">
        <v>44462</v>
      </c>
      <c r="M38" s="208" t="s">
        <v>290</v>
      </c>
      <c r="N38" s="208" t="s">
        <v>304</v>
      </c>
      <c r="Q38" t="s">
        <v>402</v>
      </c>
    </row>
    <row r="39" spans="2:17" ht="17">
      <c r="B39" s="211" t="s">
        <v>351</v>
      </c>
      <c r="C39" s="208" t="s">
        <v>352</v>
      </c>
      <c r="D39" s="208" t="s">
        <v>26</v>
      </c>
      <c r="E39" s="208">
        <v>0</v>
      </c>
      <c r="F39" s="208">
        <v>35</v>
      </c>
      <c r="G39" s="208">
        <v>465</v>
      </c>
      <c r="H39" s="209">
        <v>-2861</v>
      </c>
      <c r="I39" s="208">
        <v>500</v>
      </c>
      <c r="J39" s="208" t="s">
        <v>320</v>
      </c>
      <c r="K39" s="208" t="s">
        <v>303</v>
      </c>
      <c r="L39" s="210">
        <v>44502</v>
      </c>
      <c r="M39" s="208" t="s">
        <v>290</v>
      </c>
      <c r="N39" s="208" t="s">
        <v>304</v>
      </c>
      <c r="Q39" t="s">
        <v>411</v>
      </c>
    </row>
    <row r="40" spans="2:17" ht="17">
      <c r="B40" s="211" t="s">
        <v>353</v>
      </c>
      <c r="C40" s="208" t="s">
        <v>354</v>
      </c>
      <c r="D40" s="208" t="s">
        <v>68</v>
      </c>
      <c r="E40" s="208">
        <v>0</v>
      </c>
      <c r="F40" s="208">
        <v>50</v>
      </c>
      <c r="G40" s="208">
        <v>450</v>
      </c>
      <c r="H40" s="209">
        <v>-1184</v>
      </c>
      <c r="I40" s="208">
        <v>500</v>
      </c>
      <c r="J40" s="208" t="s">
        <v>320</v>
      </c>
      <c r="K40" s="208" t="s">
        <v>303</v>
      </c>
      <c r="L40" s="210">
        <v>44500</v>
      </c>
      <c r="M40" s="208" t="s">
        <v>290</v>
      </c>
      <c r="N40" s="208" t="s">
        <v>304</v>
      </c>
      <c r="Q40" t="s">
        <v>412</v>
      </c>
    </row>
    <row r="41" spans="2:17" ht="17">
      <c r="B41" s="211" t="s">
        <v>355</v>
      </c>
      <c r="C41" s="208" t="s">
        <v>356</v>
      </c>
      <c r="D41" s="208" t="s">
        <v>110</v>
      </c>
      <c r="E41" s="208">
        <v>0</v>
      </c>
      <c r="F41" s="208">
        <v>20</v>
      </c>
      <c r="G41" s="209">
        <v>2480</v>
      </c>
      <c r="H41" s="208">
        <v>21</v>
      </c>
      <c r="I41" s="209">
        <v>2500</v>
      </c>
      <c r="J41" s="208" t="s">
        <v>298</v>
      </c>
      <c r="K41" s="208" t="s">
        <v>298</v>
      </c>
      <c r="L41" s="210">
        <v>44500</v>
      </c>
      <c r="M41" s="208" t="s">
        <v>290</v>
      </c>
      <c r="N41" s="208" t="s">
        <v>291</v>
      </c>
    </row>
    <row r="42" spans="2:17" ht="17">
      <c r="B42" s="211" t="s">
        <v>357</v>
      </c>
      <c r="C42" s="208" t="s">
        <v>358</v>
      </c>
      <c r="D42" s="208" t="s">
        <v>124</v>
      </c>
      <c r="E42" s="208">
        <v>0</v>
      </c>
      <c r="F42" s="208">
        <v>0</v>
      </c>
      <c r="G42" s="208">
        <v>200</v>
      </c>
      <c r="H42" s="208">
        <v>-358</v>
      </c>
      <c r="I42" s="208">
        <v>200</v>
      </c>
      <c r="J42" s="208" t="s">
        <v>359</v>
      </c>
      <c r="K42" s="208" t="s">
        <v>359</v>
      </c>
      <c r="L42" s="210">
        <v>44500</v>
      </c>
      <c r="M42" s="208" t="s">
        <v>290</v>
      </c>
      <c r="N42" s="208" t="s">
        <v>346</v>
      </c>
      <c r="Q42" t="s">
        <v>404</v>
      </c>
    </row>
    <row r="43" spans="2:17" ht="17">
      <c r="B43" s="211" t="s">
        <v>360</v>
      </c>
      <c r="C43" s="208" t="s">
        <v>361</v>
      </c>
      <c r="D43" s="208" t="s">
        <v>104</v>
      </c>
      <c r="E43" s="208">
        <v>-36</v>
      </c>
      <c r="F43" s="208">
        <v>387</v>
      </c>
      <c r="G43" s="208">
        <v>577</v>
      </c>
      <c r="H43" s="208">
        <v>-997</v>
      </c>
      <c r="I43" s="209">
        <v>1000</v>
      </c>
      <c r="J43" s="208" t="s">
        <v>320</v>
      </c>
      <c r="K43" s="208" t="s">
        <v>303</v>
      </c>
      <c r="L43" s="210">
        <v>44501</v>
      </c>
      <c r="M43" s="208" t="s">
        <v>290</v>
      </c>
      <c r="N43" s="208" t="s">
        <v>304</v>
      </c>
      <c r="Q43" t="s">
        <v>400</v>
      </c>
    </row>
    <row r="44" spans="2:17" ht="17">
      <c r="B44" s="211" t="s">
        <v>362</v>
      </c>
      <c r="C44" s="208" t="s">
        <v>363</v>
      </c>
      <c r="D44" s="208" t="s">
        <v>131</v>
      </c>
      <c r="E44" s="208">
        <v>-35</v>
      </c>
      <c r="F44" s="208">
        <v>75</v>
      </c>
      <c r="G44" s="208">
        <v>890</v>
      </c>
      <c r="H44" s="208">
        <v>-240</v>
      </c>
      <c r="I44" s="209">
        <v>1000</v>
      </c>
      <c r="J44" s="208" t="s">
        <v>320</v>
      </c>
      <c r="K44" s="208" t="s">
        <v>303</v>
      </c>
      <c r="L44" s="210">
        <v>44502</v>
      </c>
      <c r="M44" s="208" t="s">
        <v>290</v>
      </c>
      <c r="N44" s="208" t="s">
        <v>304</v>
      </c>
    </row>
    <row r="45" spans="2:17" ht="17">
      <c r="B45" s="211" t="s">
        <v>364</v>
      </c>
      <c r="C45" s="208" t="s">
        <v>365</v>
      </c>
      <c r="D45" s="208" t="s">
        <v>127</v>
      </c>
      <c r="E45" s="208">
        <v>0</v>
      </c>
      <c r="F45" s="208">
        <v>0</v>
      </c>
      <c r="G45" s="209">
        <v>3000</v>
      </c>
      <c r="H45" s="209">
        <v>-2888</v>
      </c>
      <c r="I45" s="209">
        <v>3000</v>
      </c>
      <c r="J45" s="208" t="s">
        <v>298</v>
      </c>
      <c r="K45" s="208" t="s">
        <v>298</v>
      </c>
      <c r="L45" s="210">
        <v>44501</v>
      </c>
      <c r="M45" s="208" t="s">
        <v>290</v>
      </c>
      <c r="N45" s="208" t="s">
        <v>304</v>
      </c>
      <c r="Q45" t="s">
        <v>401</v>
      </c>
    </row>
    <row r="46" spans="2:17" ht="17">
      <c r="B46" s="211" t="s">
        <v>366</v>
      </c>
      <c r="C46" s="208" t="s">
        <v>367</v>
      </c>
      <c r="D46" s="208" t="s">
        <v>250</v>
      </c>
      <c r="E46" s="208">
        <v>48</v>
      </c>
      <c r="F46" s="208">
        <v>270</v>
      </c>
      <c r="G46" s="209">
        <v>1778</v>
      </c>
      <c r="H46" s="209">
        <v>-4616</v>
      </c>
      <c r="I46" s="209">
        <v>2000</v>
      </c>
      <c r="J46" s="208" t="s">
        <v>298</v>
      </c>
      <c r="K46" s="208" t="s">
        <v>298</v>
      </c>
      <c r="L46" s="210">
        <v>44501</v>
      </c>
      <c r="M46" s="208" t="s">
        <v>290</v>
      </c>
      <c r="N46" s="208" t="s">
        <v>304</v>
      </c>
      <c r="Q46" t="s">
        <v>402</v>
      </c>
    </row>
    <row r="47" spans="2:17" ht="17">
      <c r="B47" s="211" t="s">
        <v>368</v>
      </c>
      <c r="C47" s="208" t="s">
        <v>369</v>
      </c>
      <c r="D47" s="208" t="s">
        <v>133</v>
      </c>
      <c r="E47" s="208">
        <v>-521</v>
      </c>
      <c r="F47" s="208">
        <v>285</v>
      </c>
      <c r="G47" s="208">
        <v>194</v>
      </c>
      <c r="H47" s="208">
        <v>43</v>
      </c>
      <c r="I47" s="209">
        <v>1000</v>
      </c>
      <c r="J47" s="208" t="s">
        <v>320</v>
      </c>
      <c r="K47" s="208" t="s">
        <v>303</v>
      </c>
      <c r="L47" s="210">
        <v>44502</v>
      </c>
      <c r="M47" s="208" t="s">
        <v>290</v>
      </c>
      <c r="N47" s="208" t="s">
        <v>304</v>
      </c>
      <c r="Q47" t="s">
        <v>413</v>
      </c>
    </row>
    <row r="48" spans="2:17" ht="17">
      <c r="B48" s="211" t="s">
        <v>370</v>
      </c>
      <c r="C48" s="208" t="s">
        <v>371</v>
      </c>
      <c r="D48" s="208" t="s">
        <v>227</v>
      </c>
      <c r="E48" s="208">
        <v>0</v>
      </c>
      <c r="F48" s="208">
        <v>0</v>
      </c>
      <c r="G48" s="209">
        <v>1000</v>
      </c>
      <c r="H48" s="208">
        <v>-68</v>
      </c>
      <c r="I48" s="209">
        <v>1000</v>
      </c>
      <c r="J48" s="208" t="s">
        <v>303</v>
      </c>
      <c r="K48" s="208" t="s">
        <v>303</v>
      </c>
      <c r="L48" s="210">
        <v>44490</v>
      </c>
      <c r="M48" s="208" t="s">
        <v>290</v>
      </c>
      <c r="N48" s="208" t="s">
        <v>291</v>
      </c>
      <c r="Q48" t="s">
        <v>414</v>
      </c>
    </row>
    <row r="49" spans="2:17" ht="17">
      <c r="B49" s="211" t="s">
        <v>372</v>
      </c>
      <c r="C49" s="208" t="s">
        <v>373</v>
      </c>
      <c r="D49" s="208" t="s">
        <v>230</v>
      </c>
      <c r="E49" s="208">
        <v>0</v>
      </c>
      <c r="F49" s="208">
        <v>0</v>
      </c>
      <c r="G49" s="209">
        <v>1000</v>
      </c>
      <c r="H49" s="208">
        <v>454</v>
      </c>
      <c r="I49" s="209">
        <v>1000</v>
      </c>
      <c r="J49" s="208" t="s">
        <v>320</v>
      </c>
      <c r="K49" s="208" t="s">
        <v>303</v>
      </c>
      <c r="L49" s="210">
        <v>44499</v>
      </c>
      <c r="M49" s="208" t="s">
        <v>290</v>
      </c>
      <c r="N49" s="208" t="s">
        <v>304</v>
      </c>
    </row>
    <row r="50" spans="2:17" ht="17">
      <c r="B50" s="211" t="s">
        <v>374</v>
      </c>
      <c r="C50" s="208" t="s">
        <v>375</v>
      </c>
      <c r="D50" s="208" t="s">
        <v>231</v>
      </c>
      <c r="E50" s="208">
        <v>-9</v>
      </c>
      <c r="F50" s="208">
        <v>120</v>
      </c>
      <c r="G50" s="208">
        <v>271</v>
      </c>
      <c r="H50" s="209">
        <v>-1217</v>
      </c>
      <c r="I50" s="208">
        <v>400</v>
      </c>
      <c r="J50" s="208" t="s">
        <v>320</v>
      </c>
      <c r="K50" s="208" t="s">
        <v>303</v>
      </c>
      <c r="L50" s="210">
        <v>44502</v>
      </c>
      <c r="M50" s="208" t="s">
        <v>290</v>
      </c>
      <c r="N50" s="208" t="s">
        <v>304</v>
      </c>
      <c r="Q50" t="s">
        <v>404</v>
      </c>
    </row>
    <row r="51" spans="2:17" ht="17">
      <c r="B51" s="211" t="s">
        <v>376</v>
      </c>
      <c r="C51" s="208" t="s">
        <v>377</v>
      </c>
      <c r="D51" s="208" t="s">
        <v>232</v>
      </c>
      <c r="E51" s="208">
        <v>-15</v>
      </c>
      <c r="F51" s="208">
        <v>25</v>
      </c>
      <c r="G51" s="208">
        <v>960</v>
      </c>
      <c r="H51" s="208">
        <v>-40</v>
      </c>
      <c r="I51" s="209">
        <v>1000</v>
      </c>
      <c r="J51" s="208" t="s">
        <v>320</v>
      </c>
      <c r="K51" s="208" t="s">
        <v>303</v>
      </c>
      <c r="L51" s="210">
        <v>44502</v>
      </c>
      <c r="M51" s="208" t="s">
        <v>290</v>
      </c>
      <c r="N51" s="208" t="s">
        <v>304</v>
      </c>
      <c r="Q51" t="s">
        <v>400</v>
      </c>
    </row>
    <row r="52" spans="2:17" ht="17">
      <c r="B52" s="211" t="s">
        <v>378</v>
      </c>
      <c r="C52" s="208" t="s">
        <v>379</v>
      </c>
      <c r="D52" s="208" t="s">
        <v>258</v>
      </c>
      <c r="E52" s="208">
        <v>0</v>
      </c>
      <c r="F52" s="208">
        <v>0</v>
      </c>
      <c r="G52" s="209">
        <v>1000</v>
      </c>
      <c r="H52" s="208">
        <v>245</v>
      </c>
      <c r="I52" s="209">
        <v>1000</v>
      </c>
      <c r="J52" s="208" t="s">
        <v>320</v>
      </c>
      <c r="K52" s="208" t="s">
        <v>303</v>
      </c>
      <c r="L52" s="210">
        <v>44499</v>
      </c>
      <c r="M52" s="208" t="s">
        <v>290</v>
      </c>
      <c r="N52" s="208" t="s">
        <v>304</v>
      </c>
    </row>
    <row r="53" spans="2:17" ht="17">
      <c r="B53" s="211" t="s">
        <v>380</v>
      </c>
      <c r="C53" s="208" t="s">
        <v>381</v>
      </c>
      <c r="D53" s="208" t="s">
        <v>229</v>
      </c>
      <c r="E53" s="208">
        <v>0</v>
      </c>
      <c r="F53" s="208">
        <v>0</v>
      </c>
      <c r="G53" s="208">
        <v>500</v>
      </c>
      <c r="H53" s="208">
        <v>-155</v>
      </c>
      <c r="I53" s="208">
        <v>500</v>
      </c>
      <c r="J53" s="208" t="s">
        <v>320</v>
      </c>
      <c r="K53" s="208" t="s">
        <v>303</v>
      </c>
      <c r="L53" s="210">
        <v>44497</v>
      </c>
      <c r="M53" s="208" t="s">
        <v>290</v>
      </c>
      <c r="N53" s="208" t="s">
        <v>304</v>
      </c>
      <c r="Q53" t="s">
        <v>401</v>
      </c>
    </row>
    <row r="54" spans="2:17" ht="17">
      <c r="B54" s="211" t="s">
        <v>382</v>
      </c>
      <c r="C54" s="208" t="s">
        <v>383</v>
      </c>
      <c r="D54" s="208" t="s">
        <v>245</v>
      </c>
      <c r="E54" s="208">
        <v>517</v>
      </c>
      <c r="F54" s="209">
        <v>2636</v>
      </c>
      <c r="G54" s="209">
        <v>2381</v>
      </c>
      <c r="H54" s="209">
        <v>3755</v>
      </c>
      <c r="I54" s="209">
        <v>4500</v>
      </c>
      <c r="J54" s="208" t="s">
        <v>298</v>
      </c>
      <c r="K54" s="208" t="s">
        <v>298</v>
      </c>
      <c r="L54" s="210">
        <v>44502</v>
      </c>
      <c r="M54" s="208" t="s">
        <v>290</v>
      </c>
      <c r="N54" s="208" t="s">
        <v>304</v>
      </c>
      <c r="Q54" t="s">
        <v>402</v>
      </c>
    </row>
    <row r="55" spans="2:17" ht="17">
      <c r="B55" s="211" t="s">
        <v>384</v>
      </c>
      <c r="C55" s="208" t="s">
        <v>385</v>
      </c>
      <c r="D55" s="208" t="s">
        <v>247</v>
      </c>
      <c r="E55" s="208">
        <v>0</v>
      </c>
      <c r="F55" s="208">
        <v>10</v>
      </c>
      <c r="G55" s="208">
        <v>990</v>
      </c>
      <c r="H55" s="208">
        <v>-135</v>
      </c>
      <c r="I55" s="209">
        <v>1000</v>
      </c>
      <c r="J55" s="208" t="s">
        <v>320</v>
      </c>
      <c r="K55" s="208" t="s">
        <v>303</v>
      </c>
      <c r="L55" s="210">
        <v>44502</v>
      </c>
      <c r="M55" s="208" t="s">
        <v>290</v>
      </c>
      <c r="N55" s="208" t="s">
        <v>304</v>
      </c>
      <c r="Q55" t="s">
        <v>415</v>
      </c>
    </row>
    <row r="56" spans="2:17" ht="17">
      <c r="B56" s="211" t="s">
        <v>386</v>
      </c>
      <c r="C56" s="208" t="s">
        <v>387</v>
      </c>
      <c r="D56" s="208" t="s">
        <v>256</v>
      </c>
      <c r="E56" s="208">
        <v>-144</v>
      </c>
      <c r="F56" s="208">
        <v>420</v>
      </c>
      <c r="G56" s="208">
        <v>436</v>
      </c>
      <c r="H56" s="208">
        <v>-589</v>
      </c>
      <c r="I56" s="209">
        <v>1000</v>
      </c>
      <c r="J56" s="208" t="s">
        <v>320</v>
      </c>
      <c r="K56" s="208" t="s">
        <v>303</v>
      </c>
      <c r="L56" s="210">
        <v>44502</v>
      </c>
      <c r="M56" s="208" t="s">
        <v>290</v>
      </c>
      <c r="N56" s="208" t="s">
        <v>304</v>
      </c>
      <c r="Q56" t="s">
        <v>416</v>
      </c>
    </row>
    <row r="57" spans="2:17" ht="17">
      <c r="B57" s="211" t="s">
        <v>388</v>
      </c>
      <c r="C57" s="208" t="s">
        <v>302</v>
      </c>
      <c r="D57" s="208" t="s">
        <v>260</v>
      </c>
      <c r="E57" s="209">
        <v>-1200</v>
      </c>
      <c r="F57" s="208">
        <v>250</v>
      </c>
      <c r="G57" s="208">
        <v>550</v>
      </c>
      <c r="H57" s="209">
        <v>-3583</v>
      </c>
      <c r="I57" s="209">
        <v>2000</v>
      </c>
      <c r="J57" s="208" t="s">
        <v>298</v>
      </c>
      <c r="K57" s="208" t="s">
        <v>298</v>
      </c>
      <c r="L57" s="210">
        <v>44502</v>
      </c>
      <c r="M57" s="208" t="s">
        <v>290</v>
      </c>
      <c r="N57" s="208" t="s">
        <v>304</v>
      </c>
    </row>
    <row r="58" spans="2:17" ht="17">
      <c r="B58" s="211" t="s">
        <v>389</v>
      </c>
      <c r="C58" s="208" t="s">
        <v>390</v>
      </c>
      <c r="D58" s="208" t="s">
        <v>252</v>
      </c>
      <c r="E58" s="208">
        <v>-79</v>
      </c>
      <c r="F58" s="208">
        <v>0</v>
      </c>
      <c r="G58" s="208">
        <v>421</v>
      </c>
      <c r="H58" s="208">
        <v>-185</v>
      </c>
      <c r="I58" s="208">
        <v>500</v>
      </c>
      <c r="J58" s="208" t="s">
        <v>320</v>
      </c>
      <c r="K58" s="208" t="s">
        <v>303</v>
      </c>
      <c r="L58" s="210">
        <v>44501</v>
      </c>
      <c r="M58" s="208" t="s">
        <v>290</v>
      </c>
      <c r="N58" s="208" t="s">
        <v>304</v>
      </c>
      <c r="Q58" t="s">
        <v>404</v>
      </c>
    </row>
    <row r="59" spans="2:17" ht="17">
      <c r="B59" s="211" t="s">
        <v>391</v>
      </c>
      <c r="C59" s="208" t="s">
        <v>392</v>
      </c>
      <c r="D59" s="208" t="s">
        <v>254</v>
      </c>
      <c r="E59" s="208">
        <v>-350</v>
      </c>
      <c r="F59" s="208">
        <v>0</v>
      </c>
      <c r="G59" s="208">
        <v>150</v>
      </c>
      <c r="H59" s="208">
        <v>-134</v>
      </c>
      <c r="I59" s="208">
        <v>500</v>
      </c>
      <c r="J59" s="208" t="s">
        <v>320</v>
      </c>
      <c r="K59" s="208" t="s">
        <v>303</v>
      </c>
      <c r="L59" s="210">
        <v>44501</v>
      </c>
      <c r="M59" s="208" t="s">
        <v>290</v>
      </c>
      <c r="N59" s="208" t="s">
        <v>304</v>
      </c>
      <c r="Q59" t="s">
        <v>400</v>
      </c>
    </row>
    <row r="60" spans="2:17" ht="17">
      <c r="B60" s="211" t="s">
        <v>393</v>
      </c>
      <c r="C60" s="208" t="s">
        <v>394</v>
      </c>
      <c r="D60" s="208" t="s">
        <v>263</v>
      </c>
      <c r="E60" s="208">
        <v>0</v>
      </c>
      <c r="F60" s="208">
        <v>0</v>
      </c>
      <c r="G60" s="208">
        <v>750</v>
      </c>
      <c r="H60" s="208">
        <v>-111</v>
      </c>
      <c r="I60" s="208">
        <v>750</v>
      </c>
      <c r="J60" s="208" t="s">
        <v>320</v>
      </c>
      <c r="K60" s="208" t="s">
        <v>303</v>
      </c>
      <c r="L60" s="210">
        <v>44493</v>
      </c>
      <c r="M60" s="208" t="s">
        <v>290</v>
      </c>
      <c r="N60" s="208" t="s">
        <v>304</v>
      </c>
    </row>
    <row r="61" spans="2:17" ht="17">
      <c r="B61" s="211" t="s">
        <v>395</v>
      </c>
      <c r="C61" s="208" t="s">
        <v>396</v>
      </c>
      <c r="D61" s="208" t="s">
        <v>399</v>
      </c>
      <c r="E61" s="208">
        <v>0</v>
      </c>
      <c r="F61" s="208">
        <v>0</v>
      </c>
      <c r="G61" s="208">
        <v>750</v>
      </c>
      <c r="H61" s="208">
        <v>0</v>
      </c>
      <c r="I61" s="208">
        <v>750</v>
      </c>
      <c r="J61" s="208" t="s">
        <v>320</v>
      </c>
      <c r="K61" s="208" t="s">
        <v>303</v>
      </c>
      <c r="L61" s="208" t="s">
        <v>289</v>
      </c>
      <c r="M61" s="208" t="s">
        <v>290</v>
      </c>
      <c r="N61" s="208" t="s">
        <v>304</v>
      </c>
      <c r="Q61" t="s">
        <v>401</v>
      </c>
    </row>
    <row r="62" spans="2:17" ht="17">
      <c r="B62" s="211" t="s">
        <v>397</v>
      </c>
      <c r="C62" s="208" t="s">
        <v>365</v>
      </c>
      <c r="D62" s="208"/>
      <c r="E62" s="208">
        <v>0</v>
      </c>
      <c r="F62" s="208">
        <v>0</v>
      </c>
      <c r="G62" s="208">
        <v>500</v>
      </c>
      <c r="H62" s="208">
        <v>0</v>
      </c>
      <c r="I62" s="208">
        <v>500</v>
      </c>
      <c r="J62" s="208" t="s">
        <v>320</v>
      </c>
      <c r="K62" s="208" t="s">
        <v>303</v>
      </c>
      <c r="L62" s="208" t="s">
        <v>289</v>
      </c>
      <c r="M62" s="208" t="s">
        <v>290</v>
      </c>
      <c r="N62" s="208" t="s">
        <v>304</v>
      </c>
      <c r="Q62" t="s">
        <v>402</v>
      </c>
    </row>
    <row r="63" spans="2:17" ht="17">
      <c r="B63" s="211" t="s">
        <v>398</v>
      </c>
      <c r="C63" s="208" t="s">
        <v>365</v>
      </c>
      <c r="D63" s="208"/>
      <c r="E63" s="208">
        <v>0</v>
      </c>
      <c r="F63" s="208">
        <v>0</v>
      </c>
      <c r="G63" s="208">
        <v>500</v>
      </c>
      <c r="H63" s="208">
        <v>0</v>
      </c>
      <c r="I63" s="208">
        <v>500</v>
      </c>
      <c r="J63" s="208" t="s">
        <v>320</v>
      </c>
      <c r="K63" s="208" t="s">
        <v>303</v>
      </c>
      <c r="L63" s="208" t="s">
        <v>289</v>
      </c>
      <c r="M63" s="208" t="s">
        <v>290</v>
      </c>
      <c r="N63" s="208" t="s">
        <v>304</v>
      </c>
      <c r="Q63" t="s">
        <v>417</v>
      </c>
    </row>
    <row r="64" spans="2:17">
      <c r="Q64" t="s">
        <v>418</v>
      </c>
    </row>
    <row r="66" spans="17:17">
      <c r="Q66" t="s">
        <v>404</v>
      </c>
    </row>
    <row r="67" spans="17:17">
      <c r="Q67" t="s">
        <v>400</v>
      </c>
    </row>
    <row r="69" spans="17:17">
      <c r="Q69" t="s">
        <v>401</v>
      </c>
    </row>
    <row r="70" spans="17:17">
      <c r="Q70" t="s">
        <v>402</v>
      </c>
    </row>
    <row r="71" spans="17:17">
      <c r="Q71" t="s">
        <v>419</v>
      </c>
    </row>
    <row r="72" spans="17:17">
      <c r="Q72" t="s">
        <v>420</v>
      </c>
    </row>
    <row r="74" spans="17:17">
      <c r="Q74" t="s">
        <v>404</v>
      </c>
    </row>
    <row r="75" spans="17:17">
      <c r="Q75" t="s">
        <v>400</v>
      </c>
    </row>
    <row r="77" spans="17:17">
      <c r="Q77" t="s">
        <v>401</v>
      </c>
    </row>
    <row r="78" spans="17:17">
      <c r="Q78" t="s">
        <v>402</v>
      </c>
    </row>
    <row r="79" spans="17:17">
      <c r="Q79" t="s">
        <v>421</v>
      </c>
    </row>
    <row r="80" spans="17:17">
      <c r="Q80" t="s">
        <v>422</v>
      </c>
    </row>
    <row r="82" spans="17:17">
      <c r="Q82" t="s">
        <v>404</v>
      </c>
    </row>
    <row r="83" spans="17:17">
      <c r="Q83" t="s">
        <v>400</v>
      </c>
    </row>
    <row r="85" spans="17:17">
      <c r="Q85" t="s">
        <v>401</v>
      </c>
    </row>
    <row r="86" spans="17:17">
      <c r="Q86" t="s">
        <v>402</v>
      </c>
    </row>
    <row r="87" spans="17:17">
      <c r="Q87" t="s">
        <v>423</v>
      </c>
    </row>
    <row r="88" spans="17:17">
      <c r="Q88" t="s">
        <v>424</v>
      </c>
    </row>
    <row r="90" spans="17:17">
      <c r="Q90" t="s">
        <v>404</v>
      </c>
    </row>
    <row r="91" spans="17:17">
      <c r="Q91" t="s">
        <v>400</v>
      </c>
    </row>
    <row r="93" spans="17:17">
      <c r="Q93" t="s">
        <v>401</v>
      </c>
    </row>
    <row r="94" spans="17:17">
      <c r="Q94" t="s">
        <v>402</v>
      </c>
    </row>
    <row r="95" spans="17:17">
      <c r="Q95" t="s">
        <v>425</v>
      </c>
    </row>
    <row r="96" spans="17:17">
      <c r="Q96" t="s">
        <v>426</v>
      </c>
    </row>
    <row r="98" spans="17:17">
      <c r="Q98" t="s">
        <v>404</v>
      </c>
    </row>
    <row r="99" spans="17:17">
      <c r="Q99" t="s">
        <v>400</v>
      </c>
    </row>
    <row r="101" spans="17:17">
      <c r="Q101" t="s">
        <v>401</v>
      </c>
    </row>
    <row r="102" spans="17:17">
      <c r="Q102" t="s">
        <v>402</v>
      </c>
    </row>
    <row r="103" spans="17:17">
      <c r="Q103" t="s">
        <v>427</v>
      </c>
    </row>
    <row r="104" spans="17:17">
      <c r="Q104" t="s">
        <v>428</v>
      </c>
    </row>
    <row r="106" spans="17:17">
      <c r="Q106" t="s">
        <v>404</v>
      </c>
    </row>
    <row r="107" spans="17:17">
      <c r="Q107" t="s">
        <v>400</v>
      </c>
    </row>
    <row r="109" spans="17:17">
      <c r="Q109" t="s">
        <v>401</v>
      </c>
    </row>
    <row r="110" spans="17:17">
      <c r="Q110" t="s">
        <v>402</v>
      </c>
    </row>
    <row r="111" spans="17:17">
      <c r="Q111" t="s">
        <v>429</v>
      </c>
    </row>
    <row r="112" spans="17:17">
      <c r="Q112" t="s">
        <v>430</v>
      </c>
    </row>
    <row r="114" spans="17:17">
      <c r="Q114" t="s">
        <v>404</v>
      </c>
    </row>
    <row r="115" spans="17:17">
      <c r="Q115" t="s">
        <v>400</v>
      </c>
    </row>
    <row r="117" spans="17:17">
      <c r="Q117" t="s">
        <v>401</v>
      </c>
    </row>
    <row r="118" spans="17:17">
      <c r="Q118" t="s">
        <v>402</v>
      </c>
    </row>
    <row r="119" spans="17:17">
      <c r="Q119" t="s">
        <v>431</v>
      </c>
    </row>
    <row r="120" spans="17:17">
      <c r="Q120" t="s">
        <v>432</v>
      </c>
    </row>
    <row r="122" spans="17:17">
      <c r="Q122" t="s">
        <v>404</v>
      </c>
    </row>
    <row r="123" spans="17:17">
      <c r="Q123" t="s">
        <v>400</v>
      </c>
    </row>
    <row r="125" spans="17:17">
      <c r="Q125" t="s">
        <v>401</v>
      </c>
    </row>
    <row r="126" spans="17:17">
      <c r="Q126" t="s">
        <v>402</v>
      </c>
    </row>
    <row r="127" spans="17:17">
      <c r="Q127" t="s">
        <v>433</v>
      </c>
    </row>
    <row r="128" spans="17:17">
      <c r="Q128" t="s">
        <v>434</v>
      </c>
    </row>
    <row r="130" spans="17:17">
      <c r="Q130" t="s">
        <v>404</v>
      </c>
    </row>
    <row r="131" spans="17:17">
      <c r="Q131" t="s">
        <v>400</v>
      </c>
    </row>
    <row r="133" spans="17:17">
      <c r="Q133" t="s">
        <v>401</v>
      </c>
    </row>
    <row r="134" spans="17:17">
      <c r="Q134" t="s">
        <v>402</v>
      </c>
    </row>
    <row r="135" spans="17:17">
      <c r="Q135" t="s">
        <v>435</v>
      </c>
    </row>
    <row r="136" spans="17:17">
      <c r="Q136" t="s">
        <v>436</v>
      </c>
    </row>
    <row r="138" spans="17:17">
      <c r="Q138" t="s">
        <v>404</v>
      </c>
    </row>
    <row r="139" spans="17:17">
      <c r="Q139" t="s">
        <v>400</v>
      </c>
    </row>
    <row r="141" spans="17:17">
      <c r="Q141" t="s">
        <v>401</v>
      </c>
    </row>
    <row r="142" spans="17:17">
      <c r="Q142" t="s">
        <v>402</v>
      </c>
    </row>
    <row r="143" spans="17:17">
      <c r="Q143" t="s">
        <v>437</v>
      </c>
    </row>
    <row r="144" spans="17:17">
      <c r="Q144" t="s">
        <v>438</v>
      </c>
    </row>
    <row r="146" spans="17:17">
      <c r="Q146" t="s">
        <v>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21" t="s">
        <v>5</v>
      </c>
      <c r="C4" s="146" t="s">
        <v>135</v>
      </c>
      <c r="D4" s="147"/>
      <c r="E4" s="146" t="s">
        <v>137</v>
      </c>
      <c r="F4" s="223" t="s">
        <v>139</v>
      </c>
      <c r="G4" s="223">
        <v>-110</v>
      </c>
      <c r="H4" s="146" t="s">
        <v>140</v>
      </c>
      <c r="I4" s="225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22"/>
      <c r="C5" s="148">
        <v>44459.845138888886</v>
      </c>
      <c r="D5" s="149" t="s">
        <v>136</v>
      </c>
      <c r="E5" s="149" t="s">
        <v>138</v>
      </c>
      <c r="F5" s="224"/>
      <c r="G5" s="224"/>
      <c r="H5" s="149" t="s">
        <v>140</v>
      </c>
      <c r="I5" s="226"/>
      <c r="K5" s="181" t="s">
        <v>27</v>
      </c>
      <c r="L5" s="182">
        <f t="shared" si="0"/>
        <v>89.5</v>
      </c>
    </row>
    <row r="6" spans="2:12">
      <c r="B6" s="212" t="s">
        <v>17</v>
      </c>
      <c r="C6" s="150" t="s">
        <v>141</v>
      </c>
      <c r="D6" s="151"/>
      <c r="E6" s="150" t="s">
        <v>143</v>
      </c>
      <c r="F6" s="215" t="s">
        <v>148</v>
      </c>
      <c r="G6" s="215">
        <v>-50</v>
      </c>
      <c r="H6" s="150" t="s">
        <v>140</v>
      </c>
      <c r="I6" s="218">
        <v>44462.619444444441</v>
      </c>
      <c r="K6" s="181" t="s">
        <v>5</v>
      </c>
      <c r="L6" s="182">
        <f t="shared" si="0"/>
        <v>-110.5</v>
      </c>
    </row>
    <row r="7" spans="2:12">
      <c r="B7" s="213"/>
      <c r="C7" s="152">
        <v>44462.632638888892</v>
      </c>
      <c r="D7" s="153" t="s">
        <v>142</v>
      </c>
      <c r="E7" s="153" t="s">
        <v>144</v>
      </c>
      <c r="F7" s="216"/>
      <c r="G7" s="216"/>
      <c r="H7" s="153" t="s">
        <v>149</v>
      </c>
      <c r="I7" s="219"/>
      <c r="K7" s="181" t="s">
        <v>17</v>
      </c>
      <c r="L7" s="182">
        <f t="shared" si="0"/>
        <v>10.5</v>
      </c>
    </row>
    <row r="8" spans="2:12">
      <c r="B8" s="213"/>
      <c r="C8" s="152">
        <v>44462.652777777781</v>
      </c>
      <c r="D8" s="153" t="s">
        <v>142</v>
      </c>
      <c r="E8" s="153" t="s">
        <v>145</v>
      </c>
      <c r="F8" s="216"/>
      <c r="G8" s="216"/>
      <c r="H8" s="153" t="s">
        <v>140</v>
      </c>
      <c r="I8" s="219"/>
      <c r="K8" s="181" t="s">
        <v>203</v>
      </c>
      <c r="L8" s="182">
        <f t="shared" si="0"/>
        <v>0</v>
      </c>
    </row>
    <row r="9" spans="2:12">
      <c r="B9" s="213"/>
      <c r="C9" s="153"/>
      <c r="D9" s="153"/>
      <c r="E9" s="153" t="s">
        <v>146</v>
      </c>
      <c r="F9" s="216"/>
      <c r="G9" s="216"/>
      <c r="H9" s="153"/>
      <c r="I9" s="219"/>
      <c r="K9" s="181" t="s">
        <v>213</v>
      </c>
      <c r="L9" s="182">
        <f t="shared" si="0"/>
        <v>-50.4</v>
      </c>
    </row>
    <row r="10" spans="2:12" ht="17" thickBot="1">
      <c r="B10" s="214"/>
      <c r="C10" s="154"/>
      <c r="D10" s="154"/>
      <c r="E10" s="154" t="s">
        <v>147</v>
      </c>
      <c r="F10" s="217"/>
      <c r="G10" s="217"/>
      <c r="H10" s="154"/>
      <c r="I10" s="220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212" t="s">
        <v>17</v>
      </c>
      <c r="C17" s="150" t="s">
        <v>153</v>
      </c>
      <c r="D17" s="151"/>
      <c r="E17" s="150" t="s">
        <v>155</v>
      </c>
      <c r="F17" s="215" t="s">
        <v>158</v>
      </c>
      <c r="G17" s="215">
        <v>-31</v>
      </c>
      <c r="H17" s="150" t="s">
        <v>140</v>
      </c>
      <c r="I17" s="218">
        <v>44462.643055555556</v>
      </c>
    </row>
    <row r="18" spans="2:9">
      <c r="B18" s="213"/>
      <c r="C18" s="152">
        <v>44462.930555555555</v>
      </c>
      <c r="D18" s="153" t="s">
        <v>154</v>
      </c>
      <c r="E18" s="153" t="s">
        <v>156</v>
      </c>
      <c r="F18" s="216"/>
      <c r="G18" s="216"/>
      <c r="H18" s="153" t="s">
        <v>149</v>
      </c>
      <c r="I18" s="219"/>
    </row>
    <row r="19" spans="2:9" ht="17" thickBot="1">
      <c r="B19" s="214"/>
      <c r="C19" s="154"/>
      <c r="D19" s="154"/>
      <c r="E19" s="154" t="s">
        <v>157</v>
      </c>
      <c r="F19" s="217"/>
      <c r="G19" s="217"/>
      <c r="H19" s="154"/>
      <c r="I19" s="220"/>
    </row>
    <row r="20" spans="2:9">
      <c r="B20" s="221" t="s">
        <v>5</v>
      </c>
      <c r="C20" s="146" t="s">
        <v>159</v>
      </c>
      <c r="D20" s="147"/>
      <c r="E20" s="146" t="s">
        <v>155</v>
      </c>
      <c r="F20" s="223" t="s">
        <v>160</v>
      </c>
      <c r="G20" s="223">
        <v>-40</v>
      </c>
      <c r="H20" s="146" t="s">
        <v>140</v>
      </c>
      <c r="I20" s="225">
        <v>44462.643750000003</v>
      </c>
    </row>
    <row r="21" spans="2:9">
      <c r="B21" s="227"/>
      <c r="C21" s="172">
        <v>44462.930555555555</v>
      </c>
      <c r="D21" s="173" t="s">
        <v>154</v>
      </c>
      <c r="E21" s="173" t="s">
        <v>156</v>
      </c>
      <c r="F21" s="228"/>
      <c r="G21" s="228"/>
      <c r="H21" s="173" t="s">
        <v>149</v>
      </c>
      <c r="I21" s="229"/>
    </row>
    <row r="22" spans="2:9" ht="17" thickBot="1">
      <c r="B22" s="222"/>
      <c r="C22" s="149"/>
      <c r="D22" s="149"/>
      <c r="E22" s="149" t="s">
        <v>157</v>
      </c>
      <c r="F22" s="224"/>
      <c r="G22" s="224"/>
      <c r="H22" s="149"/>
      <c r="I22" s="226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21" t="s">
        <v>40</v>
      </c>
      <c r="C24" s="146" t="s">
        <v>163</v>
      </c>
      <c r="D24" s="147"/>
      <c r="E24" s="146" t="s">
        <v>137</v>
      </c>
      <c r="F24" s="223" t="s">
        <v>166</v>
      </c>
      <c r="G24" s="223">
        <v>-20</v>
      </c>
      <c r="H24" s="146" t="s">
        <v>140</v>
      </c>
      <c r="I24" s="225">
        <v>44463.495833333334</v>
      </c>
    </row>
    <row r="25" spans="2:9">
      <c r="B25" s="227"/>
      <c r="C25" s="172">
        <v>44463.597916666666</v>
      </c>
      <c r="D25" s="173" t="s">
        <v>142</v>
      </c>
      <c r="E25" s="173" t="s">
        <v>164</v>
      </c>
      <c r="F25" s="228"/>
      <c r="G25" s="228"/>
      <c r="H25" s="173" t="s">
        <v>140</v>
      </c>
      <c r="I25" s="229"/>
    </row>
    <row r="26" spans="2:9" ht="17" thickBot="1">
      <c r="B26" s="222"/>
      <c r="C26" s="149"/>
      <c r="D26" s="149"/>
      <c r="E26" s="149" t="s">
        <v>165</v>
      </c>
      <c r="F26" s="224"/>
      <c r="G26" s="224"/>
      <c r="H26" s="149"/>
      <c r="I26" s="226"/>
    </row>
    <row r="27" spans="2:9">
      <c r="B27" s="212" t="s">
        <v>17</v>
      </c>
      <c r="C27" s="150" t="s">
        <v>167</v>
      </c>
      <c r="D27" s="151"/>
      <c r="E27" s="150" t="s">
        <v>137</v>
      </c>
      <c r="F27" s="215" t="s">
        <v>170</v>
      </c>
      <c r="G27" s="215">
        <v>52</v>
      </c>
      <c r="H27" s="150" t="s">
        <v>171</v>
      </c>
      <c r="I27" s="218">
        <v>44463.520833333336</v>
      </c>
    </row>
    <row r="28" spans="2:9">
      <c r="B28" s="213"/>
      <c r="C28" s="152">
        <v>44463.597916666666</v>
      </c>
      <c r="D28" s="153" t="s">
        <v>142</v>
      </c>
      <c r="E28" s="153" t="s">
        <v>168</v>
      </c>
      <c r="F28" s="216"/>
      <c r="G28" s="216"/>
      <c r="H28" s="153" t="s">
        <v>171</v>
      </c>
      <c r="I28" s="219"/>
    </row>
    <row r="29" spans="2:9" ht="17" thickBot="1">
      <c r="B29" s="214"/>
      <c r="C29" s="154"/>
      <c r="D29" s="154"/>
      <c r="E29" s="154" t="s">
        <v>169</v>
      </c>
      <c r="F29" s="217"/>
      <c r="G29" s="217"/>
      <c r="H29" s="154"/>
      <c r="I29" s="220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212" t="s">
        <v>40</v>
      </c>
      <c r="C36" s="150" t="s">
        <v>175</v>
      </c>
      <c r="D36" s="151"/>
      <c r="E36" s="150" t="s">
        <v>137</v>
      </c>
      <c r="F36" s="215" t="s">
        <v>177</v>
      </c>
      <c r="G36" s="215">
        <v>43</v>
      </c>
      <c r="H36" s="150" t="s">
        <v>171</v>
      </c>
      <c r="I36" s="218">
        <v>44463.568055555559</v>
      </c>
    </row>
    <row r="37" spans="2:9">
      <c r="B37" s="213"/>
      <c r="C37" s="152">
        <v>44463.597916666666</v>
      </c>
      <c r="D37" s="153" t="s">
        <v>142</v>
      </c>
      <c r="E37" s="153" t="s">
        <v>176</v>
      </c>
      <c r="F37" s="216"/>
      <c r="G37" s="216"/>
      <c r="H37" s="153" t="s">
        <v>171</v>
      </c>
      <c r="I37" s="219"/>
    </row>
    <row r="38" spans="2:9" ht="17" thickBot="1">
      <c r="B38" s="214"/>
      <c r="C38" s="154"/>
      <c r="D38" s="154"/>
      <c r="E38" s="154" t="s">
        <v>169</v>
      </c>
      <c r="F38" s="217"/>
      <c r="G38" s="217"/>
      <c r="H38" s="154"/>
      <c r="I38" s="220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21" t="s">
        <v>27</v>
      </c>
      <c r="C60" s="146" t="s">
        <v>191</v>
      </c>
      <c r="D60" s="147"/>
      <c r="E60" s="146" t="s">
        <v>137</v>
      </c>
      <c r="F60" s="223" t="s">
        <v>193</v>
      </c>
      <c r="G60" s="223">
        <v>50</v>
      </c>
      <c r="H60" s="146" t="s">
        <v>171</v>
      </c>
      <c r="I60" s="225">
        <v>44464.740277777775</v>
      </c>
    </row>
    <row r="61" spans="2:9" ht="17" thickBot="1">
      <c r="B61" s="222"/>
      <c r="C61" s="148">
        <v>44464.815972222219</v>
      </c>
      <c r="D61" s="149" t="s">
        <v>179</v>
      </c>
      <c r="E61" s="149" t="s">
        <v>192</v>
      </c>
      <c r="F61" s="224"/>
      <c r="G61" s="224"/>
      <c r="H61" s="149" t="s">
        <v>171</v>
      </c>
      <c r="I61" s="226"/>
    </row>
    <row r="62" spans="2:9">
      <c r="B62" s="212" t="s">
        <v>40</v>
      </c>
      <c r="C62" s="150" t="s">
        <v>194</v>
      </c>
      <c r="D62" s="151"/>
      <c r="E62" s="150" t="s">
        <v>195</v>
      </c>
      <c r="F62" s="215" t="s">
        <v>199</v>
      </c>
      <c r="G62" s="215">
        <v>-260</v>
      </c>
      <c r="H62" s="150" t="s">
        <v>140</v>
      </c>
      <c r="I62" s="218">
        <v>44460.601388888892</v>
      </c>
    </row>
    <row r="63" spans="2:9">
      <c r="B63" s="213"/>
      <c r="C63" s="152">
        <v>44464.934027777781</v>
      </c>
      <c r="D63" s="153" t="s">
        <v>179</v>
      </c>
      <c r="E63" s="153" t="s">
        <v>196</v>
      </c>
      <c r="F63" s="216"/>
      <c r="G63" s="216"/>
      <c r="H63" s="153" t="s">
        <v>140</v>
      </c>
      <c r="I63" s="219"/>
    </row>
    <row r="64" spans="2:9">
      <c r="B64" s="213"/>
      <c r="C64" s="152">
        <v>44464.940972222219</v>
      </c>
      <c r="D64" s="153" t="s">
        <v>179</v>
      </c>
      <c r="E64" s="153" t="s">
        <v>197</v>
      </c>
      <c r="F64" s="216"/>
      <c r="G64" s="216"/>
      <c r="H64" s="153" t="s">
        <v>149</v>
      </c>
      <c r="I64" s="219"/>
    </row>
    <row r="65" spans="2:9" ht="17" thickBot="1">
      <c r="B65" s="214"/>
      <c r="C65" s="167">
        <v>44464.815972222219</v>
      </c>
      <c r="D65" s="154" t="s">
        <v>179</v>
      </c>
      <c r="E65" s="154" t="s">
        <v>198</v>
      </c>
      <c r="F65" s="217"/>
      <c r="G65" s="217"/>
      <c r="H65" s="154" t="s">
        <v>171</v>
      </c>
      <c r="I65" s="220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62:B65"/>
    <mergeCell ref="F62:F65"/>
    <mergeCell ref="G62:G65"/>
    <mergeCell ref="I62:I65"/>
    <mergeCell ref="B60:B61"/>
    <mergeCell ref="F60:F61"/>
    <mergeCell ref="G60:G61"/>
    <mergeCell ref="I60:I61"/>
    <mergeCell ref="B36:B38"/>
    <mergeCell ref="F36:F38"/>
    <mergeCell ref="G36:G38"/>
    <mergeCell ref="I36:I38"/>
    <mergeCell ref="B27:B29"/>
    <mergeCell ref="F27:F29"/>
    <mergeCell ref="G27:G29"/>
    <mergeCell ref="I27:I29"/>
    <mergeCell ref="B20:B22"/>
    <mergeCell ref="F20:F22"/>
    <mergeCell ref="G20:G22"/>
    <mergeCell ref="I20:I22"/>
    <mergeCell ref="B24:B26"/>
    <mergeCell ref="F24:F26"/>
    <mergeCell ref="G24:G26"/>
    <mergeCell ref="I24:I26"/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10.25.2021</vt:lpstr>
      <vt:lpstr>11.1.2021</vt:lpstr>
      <vt:lpstr>Red Data Dump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2021-11-13T14:48:29Z</dcterms:modified>
</cp:coreProperties>
</file>