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uel\Desktop\Master\Programacion\Final Fight\"/>
    </mc:Choice>
  </mc:AlternateContent>
  <bookViews>
    <workbookView xWindow="0" yWindow="0" windowWidth="25200" windowHeight="11850"/>
  </bookViews>
  <sheets>
    <sheet name="Cod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E36" i="1"/>
  <c r="E35" i="1"/>
  <c r="E34" i="1"/>
  <c r="E33" i="1"/>
  <c r="E31" i="1"/>
  <c r="E30" i="1"/>
  <c r="E29" i="1"/>
  <c r="F28" i="1"/>
  <c r="E28" i="1"/>
  <c r="F27" i="1"/>
  <c r="E27" i="1"/>
  <c r="F26" i="1"/>
  <c r="E26" i="1"/>
  <c r="F25" i="1"/>
  <c r="E25" i="1"/>
  <c r="F24" i="1"/>
  <c r="E24" i="1"/>
  <c r="B26" i="1"/>
  <c r="B27" i="1" s="1"/>
  <c r="B28" i="1" s="1"/>
  <c r="B25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B17" i="1"/>
  <c r="B18" i="1" s="1"/>
  <c r="B19" i="1" s="1"/>
  <c r="B20" i="1" s="1"/>
  <c r="B21" i="1" s="1"/>
  <c r="B22" i="1" s="1"/>
  <c r="B23" i="1" s="1"/>
  <c r="B16" i="1"/>
  <c r="E14" i="1" l="1"/>
  <c r="F13" i="1"/>
  <c r="E13" i="1"/>
  <c r="E12" i="1"/>
  <c r="E11" i="1"/>
  <c r="E10" i="1"/>
  <c r="E9" i="1"/>
  <c r="E8" i="1"/>
  <c r="E7" i="1"/>
  <c r="E6" i="1"/>
  <c r="E5" i="1"/>
  <c r="E4" i="1"/>
  <c r="E3" i="1"/>
  <c r="B5" i="1"/>
  <c r="B6" i="1" s="1"/>
  <c r="B7" i="1" s="1"/>
  <c r="B8" i="1" s="1"/>
  <c r="B9" i="1" s="1"/>
  <c r="B10" i="1" s="1"/>
  <c r="B11" i="1" s="1"/>
  <c r="B12" i="1" s="1"/>
  <c r="B13" i="1" s="1"/>
  <c r="B14" i="1" s="1"/>
  <c r="B4" i="1"/>
</calcChain>
</file>

<file path=xl/sharedStrings.xml><?xml version="1.0" encoding="utf-8"?>
<sst xmlns="http://schemas.openxmlformats.org/spreadsheetml/2006/main" count="13" uniqueCount="13">
  <si>
    <t>Animación</t>
  </si>
  <si>
    <t>Frame</t>
  </si>
  <si>
    <t>Y</t>
  </si>
  <si>
    <t>X</t>
  </si>
  <si>
    <t>W</t>
  </si>
  <si>
    <t>H</t>
  </si>
  <si>
    <t>Idle</t>
  </si>
  <si>
    <t>Caminar</t>
  </si>
  <si>
    <t>Saltar avanzando</t>
  </si>
  <si>
    <t>Saltar estatico</t>
  </si>
  <si>
    <t>Puñetazo simple</t>
  </si>
  <si>
    <t>Puñetazo fuerte</t>
  </si>
  <si>
    <t>Gancho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</si>
</sst>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28" workbookViewId="0">
      <selection activeCell="F34" sqref="F34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25">
      <c r="A2" s="2" t="s">
        <v>6</v>
      </c>
      <c r="B2">
        <v>1</v>
      </c>
      <c r="C2">
        <v>31</v>
      </c>
      <c r="D2">
        <v>25</v>
      </c>
      <c r="E2">
        <v>59</v>
      </c>
      <c r="F2">
        <v>93</v>
      </c>
    </row>
    <row r="3" spans="1:6" x14ac:dyDescent="0.25">
      <c r="A3" s="3" t="s">
        <v>7</v>
      </c>
      <c r="B3">
        <v>1</v>
      </c>
      <c r="C3">
        <v>117</v>
      </c>
      <c r="D3">
        <v>26</v>
      </c>
      <c r="E3">
        <f>163-C3</f>
        <v>46</v>
      </c>
      <c r="F3">
        <v>93</v>
      </c>
    </row>
    <row r="4" spans="1:6" x14ac:dyDescent="0.25">
      <c r="A4" s="3"/>
      <c r="B4">
        <f>B3+1</f>
        <v>2</v>
      </c>
      <c r="C4">
        <v>187</v>
      </c>
      <c r="D4">
        <v>26</v>
      </c>
      <c r="E4">
        <f>248-C4</f>
        <v>61</v>
      </c>
      <c r="F4">
        <v>93</v>
      </c>
    </row>
    <row r="5" spans="1:6" x14ac:dyDescent="0.25">
      <c r="A5" s="3"/>
      <c r="B5">
        <f t="shared" ref="B5:B14" si="0">B4+1</f>
        <v>3</v>
      </c>
      <c r="C5">
        <v>270</v>
      </c>
      <c r="D5">
        <v>28</v>
      </c>
      <c r="E5">
        <f>331-C5</f>
        <v>61</v>
      </c>
      <c r="F5">
        <v>94</v>
      </c>
    </row>
    <row r="6" spans="1:6" x14ac:dyDescent="0.25">
      <c r="A6" s="3"/>
      <c r="B6">
        <f t="shared" si="0"/>
        <v>4</v>
      </c>
      <c r="C6">
        <v>358</v>
      </c>
      <c r="D6">
        <v>30</v>
      </c>
      <c r="E6">
        <f>406-C6</f>
        <v>48</v>
      </c>
      <c r="F6">
        <v>94</v>
      </c>
    </row>
    <row r="7" spans="1:6" x14ac:dyDescent="0.25">
      <c r="A7" s="3"/>
      <c r="B7">
        <f t="shared" si="0"/>
        <v>5</v>
      </c>
      <c r="C7">
        <v>436</v>
      </c>
      <c r="D7">
        <v>27</v>
      </c>
      <c r="E7">
        <f>466-C7</f>
        <v>30</v>
      </c>
      <c r="F7">
        <v>95</v>
      </c>
    </row>
    <row r="8" spans="1:6" x14ac:dyDescent="0.25">
      <c r="A8" s="3"/>
      <c r="B8">
        <f t="shared" si="0"/>
        <v>6</v>
      </c>
      <c r="C8">
        <v>504</v>
      </c>
      <c r="D8">
        <v>28</v>
      </c>
      <c r="E8">
        <f>533-C8</f>
        <v>29</v>
      </c>
      <c r="F8">
        <v>94</v>
      </c>
    </row>
    <row r="9" spans="1:6" x14ac:dyDescent="0.25">
      <c r="A9" s="3"/>
      <c r="B9">
        <f t="shared" si="0"/>
        <v>7</v>
      </c>
      <c r="C9">
        <v>563</v>
      </c>
      <c r="D9">
        <v>27</v>
      </c>
      <c r="E9">
        <f>609-C9</f>
        <v>46</v>
      </c>
      <c r="F9">
        <v>93</v>
      </c>
    </row>
    <row r="10" spans="1:6" x14ac:dyDescent="0.25">
      <c r="A10" s="3"/>
      <c r="B10">
        <f t="shared" si="0"/>
        <v>8</v>
      </c>
      <c r="C10">
        <v>634</v>
      </c>
      <c r="D10">
        <v>28</v>
      </c>
      <c r="E10">
        <f>695-C10</f>
        <v>61</v>
      </c>
      <c r="F10">
        <v>93</v>
      </c>
    </row>
    <row r="11" spans="1:6" x14ac:dyDescent="0.25">
      <c r="A11" s="3"/>
      <c r="B11">
        <f t="shared" si="0"/>
        <v>9</v>
      </c>
      <c r="C11">
        <v>721</v>
      </c>
      <c r="D11">
        <v>30</v>
      </c>
      <c r="E11">
        <f>781-C11</f>
        <v>60</v>
      </c>
      <c r="F11">
        <v>93</v>
      </c>
    </row>
    <row r="12" spans="1:6" x14ac:dyDescent="0.25">
      <c r="A12" s="3"/>
      <c r="B12">
        <f t="shared" si="0"/>
        <v>10</v>
      </c>
      <c r="C12">
        <v>805</v>
      </c>
      <c r="D12">
        <v>31</v>
      </c>
      <c r="E12">
        <f>855-C12</f>
        <v>50</v>
      </c>
      <c r="F12">
        <v>93</v>
      </c>
    </row>
    <row r="13" spans="1:6" x14ac:dyDescent="0.25">
      <c r="A13" s="3"/>
      <c r="B13">
        <f t="shared" si="0"/>
        <v>11</v>
      </c>
      <c r="C13">
        <v>883</v>
      </c>
      <c r="D13">
        <v>28</v>
      </c>
      <c r="E13">
        <f>913-C13</f>
        <v>30</v>
      </c>
      <c r="F13">
        <f>122-D13</f>
        <v>94</v>
      </c>
    </row>
    <row r="14" spans="1:6" x14ac:dyDescent="0.25">
      <c r="A14" s="3"/>
      <c r="B14">
        <f t="shared" si="0"/>
        <v>12</v>
      </c>
      <c r="C14">
        <v>941</v>
      </c>
      <c r="D14">
        <v>28</v>
      </c>
      <c r="E14">
        <f>972-C14</f>
        <v>31</v>
      </c>
      <c r="F14">
        <v>92</v>
      </c>
    </row>
    <row r="15" spans="1:6" x14ac:dyDescent="0.25">
      <c r="A15" s="4" t="s">
        <v>8</v>
      </c>
      <c r="B15">
        <v>1</v>
      </c>
      <c r="C15">
        <v>32</v>
      </c>
      <c r="D15">
        <v>186</v>
      </c>
      <c r="E15">
        <f>85-C15</f>
        <v>53</v>
      </c>
      <c r="F15">
        <f>268-D15</f>
        <v>82</v>
      </c>
    </row>
    <row r="16" spans="1:6" x14ac:dyDescent="0.25">
      <c r="A16" s="4"/>
      <c r="B16">
        <f>1+B15</f>
        <v>2</v>
      </c>
      <c r="C16">
        <v>125</v>
      </c>
      <c r="D16">
        <v>156</v>
      </c>
      <c r="E16">
        <f>166-C16</f>
        <v>41</v>
      </c>
      <c r="F16">
        <f>263-D16</f>
        <v>107</v>
      </c>
    </row>
    <row r="17" spans="1:6" x14ac:dyDescent="0.25">
      <c r="A17" s="4"/>
      <c r="B17">
        <f t="shared" ref="B17:B23" si="1">1+B16</f>
        <v>3</v>
      </c>
      <c r="C17">
        <v>199</v>
      </c>
      <c r="D17">
        <v>156</v>
      </c>
      <c r="E17">
        <f>253-C17</f>
        <v>54</v>
      </c>
      <c r="F17">
        <f>232-D17</f>
        <v>76</v>
      </c>
    </row>
    <row r="18" spans="1:6" x14ac:dyDescent="0.25">
      <c r="A18" s="4"/>
      <c r="B18">
        <f t="shared" si="1"/>
        <v>4</v>
      </c>
      <c r="C18">
        <v>283</v>
      </c>
      <c r="D18">
        <v>159</v>
      </c>
      <c r="E18">
        <f>352-C18</f>
        <v>69</v>
      </c>
      <c r="F18">
        <f>244-D18</f>
        <v>85</v>
      </c>
    </row>
    <row r="19" spans="1:6" x14ac:dyDescent="0.25">
      <c r="A19" s="4"/>
      <c r="B19">
        <f t="shared" si="1"/>
        <v>5</v>
      </c>
      <c r="C19">
        <v>377</v>
      </c>
      <c r="D19">
        <v>171</v>
      </c>
      <c r="E19">
        <f>458-C19</f>
        <v>81</v>
      </c>
      <c r="F19">
        <f>223-D19</f>
        <v>52</v>
      </c>
    </row>
    <row r="20" spans="1:6" x14ac:dyDescent="0.25">
      <c r="A20" s="4"/>
      <c r="B20">
        <f t="shared" si="1"/>
        <v>6</v>
      </c>
      <c r="C20">
        <v>488</v>
      </c>
      <c r="D20">
        <v>161</v>
      </c>
      <c r="E20">
        <f>552-C20</f>
        <v>64</v>
      </c>
      <c r="F20">
        <f>221-D20</f>
        <v>60</v>
      </c>
    </row>
    <row r="21" spans="1:6" x14ac:dyDescent="0.25">
      <c r="A21" s="4"/>
      <c r="B21">
        <f t="shared" si="1"/>
        <v>7</v>
      </c>
      <c r="C21">
        <v>582</v>
      </c>
      <c r="D21">
        <v>167</v>
      </c>
      <c r="E21">
        <f>663-C21</f>
        <v>81</v>
      </c>
      <c r="F21">
        <f>219-D21</f>
        <v>52</v>
      </c>
    </row>
    <row r="22" spans="1:6" x14ac:dyDescent="0.25">
      <c r="A22" s="4"/>
      <c r="B22">
        <f t="shared" si="1"/>
        <v>8</v>
      </c>
      <c r="C22">
        <v>697</v>
      </c>
      <c r="D22">
        <v>167</v>
      </c>
      <c r="E22">
        <f>761-C22</f>
        <v>64</v>
      </c>
      <c r="F22">
        <f>227-D22</f>
        <v>60</v>
      </c>
    </row>
    <row r="23" spans="1:6" x14ac:dyDescent="0.25">
      <c r="A23" s="4"/>
      <c r="B23">
        <f t="shared" si="1"/>
        <v>9</v>
      </c>
      <c r="C23">
        <v>32</v>
      </c>
      <c r="D23">
        <v>186</v>
      </c>
      <c r="E23">
        <f>85-C23</f>
        <v>53</v>
      </c>
      <c r="F23">
        <f>268-D23</f>
        <v>82</v>
      </c>
    </row>
    <row r="24" spans="1:6" ht="15.75" customHeight="1" x14ac:dyDescent="0.25">
      <c r="A24" s="4" t="s">
        <v>9</v>
      </c>
      <c r="B24">
        <v>1</v>
      </c>
      <c r="C24">
        <v>32</v>
      </c>
      <c r="D24">
        <v>186</v>
      </c>
      <c r="E24">
        <f>85-C24</f>
        <v>53</v>
      </c>
      <c r="F24">
        <f>268-D24</f>
        <v>82</v>
      </c>
    </row>
    <row r="25" spans="1:6" ht="15.75" customHeight="1" x14ac:dyDescent="0.25">
      <c r="A25" s="4"/>
      <c r="B25">
        <f>1+B24</f>
        <v>2</v>
      </c>
      <c r="C25">
        <v>125</v>
      </c>
      <c r="D25">
        <v>156</v>
      </c>
      <c r="E25">
        <f>166-C25</f>
        <v>41</v>
      </c>
      <c r="F25">
        <f>263-D25</f>
        <v>107</v>
      </c>
    </row>
    <row r="26" spans="1:6" x14ac:dyDescent="0.25">
      <c r="A26" s="4"/>
      <c r="B26">
        <f t="shared" ref="B26:B28" si="2">1+B25</f>
        <v>3</v>
      </c>
      <c r="C26">
        <v>199</v>
      </c>
      <c r="D26">
        <v>156</v>
      </c>
      <c r="E26">
        <f>253-C26</f>
        <v>54</v>
      </c>
      <c r="F26">
        <f>232-D26</f>
        <v>76</v>
      </c>
    </row>
    <row r="27" spans="1:6" x14ac:dyDescent="0.25">
      <c r="A27" s="4"/>
      <c r="B27">
        <f t="shared" si="2"/>
        <v>4</v>
      </c>
      <c r="C27">
        <v>283</v>
      </c>
      <c r="D27">
        <v>159</v>
      </c>
      <c r="E27">
        <f>352-C27</f>
        <v>69</v>
      </c>
      <c r="F27">
        <f>244-D27</f>
        <v>85</v>
      </c>
    </row>
    <row r="28" spans="1:6" x14ac:dyDescent="0.25">
      <c r="A28" s="4"/>
      <c r="B28">
        <f t="shared" si="2"/>
        <v>5</v>
      </c>
      <c r="C28">
        <v>32</v>
      </c>
      <c r="D28">
        <v>186</v>
      </c>
      <c r="E28">
        <f>85-C28</f>
        <v>53</v>
      </c>
      <c r="F28">
        <f>268-D28</f>
        <v>82</v>
      </c>
    </row>
    <row r="29" spans="1:6" x14ac:dyDescent="0.25">
      <c r="A29" s="4" t="s">
        <v>10</v>
      </c>
      <c r="B29">
        <v>1</v>
      </c>
      <c r="C29">
        <v>29</v>
      </c>
      <c r="D29">
        <v>316</v>
      </c>
      <c r="E29">
        <f>92-C29</f>
        <v>63</v>
      </c>
      <c r="F29">
        <v>90</v>
      </c>
    </row>
    <row r="30" spans="1:6" x14ac:dyDescent="0.25">
      <c r="A30" s="4"/>
      <c r="B30">
        <v>2</v>
      </c>
      <c r="C30">
        <v>127</v>
      </c>
      <c r="D30">
        <v>313</v>
      </c>
      <c r="E30">
        <f>210-C30</f>
        <v>83</v>
      </c>
      <c r="F30">
        <v>90</v>
      </c>
    </row>
    <row r="31" spans="1:6" x14ac:dyDescent="0.25">
      <c r="A31" s="4" t="s">
        <v>11</v>
      </c>
      <c r="B31">
        <v>1</v>
      </c>
      <c r="C31">
        <v>237</v>
      </c>
      <c r="D31">
        <v>321</v>
      </c>
      <c r="E31">
        <f>304-C31</f>
        <v>67</v>
      </c>
      <c r="F31" s="5">
        <v>81</v>
      </c>
    </row>
    <row r="32" spans="1:6" x14ac:dyDescent="0.25">
      <c r="A32" s="4"/>
      <c r="B32">
        <v>2</v>
      </c>
      <c r="C32">
        <v>333</v>
      </c>
      <c r="D32">
        <v>324</v>
      </c>
      <c r="E32">
        <v>110</v>
      </c>
      <c r="F32">
        <v>78</v>
      </c>
    </row>
    <row r="33" spans="1:6" x14ac:dyDescent="0.25">
      <c r="A33" s="4" t="s">
        <v>12</v>
      </c>
      <c r="B33">
        <v>1</v>
      </c>
      <c r="C33">
        <v>465</v>
      </c>
      <c r="D33">
        <v>320</v>
      </c>
      <c r="E33">
        <f>532-C33</f>
        <v>67</v>
      </c>
      <c r="F33">
        <v>81</v>
      </c>
    </row>
    <row r="34" spans="1:6" x14ac:dyDescent="0.25">
      <c r="A34" s="4"/>
      <c r="B34">
        <v>2</v>
      </c>
      <c r="C34">
        <v>559</v>
      </c>
      <c r="D34">
        <v>334</v>
      </c>
      <c r="E34">
        <f>637-C34</f>
        <v>78</v>
      </c>
      <c r="F34">
        <v>70</v>
      </c>
    </row>
    <row r="35" spans="1:6" x14ac:dyDescent="0.25">
      <c r="A35" s="4"/>
      <c r="B35">
        <v>3</v>
      </c>
      <c r="C35">
        <v>668</v>
      </c>
      <c r="D35">
        <v>325</v>
      </c>
      <c r="E35">
        <f>750-C35</f>
        <v>82</v>
      </c>
      <c r="F35">
        <v>78</v>
      </c>
    </row>
    <row r="36" spans="1:6" x14ac:dyDescent="0.25">
      <c r="A36" s="4"/>
      <c r="B36">
        <v>4</v>
      </c>
      <c r="C36">
        <v>774</v>
      </c>
      <c r="D36">
        <v>315</v>
      </c>
      <c r="E36">
        <f>853-C36</f>
        <v>79</v>
      </c>
      <c r="F36">
        <v>91</v>
      </c>
    </row>
    <row r="37" spans="1:6" x14ac:dyDescent="0.25">
      <c r="A37" s="4"/>
      <c r="B37">
        <v>5</v>
      </c>
      <c r="C37">
        <v>874</v>
      </c>
      <c r="D37">
        <v>293</v>
      </c>
      <c r="E37">
        <f>929-C37</f>
        <v>55</v>
      </c>
      <c r="F37">
        <v>111</v>
      </c>
    </row>
  </sheetData>
  <mergeCells count="6">
    <mergeCell ref="A3:A14"/>
    <mergeCell ref="A15:A23"/>
    <mergeCell ref="A24:A28"/>
    <mergeCell ref="A33:A37"/>
    <mergeCell ref="A29:A30"/>
    <mergeCell ref="A31:A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Cody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Méndez Brito</dc:creator>
  <cp:lastModifiedBy>Manuel</cp:lastModifiedBy>
  <dcterms:created xsi:type="dcterms:W3CDTF">2016-12-20T18:12:06Z</dcterms:created>
  <dcterms:modified xsi:type="dcterms:W3CDTF">2017-01-09T12:41:16Z</dcterms:modified>
</cp:coreProperties>
</file>