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attah\Downloads\"/>
    </mc:Choice>
  </mc:AlternateContent>
  <xr:revisionPtr revIDLastSave="0" documentId="8_{2EC1DDE3-1A6C-4398-9FD9-900D8785F4ED}" xr6:coauthVersionLast="47" xr6:coauthVersionMax="47" xr10:uidLastSave="{00000000-0000-0000-0000-000000000000}"/>
  <bookViews>
    <workbookView xWindow="3340" yWindow="3340" windowWidth="28800" windowHeight="15370" xr2:uid="{3F241C5C-EA2C-46E2-A620-A570895A8987}"/>
  </bookViews>
  <sheets>
    <sheet name="Group 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32" i="1" s="1"/>
  <c r="E2" i="1" s="1"/>
  <c r="F2" i="1" s="1"/>
  <c r="I1" i="1" s="1"/>
  <c r="F3" i="1"/>
</calcChain>
</file>

<file path=xl/sharedStrings.xml><?xml version="1.0" encoding="utf-8"?>
<sst xmlns="http://schemas.openxmlformats.org/spreadsheetml/2006/main" count="107" uniqueCount="86">
  <si>
    <t>GROUP # 11</t>
  </si>
  <si>
    <t xml:space="preserve"> Marks (Phase A - Phase B - Phase C)</t>
  </si>
  <si>
    <t>Percentage</t>
  </si>
  <si>
    <t>Weight</t>
  </si>
  <si>
    <t>Final (#/12)</t>
  </si>
  <si>
    <t>Grade</t>
  </si>
  <si>
    <t>Score</t>
  </si>
  <si>
    <t>Report (10 -10 -12)</t>
  </si>
  <si>
    <t>Troy Odia</t>
  </si>
  <si>
    <t>Paticipation Statement (2-2-3)</t>
  </si>
  <si>
    <t>A+</t>
  </si>
  <si>
    <t>90 to 100</t>
  </si>
  <si>
    <t>Omar Ibrahim</t>
  </si>
  <si>
    <t>Fayez Ahmed</t>
  </si>
  <si>
    <t>A</t>
  </si>
  <si>
    <t>85 to 89</t>
  </si>
  <si>
    <t>Bonus</t>
  </si>
  <si>
    <t>-</t>
  </si>
  <si>
    <t>A-</t>
  </si>
  <si>
    <t>80 to 84</t>
  </si>
  <si>
    <t>B+</t>
  </si>
  <si>
    <t>77 to 79</t>
  </si>
  <si>
    <t>Elements</t>
  </si>
  <si>
    <t>Rubric Position</t>
  </si>
  <si>
    <t>Comments</t>
  </si>
  <si>
    <t>Percent</t>
  </si>
  <si>
    <t>B</t>
  </si>
  <si>
    <t>73 to 76</t>
  </si>
  <si>
    <t>(A) Engineering Design Process</t>
  </si>
  <si>
    <t>B-</t>
  </si>
  <si>
    <t>70 to 72</t>
  </si>
  <si>
    <t>A01</t>
  </si>
  <si>
    <t xml:space="preserve">Requirements </t>
  </si>
  <si>
    <t>C+</t>
  </si>
  <si>
    <t>67 to 69</t>
  </si>
  <si>
    <t>A02</t>
  </si>
  <si>
    <t>Background Search</t>
  </si>
  <si>
    <t>C</t>
  </si>
  <si>
    <t>60 to 66</t>
  </si>
  <si>
    <t>A03</t>
  </si>
  <si>
    <t xml:space="preserve">Design Plan / Project Management </t>
  </si>
  <si>
    <t>D</t>
  </si>
  <si>
    <t>50 to 59</t>
  </si>
  <si>
    <t>A04</t>
  </si>
  <si>
    <t>Brainstorming</t>
  </si>
  <si>
    <t>F</t>
  </si>
  <si>
    <t>0 to 49</t>
  </si>
  <si>
    <t>A05</t>
  </si>
  <si>
    <t>Preliminary Concept Generation: Sketching Ideas</t>
  </si>
  <si>
    <t>Much better, but sketches should be scanned or digital</t>
  </si>
  <si>
    <t>A06</t>
  </si>
  <si>
    <t>Engineering Specifications (Benchmarking)</t>
  </si>
  <si>
    <t>A07</t>
  </si>
  <si>
    <t>Detailed Concept Generation: Functional Decomposition</t>
  </si>
  <si>
    <t>A08</t>
  </si>
  <si>
    <t>Concept Development and Screening/Selection</t>
  </si>
  <si>
    <t>A09</t>
  </si>
  <si>
    <t>Form Design &amp; Engineering Analysis</t>
  </si>
  <si>
    <t>Should be a little more comprehensive. This section should ensure your hit all of the benchmarking targets</t>
  </si>
  <si>
    <t>A10</t>
  </si>
  <si>
    <t>Design for Manufacturing</t>
  </si>
  <si>
    <t>Discuss geometric design choices which allowed manufacturing to be done easier/better</t>
  </si>
  <si>
    <t>A11</t>
  </si>
  <si>
    <t>Safety (Design for Safety)</t>
  </si>
  <si>
    <t>A12</t>
  </si>
  <si>
    <t>Test Plan, Test Results, and Product Validation</t>
  </si>
  <si>
    <t>(B) ENGINEERING REPORTS</t>
  </si>
  <si>
    <t>B01</t>
  </si>
  <si>
    <t>Report Writeup</t>
  </si>
  <si>
    <t>Reports should be written in third person, past tense.</t>
  </si>
  <si>
    <t>B02</t>
  </si>
  <si>
    <t>Assembly and Sub-Assembly Drawings</t>
  </si>
  <si>
    <t>B03</t>
  </si>
  <si>
    <t>Bill of Materials</t>
  </si>
  <si>
    <t>B04</t>
  </si>
  <si>
    <t>Detail Design Drawings</t>
  </si>
  <si>
    <t>B05</t>
  </si>
  <si>
    <t>Tolerances</t>
  </si>
  <si>
    <t>B06</t>
  </si>
  <si>
    <t>3D Renderings of Final Design</t>
  </si>
  <si>
    <t>B07</t>
  </si>
  <si>
    <t>Circuit Drawings</t>
  </si>
  <si>
    <t>B08</t>
  </si>
  <si>
    <t>Automation Algorithm Design</t>
  </si>
  <si>
    <t xml:space="preserve">General Comments
</t>
  </si>
  <si>
    <t>REPORT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</si>
</sst>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rgb="FF000000"/>
      <name val="Aptos Narrow"/>
      <scheme val="minor"/>
    </font>
    <font>
      <b/>
      <sz val="21"/>
      <color theme="1"/>
      <name val="Arial Narrow"/>
    </font>
    <font>
      <sz val="10"/>
      <name val="Arial"/>
    </font>
    <font>
      <b/>
      <sz val="10"/>
      <color theme="1"/>
      <name val="Arial Narrow"/>
    </font>
    <font>
      <b/>
      <sz val="14"/>
      <color theme="1"/>
      <name val="Arial Narrow"/>
    </font>
    <font>
      <sz val="11"/>
      <color theme="1"/>
      <name val="Calibri"/>
    </font>
    <font>
      <sz val="12"/>
      <color theme="1"/>
      <name val="Arial Narrow"/>
    </font>
    <font>
      <sz val="12"/>
      <color rgb="FF151515"/>
      <name val="Arial"/>
    </font>
    <font>
      <b/>
      <sz val="13"/>
      <color rgb="FFF3F3F3"/>
      <name val="Arial Narrow"/>
    </font>
    <font>
      <b/>
      <sz val="13"/>
      <color rgb="FFF3F3F3"/>
      <name val="Calibri"/>
    </font>
    <font>
      <b/>
      <sz val="8"/>
      <color theme="1"/>
      <name val="Arial Narrow"/>
    </font>
    <font>
      <sz val="10"/>
      <color theme="1"/>
      <name val="Arial"/>
    </font>
    <font>
      <sz val="10"/>
      <color theme="1"/>
      <name val="Arial Narrow"/>
    </font>
    <font>
      <sz val="12"/>
      <color rgb="FF0A0101"/>
      <name val="Arial"/>
    </font>
    <font>
      <sz val="11"/>
      <color theme="1"/>
      <name val="Arial Narrow"/>
    </font>
    <font>
      <b/>
      <sz val="10"/>
      <color theme="1"/>
      <name val="Arial"/>
    </font>
    <font>
      <b/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4" fillId="0" borderId="1" xfId="0" applyFont="1" applyBorder="1" applyAlignment="1">
      <alignment horizontal="center" wrapText="1"/>
    </xf>
    <xf numFmtId="164" fontId="5" fillId="0" borderId="6" xfId="0" applyNumberFormat="1" applyFont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5" fillId="0" borderId="5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6" fillId="0" borderId="3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7" fillId="2" borderId="17" xfId="0" applyFont="1" applyFill="1" applyBorder="1"/>
    <xf numFmtId="0" fontId="5" fillId="0" borderId="0" xfId="0" applyFont="1"/>
    <xf numFmtId="4" fontId="5" fillId="0" borderId="5" xfId="0" applyNumberFormat="1" applyFont="1" applyBorder="1" applyAlignment="1">
      <alignment horizontal="center"/>
    </xf>
    <xf numFmtId="0" fontId="5" fillId="3" borderId="17" xfId="0" applyFont="1" applyFill="1" applyBorder="1"/>
    <xf numFmtId="0" fontId="0" fillId="0" borderId="0" xfId="0"/>
    <xf numFmtId="0" fontId="7" fillId="3" borderId="17" xfId="0" applyFont="1" applyFill="1" applyBorder="1"/>
    <xf numFmtId="0" fontId="5" fillId="0" borderId="3" xfId="0" applyFont="1" applyBorder="1"/>
    <xf numFmtId="0" fontId="5" fillId="0" borderId="5" xfId="0" applyFont="1" applyBorder="1"/>
    <xf numFmtId="0" fontId="2" fillId="0" borderId="18" xfId="0" applyFont="1" applyBorder="1"/>
    <xf numFmtId="0" fontId="8" fillId="4" borderId="10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2" fillId="0" borderId="19" xfId="0" applyFont="1" applyBorder="1"/>
    <xf numFmtId="0" fontId="9" fillId="4" borderId="18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vertical="top"/>
    </xf>
    <xf numFmtId="0" fontId="2" fillId="0" borderId="20" xfId="0" applyFont="1" applyBorder="1"/>
    <xf numFmtId="0" fontId="10" fillId="0" borderId="21" xfId="0" applyFont="1" applyBorder="1" applyAlignment="1">
      <alignment horizontal="center" vertical="top"/>
    </xf>
    <xf numFmtId="0" fontId="10" fillId="0" borderId="5" xfId="0" applyFont="1" applyBorder="1" applyAlignment="1">
      <alignment vertical="top"/>
    </xf>
    <xf numFmtId="0" fontId="11" fillId="0" borderId="5" xfId="0" applyFont="1" applyBorder="1" applyAlignment="1">
      <alignment horizontal="center"/>
    </xf>
    <xf numFmtId="0" fontId="12" fillId="0" borderId="3" xfId="0" applyFont="1" applyBorder="1" applyAlignment="1">
      <alignment vertical="top" wrapText="1"/>
    </xf>
    <xf numFmtId="0" fontId="13" fillId="0" borderId="5" xfId="0" applyFont="1" applyBorder="1" applyAlignment="1">
      <alignment horizontal="right"/>
    </xf>
    <xf numFmtId="0" fontId="5" fillId="0" borderId="22" xfId="0" applyFont="1" applyBorder="1"/>
    <xf numFmtId="0" fontId="5" fillId="0" borderId="23" xfId="0" applyFont="1" applyBorder="1" applyAlignment="1">
      <alignment horizontal="right"/>
    </xf>
    <xf numFmtId="0" fontId="7" fillId="3" borderId="24" xfId="0" applyFont="1" applyFill="1" applyBorder="1"/>
    <xf numFmtId="0" fontId="14" fillId="3" borderId="19" xfId="0" applyFont="1" applyFill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5" fillId="0" borderId="3" xfId="0" applyFont="1" applyBorder="1" applyAlignment="1">
      <alignment vertical="top"/>
    </xf>
    <xf numFmtId="0" fontId="10" fillId="0" borderId="5" xfId="0" applyFont="1" applyBorder="1" applyAlignment="1">
      <alignment horizontal="center"/>
    </xf>
    <xf numFmtId="0" fontId="15" fillId="0" borderId="3" xfId="0" applyFont="1" applyBorder="1" applyAlignment="1">
      <alignment vertical="top"/>
    </xf>
    <xf numFmtId="0" fontId="4" fillId="0" borderId="3" xfId="0" applyFont="1" applyBorder="1" applyAlignment="1">
      <alignment wrapText="1"/>
    </xf>
    <xf numFmtId="4" fontId="16" fillId="6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8EF4-FD04-4E4B-8C18-B14F7410A5D7}">
  <sheetPr codeName="Sheet12">
    <tabColor rgb="FF00FF00"/>
    <outlinePr summaryBelow="0" summaryRight="0"/>
  </sheetPr>
  <dimension ref="A1:Z996"/>
  <sheetViews>
    <sheetView tabSelected="1" workbookViewId="0">
      <selection sqref="A1:B2"/>
    </sheetView>
  </sheetViews>
  <sheetFormatPr defaultColWidth="13.8984375" defaultRowHeight="15.75" customHeight="1" x14ac:dyDescent="0.3"/>
  <cols>
    <col min="2" max="2" width="34.8984375" customWidth="1"/>
  </cols>
  <sheetData>
    <row r="1" spans="1:26" ht="15.75" customHeight="1" x14ac:dyDescent="0.35">
      <c r="A1" s="1" t="s">
        <v>0</v>
      </c>
      <c r="B1" s="2"/>
      <c r="C1" s="3" t="s">
        <v>1</v>
      </c>
      <c r="D1" s="4"/>
      <c r="E1" s="5" t="s">
        <v>2</v>
      </c>
      <c r="F1" s="5" t="s">
        <v>3</v>
      </c>
      <c r="G1" s="6" t="s">
        <v>4</v>
      </c>
      <c r="H1" s="2"/>
      <c r="I1" s="7">
        <f>SUM(F2:F5)+E6</f>
        <v>10.89</v>
      </c>
      <c r="J1" s="8"/>
      <c r="K1" s="8"/>
      <c r="L1" s="8"/>
      <c r="M1" s="9" t="s">
        <v>5</v>
      </c>
      <c r="N1" s="10" t="s">
        <v>6</v>
      </c>
      <c r="O1" s="11" t="s">
        <v>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thickBot="1" x14ac:dyDescent="0.4">
      <c r="A2" s="12"/>
      <c r="B2" s="13"/>
      <c r="C2" s="3" t="s">
        <v>7</v>
      </c>
      <c r="D2" s="4"/>
      <c r="E2" s="14">
        <f>I32</f>
        <v>95.7</v>
      </c>
      <c r="F2" s="14">
        <f>E2*0.1</f>
        <v>9.57</v>
      </c>
      <c r="G2" s="15"/>
      <c r="H2" s="16"/>
      <c r="I2" s="17"/>
      <c r="J2" s="8"/>
      <c r="K2" s="8"/>
      <c r="L2" s="8"/>
      <c r="M2" s="18"/>
      <c r="N2" s="8"/>
      <c r="O2" s="19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thickBot="1" x14ac:dyDescent="0.4">
      <c r="A3" s="20" t="s">
        <v>8</v>
      </c>
      <c r="B3" s="4"/>
      <c r="C3" s="3" t="s">
        <v>9</v>
      </c>
      <c r="D3" s="4"/>
      <c r="E3" s="14">
        <v>66</v>
      </c>
      <c r="F3" s="21">
        <f>E3*0.02</f>
        <v>1.32</v>
      </c>
      <c r="G3" s="15"/>
      <c r="H3" s="16"/>
      <c r="I3" s="17"/>
      <c r="J3" s="8"/>
      <c r="K3" s="8"/>
      <c r="L3" s="8"/>
      <c r="M3" s="18" t="s">
        <v>10</v>
      </c>
      <c r="N3" s="22">
        <v>100</v>
      </c>
      <c r="O3" s="23" t="s">
        <v>11</v>
      </c>
      <c r="P3" s="24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thickBot="1" x14ac:dyDescent="0.4">
      <c r="A4" s="20" t="s">
        <v>12</v>
      </c>
      <c r="B4" s="4"/>
      <c r="C4" s="3"/>
      <c r="D4" s="4"/>
      <c r="E4" s="25"/>
      <c r="F4" s="21"/>
      <c r="G4" s="15"/>
      <c r="H4" s="16"/>
      <c r="I4" s="17"/>
      <c r="J4" s="8"/>
      <c r="K4" s="8"/>
      <c r="L4" s="8"/>
      <c r="M4" s="18"/>
      <c r="N4" s="8"/>
      <c r="O4" s="26"/>
      <c r="P4" s="27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thickBot="1" x14ac:dyDescent="0.4">
      <c r="A5" s="20" t="s">
        <v>13</v>
      </c>
      <c r="B5" s="4"/>
      <c r="C5" s="3"/>
      <c r="D5" s="4"/>
      <c r="E5" s="25"/>
      <c r="F5" s="21"/>
      <c r="G5" s="15"/>
      <c r="H5" s="16"/>
      <c r="I5" s="17"/>
      <c r="J5" s="8"/>
      <c r="K5" s="8"/>
      <c r="L5" s="8"/>
      <c r="M5" s="18" t="s">
        <v>14</v>
      </c>
      <c r="N5" s="22">
        <v>89</v>
      </c>
      <c r="O5" s="28" t="s">
        <v>15</v>
      </c>
      <c r="P5" s="27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thickBot="1" x14ac:dyDescent="0.4">
      <c r="A6" s="29"/>
      <c r="B6" s="4"/>
      <c r="C6" s="3" t="s">
        <v>16</v>
      </c>
      <c r="D6" s="4"/>
      <c r="E6" s="30"/>
      <c r="F6" s="21" t="s">
        <v>17</v>
      </c>
      <c r="G6" s="12"/>
      <c r="H6" s="13"/>
      <c r="I6" s="31"/>
      <c r="J6" s="8"/>
      <c r="K6" s="8"/>
      <c r="L6" s="8"/>
      <c r="M6" s="18" t="s">
        <v>18</v>
      </c>
      <c r="N6" s="22">
        <v>84</v>
      </c>
      <c r="O6" s="23" t="s">
        <v>19</v>
      </c>
      <c r="P6" s="27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thickBot="1" x14ac:dyDescent="0.4">
      <c r="A7" s="8"/>
      <c r="B7" s="24"/>
      <c r="C7" s="27"/>
      <c r="D7" s="27"/>
      <c r="E7" s="27"/>
      <c r="F7" s="27"/>
      <c r="G7" s="27"/>
      <c r="H7" s="27"/>
      <c r="I7" s="8"/>
      <c r="J7" s="8"/>
      <c r="K7" s="8"/>
      <c r="L7" s="8"/>
      <c r="M7" s="18" t="s">
        <v>20</v>
      </c>
      <c r="N7" s="22">
        <v>77</v>
      </c>
      <c r="O7" s="28" t="s">
        <v>21</v>
      </c>
      <c r="P7" s="24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thickBot="1" x14ac:dyDescent="0.45">
      <c r="A8" s="32" t="s">
        <v>22</v>
      </c>
      <c r="B8" s="13"/>
      <c r="C8" s="33" t="s">
        <v>23</v>
      </c>
      <c r="D8" s="32" t="s">
        <v>24</v>
      </c>
      <c r="E8" s="34"/>
      <c r="F8" s="34"/>
      <c r="G8" s="34"/>
      <c r="H8" s="13"/>
      <c r="I8" s="35" t="s">
        <v>25</v>
      </c>
      <c r="J8" s="8"/>
      <c r="K8" s="8"/>
      <c r="L8" s="8"/>
      <c r="M8" s="18" t="s">
        <v>26</v>
      </c>
      <c r="N8" s="22">
        <v>76</v>
      </c>
      <c r="O8" s="23" t="s">
        <v>27</v>
      </c>
      <c r="P8" s="27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thickBot="1" x14ac:dyDescent="0.4">
      <c r="A9" s="36" t="s">
        <v>28</v>
      </c>
      <c r="B9" s="37"/>
      <c r="C9" s="37"/>
      <c r="D9" s="37"/>
      <c r="E9" s="37"/>
      <c r="F9" s="37"/>
      <c r="G9" s="37"/>
      <c r="H9" s="37"/>
      <c r="I9" s="4"/>
      <c r="J9" s="8"/>
      <c r="K9" s="8"/>
      <c r="L9" s="8"/>
      <c r="M9" s="18" t="s">
        <v>29</v>
      </c>
      <c r="N9" s="22">
        <v>72</v>
      </c>
      <c r="O9" s="28" t="s">
        <v>30</v>
      </c>
      <c r="P9" s="27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thickBot="1" x14ac:dyDescent="0.4">
      <c r="A10" s="38" t="s">
        <v>31</v>
      </c>
      <c r="B10" s="39" t="s">
        <v>32</v>
      </c>
      <c r="C10" s="40" t="s">
        <v>10</v>
      </c>
      <c r="D10" s="41"/>
      <c r="E10" s="37"/>
      <c r="F10" s="37"/>
      <c r="G10" s="37"/>
      <c r="H10" s="4"/>
      <c r="I10" s="42">
        <f t="shared" ref="I10:I21" si="0">VLOOKUP(C10,$M$3:$N$13,2,FALSE)</f>
        <v>100</v>
      </c>
      <c r="J10" s="8"/>
      <c r="K10" s="8"/>
      <c r="L10" s="8"/>
      <c r="M10" s="18" t="s">
        <v>33</v>
      </c>
      <c r="N10" s="22">
        <v>69</v>
      </c>
      <c r="O10" s="23" t="s">
        <v>34</v>
      </c>
      <c r="P10" s="24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thickBot="1" x14ac:dyDescent="0.4">
      <c r="A11" s="38" t="s">
        <v>35</v>
      </c>
      <c r="B11" s="39" t="s">
        <v>36</v>
      </c>
      <c r="C11" s="40" t="s">
        <v>10</v>
      </c>
      <c r="D11" s="41"/>
      <c r="E11" s="37"/>
      <c r="F11" s="37"/>
      <c r="G11" s="37"/>
      <c r="H11" s="4"/>
      <c r="I11" s="42">
        <f t="shared" si="0"/>
        <v>100</v>
      </c>
      <c r="J11" s="8"/>
      <c r="K11" s="8"/>
      <c r="L11" s="8"/>
      <c r="M11" s="18" t="s">
        <v>37</v>
      </c>
      <c r="N11" s="22">
        <v>66</v>
      </c>
      <c r="O11" s="28" t="s">
        <v>38</v>
      </c>
      <c r="P11" s="27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thickBot="1" x14ac:dyDescent="0.4">
      <c r="A12" s="38" t="s">
        <v>39</v>
      </c>
      <c r="B12" s="39" t="s">
        <v>40</v>
      </c>
      <c r="C12" s="40" t="s">
        <v>10</v>
      </c>
      <c r="D12" s="41"/>
      <c r="E12" s="37"/>
      <c r="F12" s="37"/>
      <c r="G12" s="37"/>
      <c r="H12" s="4"/>
      <c r="I12" s="42">
        <f t="shared" si="0"/>
        <v>100</v>
      </c>
      <c r="J12" s="8"/>
      <c r="K12" s="8"/>
      <c r="L12" s="8"/>
      <c r="M12" s="18" t="s">
        <v>41</v>
      </c>
      <c r="N12" s="22">
        <v>59</v>
      </c>
      <c r="O12" s="23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thickBot="1" x14ac:dyDescent="0.4">
      <c r="A13" s="38" t="s">
        <v>43</v>
      </c>
      <c r="B13" s="39" t="s">
        <v>44</v>
      </c>
      <c r="C13" s="40" t="s">
        <v>10</v>
      </c>
      <c r="D13" s="41"/>
      <c r="E13" s="37"/>
      <c r="F13" s="37"/>
      <c r="G13" s="37"/>
      <c r="H13" s="4"/>
      <c r="I13" s="42">
        <f t="shared" si="0"/>
        <v>100</v>
      </c>
      <c r="J13" s="8"/>
      <c r="K13" s="8"/>
      <c r="L13" s="8"/>
      <c r="M13" s="43" t="s">
        <v>45</v>
      </c>
      <c r="N13" s="44">
        <v>0</v>
      </c>
      <c r="O13" s="45" t="s">
        <v>46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thickBot="1" x14ac:dyDescent="0.4">
      <c r="A14" s="38" t="s">
        <v>47</v>
      </c>
      <c r="B14" s="39" t="s">
        <v>48</v>
      </c>
      <c r="C14" s="40" t="s">
        <v>20</v>
      </c>
      <c r="D14" s="46" t="s">
        <v>49</v>
      </c>
      <c r="E14" s="34"/>
      <c r="F14" s="34"/>
      <c r="G14" s="34"/>
      <c r="H14" s="13"/>
      <c r="I14" s="42">
        <f t="shared" si="0"/>
        <v>77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thickBot="1" x14ac:dyDescent="0.4">
      <c r="A15" s="38" t="s">
        <v>50</v>
      </c>
      <c r="B15" s="39" t="s">
        <v>51</v>
      </c>
      <c r="C15" s="40" t="s">
        <v>10</v>
      </c>
      <c r="D15" s="41"/>
      <c r="E15" s="37"/>
      <c r="F15" s="37"/>
      <c r="G15" s="37"/>
      <c r="H15" s="4"/>
      <c r="I15" s="42">
        <f t="shared" si="0"/>
        <v>100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thickBot="1" x14ac:dyDescent="0.4">
      <c r="A16" s="38" t="s">
        <v>52</v>
      </c>
      <c r="B16" s="39" t="s">
        <v>53</v>
      </c>
      <c r="C16" s="40" t="s">
        <v>10</v>
      </c>
      <c r="D16" s="41"/>
      <c r="E16" s="37"/>
      <c r="F16" s="37"/>
      <c r="G16" s="37"/>
      <c r="H16" s="4"/>
      <c r="I16" s="42">
        <f t="shared" si="0"/>
        <v>100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thickBot="1" x14ac:dyDescent="0.4">
      <c r="A17" s="38" t="s">
        <v>54</v>
      </c>
      <c r="B17" s="39" t="s">
        <v>55</v>
      </c>
      <c r="C17" s="40" t="s">
        <v>10</v>
      </c>
      <c r="D17" s="41"/>
      <c r="E17" s="37"/>
      <c r="F17" s="37"/>
      <c r="G17" s="37"/>
      <c r="H17" s="4"/>
      <c r="I17" s="42">
        <f t="shared" si="0"/>
        <v>100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thickBot="1" x14ac:dyDescent="0.4">
      <c r="A18" s="38" t="s">
        <v>56</v>
      </c>
      <c r="B18" s="39" t="s">
        <v>57</v>
      </c>
      <c r="C18" s="40" t="s">
        <v>20</v>
      </c>
      <c r="D18" s="41" t="s">
        <v>58</v>
      </c>
      <c r="E18" s="37"/>
      <c r="F18" s="37"/>
      <c r="G18" s="37"/>
      <c r="H18" s="4"/>
      <c r="I18" s="42">
        <f t="shared" si="0"/>
        <v>77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thickBot="1" x14ac:dyDescent="0.4">
      <c r="A19" s="38" t="s">
        <v>59</v>
      </c>
      <c r="B19" s="39" t="s">
        <v>60</v>
      </c>
      <c r="C19" s="40" t="s">
        <v>18</v>
      </c>
      <c r="D19" s="41" t="s">
        <v>61</v>
      </c>
      <c r="E19" s="37"/>
      <c r="F19" s="37"/>
      <c r="G19" s="37"/>
      <c r="H19" s="4"/>
      <c r="I19" s="42">
        <f t="shared" si="0"/>
        <v>84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thickBot="1" x14ac:dyDescent="0.4">
      <c r="A20" s="38" t="s">
        <v>62</v>
      </c>
      <c r="B20" s="39" t="s">
        <v>63</v>
      </c>
      <c r="C20" s="40" t="s">
        <v>10</v>
      </c>
      <c r="D20" s="41"/>
      <c r="E20" s="37"/>
      <c r="F20" s="37"/>
      <c r="G20" s="37"/>
      <c r="H20" s="4"/>
      <c r="I20" s="42">
        <f t="shared" si="0"/>
        <v>100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38" t="s">
        <v>64</v>
      </c>
      <c r="B21" s="39" t="s">
        <v>65</v>
      </c>
      <c r="C21" s="40" t="s">
        <v>10</v>
      </c>
      <c r="D21" s="41"/>
      <c r="E21" s="37"/>
      <c r="F21" s="37"/>
      <c r="G21" s="37"/>
      <c r="H21" s="4"/>
      <c r="I21" s="42">
        <f t="shared" si="0"/>
        <v>100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36" t="s">
        <v>66</v>
      </c>
      <c r="B22" s="37"/>
      <c r="C22" s="37"/>
      <c r="D22" s="37"/>
      <c r="E22" s="37"/>
      <c r="F22" s="37"/>
      <c r="G22" s="37"/>
      <c r="H22" s="37"/>
      <c r="I22" s="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47" t="s">
        <v>67</v>
      </c>
      <c r="B23" s="39" t="s">
        <v>68</v>
      </c>
      <c r="C23" s="40" t="s">
        <v>26</v>
      </c>
      <c r="D23" s="41" t="s">
        <v>69</v>
      </c>
      <c r="E23" s="37"/>
      <c r="F23" s="37"/>
      <c r="G23" s="37"/>
      <c r="H23" s="4"/>
      <c r="I23" s="42">
        <f t="shared" ref="I23:I30" si="1">VLOOKUP(C23,$M$3:$N$13,2,FALSE)</f>
        <v>76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47" t="s">
        <v>70</v>
      </c>
      <c r="B24" s="39" t="s">
        <v>71</v>
      </c>
      <c r="C24" s="40" t="s">
        <v>10</v>
      </c>
      <c r="D24" s="41"/>
      <c r="E24" s="37"/>
      <c r="F24" s="37"/>
      <c r="G24" s="37"/>
      <c r="H24" s="4"/>
      <c r="I24" s="42">
        <f t="shared" si="1"/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47" t="s">
        <v>72</v>
      </c>
      <c r="B25" s="39" t="s">
        <v>73</v>
      </c>
      <c r="C25" s="40" t="s">
        <v>10</v>
      </c>
      <c r="D25" s="41"/>
      <c r="E25" s="37"/>
      <c r="F25" s="37"/>
      <c r="G25" s="37"/>
      <c r="H25" s="4"/>
      <c r="I25" s="42">
        <f t="shared" si="1"/>
        <v>100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47" t="s">
        <v>74</v>
      </c>
      <c r="B26" s="39" t="s">
        <v>75</v>
      </c>
      <c r="C26" s="40" t="s">
        <v>10</v>
      </c>
      <c r="D26" s="48"/>
      <c r="E26" s="37"/>
      <c r="F26" s="37"/>
      <c r="G26" s="37"/>
      <c r="H26" s="4"/>
      <c r="I26" s="42">
        <f t="shared" si="1"/>
        <v>100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47" t="s">
        <v>76</v>
      </c>
      <c r="B27" s="39" t="s">
        <v>77</v>
      </c>
      <c r="C27" s="40" t="s">
        <v>10</v>
      </c>
      <c r="D27" s="41"/>
      <c r="E27" s="37"/>
      <c r="F27" s="37"/>
      <c r="G27" s="37"/>
      <c r="H27" s="4"/>
      <c r="I27" s="42">
        <f t="shared" si="1"/>
        <v>100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47" t="s">
        <v>78</v>
      </c>
      <c r="B28" s="39" t="s">
        <v>79</v>
      </c>
      <c r="C28" s="40" t="s">
        <v>10</v>
      </c>
      <c r="D28" s="41"/>
      <c r="E28" s="37"/>
      <c r="F28" s="37"/>
      <c r="G28" s="37"/>
      <c r="H28" s="4"/>
      <c r="I28" s="42">
        <f t="shared" si="1"/>
        <v>100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47" t="s">
        <v>80</v>
      </c>
      <c r="B29" s="39" t="s">
        <v>81</v>
      </c>
      <c r="C29" s="40" t="s">
        <v>10</v>
      </c>
      <c r="D29" s="41"/>
      <c r="E29" s="37"/>
      <c r="F29" s="37"/>
      <c r="G29" s="37"/>
      <c r="H29" s="4"/>
      <c r="I29" s="42">
        <f t="shared" si="1"/>
        <v>100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49" t="s">
        <v>82</v>
      </c>
      <c r="B30" s="39" t="s">
        <v>83</v>
      </c>
      <c r="C30" s="40" t="s">
        <v>10</v>
      </c>
      <c r="D30" s="41"/>
      <c r="E30" s="37"/>
      <c r="F30" s="37"/>
      <c r="G30" s="37"/>
      <c r="H30" s="4"/>
      <c r="I30" s="42">
        <f t="shared" si="1"/>
        <v>100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50" t="s">
        <v>84</v>
      </c>
      <c r="B31" s="37"/>
      <c r="C31" s="37"/>
      <c r="D31" s="37"/>
      <c r="E31" s="37"/>
      <c r="F31" s="37"/>
      <c r="G31" s="37"/>
      <c r="H31" s="37"/>
      <c r="I31" s="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45">
      <c r="A32" s="51" t="s">
        <v>85</v>
      </c>
      <c r="B32" s="37"/>
      <c r="C32" s="37"/>
      <c r="D32" s="37"/>
      <c r="E32" s="37"/>
      <c r="F32" s="37"/>
      <c r="G32" s="37"/>
      <c r="H32" s="4"/>
      <c r="I32" s="52">
        <f>AVERAGE(I10:I30)</f>
        <v>95.7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24"/>
      <c r="C33" s="27"/>
      <c r="D33" s="27"/>
      <c r="E33" s="27"/>
      <c r="F33" s="27"/>
      <c r="G33" s="27"/>
      <c r="H33" s="2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5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5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5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5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5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5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5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5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5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5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5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5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5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5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5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5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5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5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5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5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5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5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5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5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5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5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5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5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5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5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5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5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5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5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5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5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5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5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5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5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5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5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5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5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5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5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5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5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5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5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5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5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5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5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5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5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5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5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5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5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5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5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5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5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5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5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5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5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5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5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5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5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5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5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5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5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5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5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5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5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5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5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5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5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5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5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5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5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5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5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5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5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5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5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5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5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5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5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5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5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5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5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5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5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5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5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5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5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5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5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5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5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5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5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5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5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5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5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5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5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5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5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5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5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5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5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5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5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5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5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5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5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5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5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5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5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5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5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5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5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5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5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5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5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5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5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5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5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5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5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5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5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5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5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5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5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5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5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5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5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5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5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5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5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5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5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5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5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5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5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5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5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5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5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5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5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5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5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5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5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5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5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5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5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5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5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5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5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5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5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5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5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5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5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5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5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5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5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5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5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5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5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5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5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5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5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5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5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5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5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5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5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5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5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5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5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5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5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5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5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5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5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5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5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5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5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5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5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5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5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5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5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5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5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5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5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5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5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5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5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5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5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5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5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5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5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5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5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5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5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5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5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5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5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5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5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5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5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5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5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5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5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5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5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5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5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5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5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5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5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5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5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5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5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5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5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5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5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5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5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5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5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5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5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5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5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5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5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5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5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5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5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5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5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5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5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5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5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5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5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5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5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5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5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5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5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5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5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5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5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5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5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5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5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5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5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5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5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5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5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5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5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5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5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5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5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5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5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5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5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5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5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5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5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5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5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5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5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5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5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5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5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5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5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5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5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5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5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5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5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5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5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5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5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5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5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5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5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5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5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5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5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5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5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5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5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5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5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5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5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5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5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5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5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5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5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5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5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5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5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5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5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5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5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5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5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5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5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5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5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5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5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5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5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5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5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5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5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5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5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5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5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5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5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5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5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5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5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5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5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5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5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5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5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5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5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5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5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5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5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5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5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5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5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5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5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5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5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5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5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5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5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5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5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5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5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5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5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5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5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5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5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5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5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5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5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5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5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5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5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5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5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5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5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5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5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5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5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5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5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5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5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5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5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5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5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5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5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5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5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5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5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5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5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5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5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5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5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5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5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5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5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5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5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5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5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5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5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5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5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5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5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5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5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5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5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5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5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5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5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5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5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5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5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5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5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5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5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5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5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5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5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5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5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5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5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5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5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5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5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5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5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5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5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5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5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5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5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5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5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5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5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5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5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5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5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5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5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5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5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5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5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5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5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5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5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5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5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5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5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5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5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5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5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5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5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5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5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5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5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5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5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5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5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5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5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5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5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5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5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5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5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5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5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5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5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5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5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5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5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5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5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5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5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5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5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5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5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5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5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5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5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5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5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5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5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5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5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5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5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5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5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5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5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5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5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5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5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5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5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5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5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5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5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5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5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5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5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5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5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5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5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5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5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5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5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5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5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5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5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5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5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5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5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5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5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5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5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5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5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5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5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5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5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5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5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5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5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5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5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5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5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5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5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5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5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5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5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5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5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5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5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5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5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5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5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5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5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5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5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5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5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5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5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5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5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5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5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5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5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5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5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5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5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5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5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5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5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5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5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5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5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5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5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5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5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5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5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5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5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5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5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5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5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5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5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5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5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5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5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5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5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5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5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5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5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5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5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5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5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5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5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5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5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5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5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5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5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5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5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5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5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5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5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5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5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5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5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5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5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5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5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5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5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5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5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5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5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5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5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5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5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5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5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5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5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5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5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5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5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5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5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5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5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5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5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5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5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5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5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5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5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5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5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5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5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5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5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5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5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5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5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5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5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5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5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5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5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5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5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5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5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5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5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5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5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5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5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5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5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5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5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5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5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5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5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5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5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5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5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5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5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5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5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5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5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5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5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5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5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5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5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5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5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5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5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5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5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5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5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5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5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5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5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5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5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5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5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5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5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5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5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5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5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5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5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5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5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5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5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5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5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5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5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5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5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5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5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5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5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5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5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5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5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5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5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5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5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5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5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5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5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5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5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5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5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5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5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5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5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5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5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5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5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5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5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5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5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5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5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5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5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5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5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5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5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5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5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5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5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5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5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5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5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5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5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5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5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5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5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5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5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5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5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5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5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5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5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5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5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5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5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5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5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5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5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5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5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5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5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5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5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5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5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5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5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5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5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5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5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5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5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5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5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5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5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5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5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5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5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5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5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5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5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5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5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5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5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5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5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mergeCells count="44">
    <mergeCell ref="D30:H30"/>
    <mergeCell ref="A31:I31"/>
    <mergeCell ref="A32:H32"/>
    <mergeCell ref="B33:H33"/>
    <mergeCell ref="D24:H24"/>
    <mergeCell ref="D25:H25"/>
    <mergeCell ref="D26:H26"/>
    <mergeCell ref="D27:H27"/>
    <mergeCell ref="D28:H28"/>
    <mergeCell ref="D29:H29"/>
    <mergeCell ref="D18:H18"/>
    <mergeCell ref="D19:H19"/>
    <mergeCell ref="D20:H20"/>
    <mergeCell ref="D21:H21"/>
    <mergeCell ref="A22:I22"/>
    <mergeCell ref="D23:H23"/>
    <mergeCell ref="D12:H12"/>
    <mergeCell ref="D13:H13"/>
    <mergeCell ref="D14:H14"/>
    <mergeCell ref="D15:H15"/>
    <mergeCell ref="D16:H16"/>
    <mergeCell ref="D17:H17"/>
    <mergeCell ref="B7:H7"/>
    <mergeCell ref="P7:P9"/>
    <mergeCell ref="A8:B8"/>
    <mergeCell ref="D8:H8"/>
    <mergeCell ref="A9:I9"/>
    <mergeCell ref="D10:H10"/>
    <mergeCell ref="P10:P11"/>
    <mergeCell ref="D11:H11"/>
    <mergeCell ref="P3:P6"/>
    <mergeCell ref="A4:B4"/>
    <mergeCell ref="C4:D4"/>
    <mergeCell ref="A5:B5"/>
    <mergeCell ref="C5:D5"/>
    <mergeCell ref="A6:B6"/>
    <mergeCell ref="C6:D6"/>
    <mergeCell ref="A1:B2"/>
    <mergeCell ref="C1:D1"/>
    <mergeCell ref="G1:H6"/>
    <mergeCell ref="I1:I6"/>
    <mergeCell ref="C2:D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Fattah Hanafi</dc:creator>
  <cp:lastModifiedBy>Fattah Hanafi</cp:lastModifiedBy>
  <dcterms:created xsi:type="dcterms:W3CDTF">2024-11-25T06:07:02Z</dcterms:created>
  <dcterms:modified xsi:type="dcterms:W3CDTF">2024-11-25T06:07:02Z</dcterms:modified>
</cp:coreProperties>
</file>