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y\Documents\GitHub\laser_cutting\macros\"/>
    </mc:Choice>
  </mc:AlternateContent>
  <xr:revisionPtr revIDLastSave="0" documentId="13_ncr:1_{FA9EA89A-E8FD-470F-ADEC-4FE3E5C92A42}" xr6:coauthVersionLast="47" xr6:coauthVersionMax="47" xr10:uidLastSave="{00000000-0000-0000-0000-000000000000}"/>
  <bookViews>
    <workbookView xWindow="-120" yWindow="-120" windowWidth="29040" windowHeight="15840" xr2:uid="{69ECF0A3-EB9B-4121-AE43-19FB10CDFF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12" i="1"/>
  <c r="I13" i="1"/>
  <c r="I14" i="1"/>
  <c r="I15" i="1"/>
  <c r="I16" i="1"/>
  <c r="I17" i="1"/>
  <c r="I18" i="1"/>
  <c r="I19" i="1"/>
  <c r="I20" i="1"/>
  <c r="I21" i="1"/>
  <c r="I22" i="1"/>
  <c r="H22" i="1"/>
  <c r="G8" i="1"/>
  <c r="F8" i="1"/>
  <c r="H8" i="1"/>
  <c r="E8" i="1"/>
  <c r="H12" i="1"/>
  <c r="N15" i="1"/>
  <c r="H7" i="1"/>
  <c r="P14" i="1"/>
  <c r="Q14" i="1" s="1"/>
  <c r="P13" i="1"/>
  <c r="Q13" i="1" s="1"/>
  <c r="N8" i="1"/>
  <c r="N10" i="1" s="1"/>
  <c r="E12" i="1"/>
  <c r="F12" i="1"/>
  <c r="G12" i="1"/>
  <c r="F7" i="1"/>
  <c r="G7" i="1"/>
  <c r="E7" i="1"/>
  <c r="D13" i="1"/>
  <c r="D14" i="1" s="1"/>
  <c r="D15" i="1" s="1"/>
  <c r="D16" i="1" s="1"/>
  <c r="D17" i="1" s="1"/>
  <c r="D18" i="1" s="1"/>
  <c r="D19" i="1" s="1"/>
  <c r="D20" i="1" s="1"/>
  <c r="D21" i="1" s="1"/>
  <c r="D22" i="1" s="1"/>
  <c r="K8" i="1" l="1"/>
  <c r="H13" i="1" s="1"/>
  <c r="H14" i="1" s="1"/>
  <c r="H15" i="1" s="1"/>
  <c r="H16" i="1" s="1"/>
  <c r="H17" i="1" s="1"/>
  <c r="H18" i="1" s="1"/>
  <c r="H19" i="1" s="1"/>
  <c r="H20" i="1" s="1"/>
  <c r="H21" i="1" s="1"/>
  <c r="G13" i="1" l="1"/>
  <c r="G14" i="1" s="1"/>
  <c r="G15" i="1" s="1"/>
  <c r="G16" i="1" s="1"/>
  <c r="G17" i="1" s="1"/>
  <c r="G18" i="1" s="1"/>
  <c r="G19" i="1" s="1"/>
  <c r="G20" i="1" s="1"/>
  <c r="G21" i="1" s="1"/>
  <c r="G22" i="1" s="1"/>
  <c r="F13" i="1"/>
  <c r="F14" i="1" s="1"/>
  <c r="F15" i="1" s="1"/>
  <c r="F16" i="1" s="1"/>
  <c r="F17" i="1" s="1"/>
  <c r="F18" i="1" s="1"/>
  <c r="F19" i="1" s="1"/>
  <c r="F20" i="1" s="1"/>
  <c r="F21" i="1" s="1"/>
  <c r="F22" i="1" s="1"/>
  <c r="E13" i="1"/>
  <c r="E14" i="1" s="1"/>
  <c r="E15" i="1" s="1"/>
  <c r="E16" i="1" s="1"/>
  <c r="E17" i="1" s="1"/>
  <c r="E18" i="1" s="1"/>
  <c r="E19" i="1" s="1"/>
  <c r="E20" i="1" s="1"/>
  <c r="E21" i="1" s="1"/>
  <c r="E22" i="1" s="1"/>
</calcChain>
</file>

<file path=xl/sharedStrings.xml><?xml version="1.0" encoding="utf-8"?>
<sst xmlns="http://schemas.openxmlformats.org/spreadsheetml/2006/main" count="27" uniqueCount="23">
  <si>
    <t>x</t>
  </si>
  <si>
    <t>y</t>
  </si>
  <si>
    <t>z</t>
  </si>
  <si>
    <t>a</t>
  </si>
  <si>
    <t>sp</t>
  </si>
  <si>
    <t>ep</t>
  </si>
  <si>
    <t>deg</t>
  </si>
  <si>
    <t>mm</t>
  </si>
  <si>
    <t>feedrate</t>
  </si>
  <si>
    <t>mm/min</t>
  </si>
  <si>
    <t>mm/s</t>
  </si>
  <si>
    <t>sample period</t>
  </si>
  <si>
    <t>s</t>
  </si>
  <si>
    <t>mm/sample</t>
  </si>
  <si>
    <t>delta</t>
  </si>
  <si>
    <t>Nomrad</t>
  </si>
  <si>
    <t>maxJump</t>
  </si>
  <si>
    <t>rpm</t>
  </si>
  <si>
    <t>rps</t>
  </si>
  <si>
    <t>dps</t>
  </si>
  <si>
    <t>maxRot</t>
  </si>
  <si>
    <t>deg/sample</t>
  </si>
  <si>
    <t>interations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</si>
</sst>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B541A-1553-49D0-879F-AB8EEA603909}">
  <dimension ref="C3:Q22"/>
  <sheetViews>
    <sheetView tabSelected="1" zoomScale="160" zoomScaleNormal="160" workbookViewId="0">
      <selection activeCell="L18" sqref="L18"/>
    </sheetView>
  </sheetViews>
  <sheetFormatPr defaultRowHeight="15" x14ac:dyDescent="0.25"/>
  <sheetData>
    <row r="3" spans="3:17" x14ac:dyDescent="0.25">
      <c r="H3" s="5" t="s">
        <v>3</v>
      </c>
      <c r="I3" s="5"/>
      <c r="J3" s="1"/>
      <c r="M3" s="2" t="s">
        <v>11</v>
      </c>
      <c r="N3">
        <v>0.1</v>
      </c>
      <c r="O3" t="s">
        <v>12</v>
      </c>
    </row>
    <row r="4" spans="3:17" x14ac:dyDescent="0.25">
      <c r="E4" s="1" t="s">
        <v>0</v>
      </c>
      <c r="F4" s="1" t="s">
        <v>1</v>
      </c>
      <c r="G4" s="1" t="s">
        <v>2</v>
      </c>
      <c r="H4" s="1" t="s">
        <v>6</v>
      </c>
      <c r="I4" s="1"/>
      <c r="J4" s="1"/>
    </row>
    <row r="5" spans="3:17" x14ac:dyDescent="0.25">
      <c r="C5" t="s">
        <v>4</v>
      </c>
      <c r="E5">
        <v>0</v>
      </c>
      <c r="F5">
        <v>0</v>
      </c>
      <c r="G5">
        <v>50</v>
      </c>
      <c r="H5">
        <v>0</v>
      </c>
      <c r="M5" t="s">
        <v>15</v>
      </c>
      <c r="N5">
        <v>25</v>
      </c>
      <c r="O5" t="s">
        <v>7</v>
      </c>
    </row>
    <row r="6" spans="3:17" x14ac:dyDescent="0.25">
      <c r="C6" t="s">
        <v>5</v>
      </c>
      <c r="E6">
        <v>100</v>
      </c>
      <c r="F6">
        <v>40</v>
      </c>
      <c r="G6">
        <v>25</v>
      </c>
      <c r="H6">
        <v>180</v>
      </c>
    </row>
    <row r="7" spans="3:17" x14ac:dyDescent="0.25">
      <c r="C7" t="s">
        <v>14</v>
      </c>
      <c r="E7">
        <f>E6-E5</f>
        <v>100</v>
      </c>
      <c r="F7">
        <f t="shared" ref="F7:I7" si="0">F6-F5</f>
        <v>40</v>
      </c>
      <c r="G7">
        <f t="shared" si="0"/>
        <v>-25</v>
      </c>
      <c r="H7">
        <f t="shared" si="0"/>
        <v>180</v>
      </c>
      <c r="I7">
        <f>H7*(PI()*$N$5/180)</f>
        <v>78.539816339744831</v>
      </c>
      <c r="M7" t="s">
        <v>8</v>
      </c>
      <c r="N7">
        <v>10000</v>
      </c>
      <c r="O7" t="s">
        <v>9</v>
      </c>
    </row>
    <row r="8" spans="3:17" x14ac:dyDescent="0.25">
      <c r="C8" t="s">
        <v>22</v>
      </c>
      <c r="E8">
        <f>E7/$N$10</f>
        <v>6</v>
      </c>
      <c r="F8">
        <f t="shared" ref="F8:G8" si="1">ABS(F7/$N$10)</f>
        <v>2.4</v>
      </c>
      <c r="G8">
        <f t="shared" si="1"/>
        <v>1.5</v>
      </c>
      <c r="H8">
        <f>ABS(H7/$N$15)</f>
        <v>10</v>
      </c>
      <c r="K8">
        <f>MAX(E8:I8)</f>
        <v>10</v>
      </c>
      <c r="N8">
        <f>N7/60</f>
        <v>166.66666666666666</v>
      </c>
      <c r="O8" t="s">
        <v>10</v>
      </c>
    </row>
    <row r="10" spans="3:17" x14ac:dyDescent="0.25">
      <c r="M10" t="s">
        <v>16</v>
      </c>
      <c r="N10">
        <f>N8*N3</f>
        <v>16.666666666666668</v>
      </c>
      <c r="O10" t="s">
        <v>13</v>
      </c>
    </row>
    <row r="11" spans="3:17" x14ac:dyDescent="0.25">
      <c r="E11" s="1" t="s">
        <v>0</v>
      </c>
      <c r="F11" s="1" t="s">
        <v>1</v>
      </c>
      <c r="G11" s="1" t="s">
        <v>2</v>
      </c>
      <c r="H11" s="1" t="s">
        <v>6</v>
      </c>
      <c r="I11" s="1"/>
      <c r="J11" s="1"/>
    </row>
    <row r="12" spans="3:17" x14ac:dyDescent="0.25">
      <c r="D12">
        <v>0</v>
      </c>
      <c r="E12" s="4">
        <f>E5</f>
        <v>0</v>
      </c>
      <c r="F12" s="4">
        <f>F5</f>
        <v>0</v>
      </c>
      <c r="G12" s="4">
        <f>G5</f>
        <v>50</v>
      </c>
      <c r="H12" s="4">
        <f>H5</f>
        <v>0</v>
      </c>
      <c r="I12" s="4">
        <f t="shared" ref="I12:I21" si="2">H12*(PI()*$N$5)/180</f>
        <v>0</v>
      </c>
      <c r="J12" s="3"/>
      <c r="O12" t="s">
        <v>17</v>
      </c>
      <c r="P12" t="s">
        <v>18</v>
      </c>
      <c r="Q12" t="s">
        <v>19</v>
      </c>
    </row>
    <row r="13" spans="3:17" x14ac:dyDescent="0.25">
      <c r="D13">
        <f t="shared" ref="D13:D22" si="3">D12+$N$3</f>
        <v>0.1</v>
      </c>
      <c r="E13" s="4">
        <f t="shared" ref="E13:E22" si="4">E12+(E$7/$K$8)</f>
        <v>10</v>
      </c>
      <c r="F13" s="4">
        <f t="shared" ref="F13:F22" si="5">F12+(F$7/$K$8)</f>
        <v>4</v>
      </c>
      <c r="G13" s="4">
        <f t="shared" ref="G13:H22" si="6">G12+(G$7/$K$8)</f>
        <v>47.5</v>
      </c>
      <c r="H13" s="4">
        <f t="shared" si="6"/>
        <v>18</v>
      </c>
      <c r="I13" s="4">
        <f t="shared" si="2"/>
        <v>7.8539816339744828</v>
      </c>
      <c r="J13" s="3"/>
      <c r="O13">
        <v>120</v>
      </c>
      <c r="P13">
        <f>O13/60</f>
        <v>2</v>
      </c>
      <c r="Q13">
        <f>P13*360</f>
        <v>720</v>
      </c>
    </row>
    <row r="14" spans="3:17" x14ac:dyDescent="0.25">
      <c r="D14">
        <f t="shared" si="3"/>
        <v>0.2</v>
      </c>
      <c r="E14" s="4">
        <f t="shared" si="4"/>
        <v>20</v>
      </c>
      <c r="F14" s="4">
        <f t="shared" si="5"/>
        <v>8</v>
      </c>
      <c r="G14" s="4">
        <f t="shared" ref="G14:G22" si="7">G13+(G$7/$K$8)</f>
        <v>45</v>
      </c>
      <c r="H14" s="4">
        <f t="shared" ref="H14:H22" si="8">H13+(H$7/$K$8)</f>
        <v>36</v>
      </c>
      <c r="I14" s="4">
        <f t="shared" si="2"/>
        <v>15.707963267948966</v>
      </c>
      <c r="J14" s="3"/>
      <c r="O14">
        <v>30</v>
      </c>
      <c r="P14">
        <f>O14/60</f>
        <v>0.5</v>
      </c>
      <c r="Q14">
        <f>P14*360</f>
        <v>180</v>
      </c>
    </row>
    <row r="15" spans="3:17" x14ac:dyDescent="0.25">
      <c r="D15">
        <f t="shared" si="3"/>
        <v>0.30000000000000004</v>
      </c>
      <c r="E15" s="4">
        <f t="shared" si="4"/>
        <v>30</v>
      </c>
      <c r="F15" s="4">
        <f t="shared" si="5"/>
        <v>12</v>
      </c>
      <c r="G15" s="4">
        <f t="shared" si="7"/>
        <v>42.5</v>
      </c>
      <c r="H15" s="4">
        <f t="shared" si="8"/>
        <v>54</v>
      </c>
      <c r="I15" s="4">
        <f t="shared" si="2"/>
        <v>23.56194490192345</v>
      </c>
      <c r="J15" s="3"/>
      <c r="M15" t="s">
        <v>20</v>
      </c>
      <c r="N15">
        <f>Q14*N3</f>
        <v>18</v>
      </c>
      <c r="O15" t="s">
        <v>21</v>
      </c>
    </row>
    <row r="16" spans="3:17" x14ac:dyDescent="0.25">
      <c r="D16">
        <f t="shared" si="3"/>
        <v>0.4</v>
      </c>
      <c r="E16" s="4">
        <f t="shared" si="4"/>
        <v>40</v>
      </c>
      <c r="F16" s="4">
        <f t="shared" si="5"/>
        <v>16</v>
      </c>
      <c r="G16" s="4">
        <f t="shared" si="7"/>
        <v>40</v>
      </c>
      <c r="H16" s="4">
        <f t="shared" si="8"/>
        <v>72</v>
      </c>
      <c r="I16" s="4">
        <f t="shared" si="2"/>
        <v>31.415926535897931</v>
      </c>
      <c r="J16" s="3"/>
    </row>
    <row r="17" spans="4:10" x14ac:dyDescent="0.25">
      <c r="D17">
        <f t="shared" si="3"/>
        <v>0.5</v>
      </c>
      <c r="E17" s="4">
        <f t="shared" si="4"/>
        <v>50</v>
      </c>
      <c r="F17" s="4">
        <f t="shared" si="5"/>
        <v>20</v>
      </c>
      <c r="G17" s="4">
        <f t="shared" si="7"/>
        <v>37.5</v>
      </c>
      <c r="H17" s="4">
        <f t="shared" si="8"/>
        <v>90</v>
      </c>
      <c r="I17" s="4">
        <f t="shared" si="2"/>
        <v>39.269908169872416</v>
      </c>
      <c r="J17" s="3"/>
    </row>
    <row r="18" spans="4:10" x14ac:dyDescent="0.25">
      <c r="D18">
        <f t="shared" si="3"/>
        <v>0.6</v>
      </c>
      <c r="E18" s="4">
        <f t="shared" si="4"/>
        <v>60</v>
      </c>
      <c r="F18" s="4">
        <f t="shared" si="5"/>
        <v>24</v>
      </c>
      <c r="G18" s="4">
        <f t="shared" si="7"/>
        <v>35</v>
      </c>
      <c r="H18" s="4">
        <f t="shared" si="8"/>
        <v>108</v>
      </c>
      <c r="I18" s="4">
        <f t="shared" si="2"/>
        <v>47.1238898038469</v>
      </c>
      <c r="J18" s="3"/>
    </row>
    <row r="19" spans="4:10" x14ac:dyDescent="0.25">
      <c r="D19">
        <f t="shared" si="3"/>
        <v>0.7</v>
      </c>
      <c r="E19" s="4">
        <f t="shared" si="4"/>
        <v>70</v>
      </c>
      <c r="F19" s="4">
        <f t="shared" si="5"/>
        <v>28</v>
      </c>
      <c r="G19" s="4">
        <f t="shared" si="7"/>
        <v>32.5</v>
      </c>
      <c r="H19" s="4">
        <f t="shared" si="8"/>
        <v>126</v>
      </c>
      <c r="I19" s="4">
        <f t="shared" si="2"/>
        <v>54.977871437821378</v>
      </c>
      <c r="J19" s="3"/>
    </row>
    <row r="20" spans="4:10" x14ac:dyDescent="0.25">
      <c r="D20">
        <f t="shared" si="3"/>
        <v>0.79999999999999993</v>
      </c>
      <c r="E20" s="4">
        <f t="shared" si="4"/>
        <v>80</v>
      </c>
      <c r="F20" s="4">
        <f t="shared" si="5"/>
        <v>32</v>
      </c>
      <c r="G20" s="4">
        <f t="shared" si="7"/>
        <v>30</v>
      </c>
      <c r="H20" s="4">
        <f t="shared" si="8"/>
        <v>144</v>
      </c>
      <c r="I20" s="4">
        <f t="shared" si="2"/>
        <v>62.831853071795862</v>
      </c>
      <c r="J20" s="3"/>
    </row>
    <row r="21" spans="4:10" x14ac:dyDescent="0.25">
      <c r="D21">
        <f t="shared" si="3"/>
        <v>0.89999999999999991</v>
      </c>
      <c r="E21" s="4">
        <f t="shared" si="4"/>
        <v>90</v>
      </c>
      <c r="F21" s="4">
        <f t="shared" si="5"/>
        <v>36</v>
      </c>
      <c r="G21" s="4">
        <f t="shared" si="7"/>
        <v>27.5</v>
      </c>
      <c r="H21" s="4">
        <f t="shared" si="8"/>
        <v>162</v>
      </c>
      <c r="I21" s="4">
        <f t="shared" si="2"/>
        <v>70.685834705770347</v>
      </c>
      <c r="J21" s="3"/>
    </row>
    <row r="22" spans="4:10" x14ac:dyDescent="0.25">
      <c r="D22">
        <f t="shared" si="3"/>
        <v>0.99999999999999989</v>
      </c>
      <c r="E22" s="4">
        <f t="shared" si="4"/>
        <v>100</v>
      </c>
      <c r="F22" s="4">
        <f t="shared" si="5"/>
        <v>40</v>
      </c>
      <c r="G22" s="4">
        <f t="shared" si="7"/>
        <v>25</v>
      </c>
      <c r="H22" s="4">
        <f t="shared" si="8"/>
        <v>180</v>
      </c>
      <c r="I22" s="4">
        <f>H22*(PI()*$N$5)/180</f>
        <v>78.539816339744831</v>
      </c>
      <c r="J22" s="3"/>
    </row>
  </sheetData>
  <mergeCells count="1">
    <mergeCell ref="H3:I3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</dc:creator>
  <cp:lastModifiedBy>Troy</cp:lastModifiedBy>
  <dcterms:created xsi:type="dcterms:W3CDTF">2021-10-01T12:38:09Z</dcterms:created>
  <dcterms:modified xsi:type="dcterms:W3CDTF">2021-10-16T16:29:41Z</dcterms:modified>
</cp:coreProperties>
</file>