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.LIB-M-STUDLAP12\Downloads\"/>
    </mc:Choice>
  </mc:AlternateContent>
  <bookViews>
    <workbookView xWindow="0" yWindow="0" windowWidth="28800" windowHeight="12435" activeTab="2"/>
  </bookViews>
  <sheets>
    <sheet name="FIFO" sheetId="1" r:id="rId1"/>
    <sheet name="RED" sheetId="2" r:id="rId2"/>
    <sheet name="RRED" sheetId="3" r:id="rId3"/>
  </sheets>
  <calcPr calcId="152511"/>
</workbook>
</file>

<file path=xl/calcChain.xml><?xml version="1.0" encoding="utf-8"?>
<calcChain xmlns="http://schemas.openxmlformats.org/spreadsheetml/2006/main">
  <c r="J137" i="3" l="1"/>
  <c r="L137" i="3" s="1"/>
  <c r="M137" i="3" s="1"/>
  <c r="I137" i="3"/>
  <c r="N137" i="3" s="1"/>
  <c r="L136" i="3"/>
  <c r="M136" i="3" s="1"/>
  <c r="J136" i="3"/>
  <c r="I136" i="3"/>
  <c r="N136" i="3" s="1"/>
  <c r="J120" i="3"/>
  <c r="L120" i="3" s="1"/>
  <c r="M120" i="3" s="1"/>
  <c r="I120" i="3"/>
  <c r="N120" i="3" s="1"/>
  <c r="L119" i="3"/>
  <c r="M119" i="3" s="1"/>
  <c r="J119" i="3"/>
  <c r="I119" i="3"/>
  <c r="N119" i="3" s="1"/>
  <c r="J101" i="3"/>
  <c r="L101" i="3" s="1"/>
  <c r="M101" i="3" s="1"/>
  <c r="I101" i="3"/>
  <c r="N101" i="3" s="1"/>
  <c r="L100" i="3"/>
  <c r="M100" i="3" s="1"/>
  <c r="J100" i="3"/>
  <c r="I100" i="3"/>
  <c r="N100" i="3" s="1"/>
  <c r="J83" i="3"/>
  <c r="L83" i="3" s="1"/>
  <c r="M83" i="3" s="1"/>
  <c r="I83" i="3"/>
  <c r="N83" i="3" s="1"/>
  <c r="L82" i="3"/>
  <c r="M82" i="3" s="1"/>
  <c r="J82" i="3"/>
  <c r="I82" i="3"/>
  <c r="N82" i="3" s="1"/>
  <c r="J64" i="3"/>
  <c r="L64" i="3" s="1"/>
  <c r="M64" i="3" s="1"/>
  <c r="I64" i="3"/>
  <c r="N64" i="3" s="1"/>
  <c r="L63" i="3"/>
  <c r="M63" i="3" s="1"/>
  <c r="J63" i="3"/>
  <c r="I63" i="3"/>
  <c r="N63" i="3" s="1"/>
  <c r="J45" i="3"/>
  <c r="L45" i="3" s="1"/>
  <c r="M45" i="3" s="1"/>
  <c r="I45" i="3"/>
  <c r="N45" i="3" s="1"/>
  <c r="L44" i="3"/>
  <c r="M44" i="3" s="1"/>
  <c r="J44" i="3"/>
  <c r="I44" i="3"/>
  <c r="N44" i="3" s="1"/>
  <c r="I27" i="3"/>
  <c r="I26" i="3"/>
  <c r="J27" i="3"/>
  <c r="L27" i="3" s="1"/>
  <c r="M27" i="3" s="1"/>
  <c r="N27" i="3"/>
  <c r="L26" i="3"/>
  <c r="M26" i="3" s="1"/>
  <c r="J26" i="3"/>
  <c r="N26" i="3"/>
  <c r="H177" i="2"/>
  <c r="H176" i="2"/>
  <c r="I177" i="2"/>
  <c r="K177" i="2" s="1"/>
  <c r="L177" i="2" s="1"/>
  <c r="M177" i="2"/>
  <c r="K176" i="2"/>
  <c r="L176" i="2" s="1"/>
  <c r="I176" i="2"/>
  <c r="M176" i="2"/>
  <c r="I158" i="2"/>
  <c r="K158" i="2" s="1"/>
  <c r="H158" i="2"/>
  <c r="M158" i="2" s="1"/>
  <c r="K157" i="2"/>
  <c r="L157" i="2" s="1"/>
  <c r="I157" i="2"/>
  <c r="H157" i="2"/>
  <c r="M157" i="2" s="1"/>
  <c r="I140" i="2"/>
  <c r="K140" i="2" s="1"/>
  <c r="L140" i="2" s="1"/>
  <c r="H140" i="2"/>
  <c r="M140" i="2" s="1"/>
  <c r="I139" i="2"/>
  <c r="K139" i="2" s="1"/>
  <c r="H139" i="2"/>
  <c r="I121" i="2"/>
  <c r="K121" i="2" s="1"/>
  <c r="L121" i="2" s="1"/>
  <c r="H121" i="2"/>
  <c r="M121" i="2" s="1"/>
  <c r="K120" i="2"/>
  <c r="L120" i="2" s="1"/>
  <c r="I120" i="2"/>
  <c r="H120" i="2"/>
  <c r="M120" i="2" s="1"/>
  <c r="I102" i="2"/>
  <c r="K102" i="2" s="1"/>
  <c r="L102" i="2" s="1"/>
  <c r="H102" i="2"/>
  <c r="M102" i="2" s="1"/>
  <c r="I101" i="2"/>
  <c r="K101" i="2" s="1"/>
  <c r="H101" i="2"/>
  <c r="L101" i="2" s="1"/>
  <c r="I83" i="2"/>
  <c r="K83" i="2" s="1"/>
  <c r="L83" i="2" s="1"/>
  <c r="H83" i="2"/>
  <c r="M83" i="2" s="1"/>
  <c r="K82" i="2"/>
  <c r="L82" i="2" s="1"/>
  <c r="I82" i="2"/>
  <c r="H82" i="2"/>
  <c r="M82" i="2" s="1"/>
  <c r="I64" i="2"/>
  <c r="K64" i="2" s="1"/>
  <c r="L64" i="2" s="1"/>
  <c r="H64" i="2"/>
  <c r="M64" i="2" s="1"/>
  <c r="K63" i="2"/>
  <c r="L63" i="2" s="1"/>
  <c r="I63" i="2"/>
  <c r="H63" i="2"/>
  <c r="M63" i="2" s="1"/>
  <c r="I45" i="2"/>
  <c r="I44" i="2"/>
  <c r="H45" i="2"/>
  <c r="H44" i="2"/>
  <c r="K45" i="2"/>
  <c r="L45" i="2" s="1"/>
  <c r="M45" i="2"/>
  <c r="K44" i="2"/>
  <c r="L44" i="2" s="1"/>
  <c r="M44" i="2"/>
  <c r="H124" i="1"/>
  <c r="I124" i="1"/>
  <c r="K124" i="1" s="1"/>
  <c r="M124" i="1"/>
  <c r="I107" i="1"/>
  <c r="K107" i="1" s="1"/>
  <c r="H107" i="1"/>
  <c r="I90" i="1"/>
  <c r="K90" i="1" s="1"/>
  <c r="H90" i="1"/>
  <c r="M90" i="1" s="1"/>
  <c r="I74" i="1"/>
  <c r="K74" i="1" s="1"/>
  <c r="H74" i="1"/>
  <c r="I57" i="1"/>
  <c r="K57" i="1" s="1"/>
  <c r="H57" i="1"/>
  <c r="M57" i="1" s="1"/>
  <c r="H41" i="1"/>
  <c r="I41" i="1"/>
  <c r="K41" i="1" s="1"/>
  <c r="I25" i="1"/>
  <c r="K25" i="1" s="1"/>
  <c r="H2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4" i="1"/>
  <c r="E27" i="3"/>
  <c r="E28" i="3"/>
  <c r="E29" i="3"/>
  <c r="E30" i="3"/>
  <c r="E41" i="3" s="1"/>
  <c r="E31" i="3"/>
  <c r="E32" i="3"/>
  <c r="E33" i="3"/>
  <c r="E34" i="3"/>
  <c r="E35" i="3"/>
  <c r="E36" i="3"/>
  <c r="E37" i="3"/>
  <c r="E38" i="3"/>
  <c r="E39" i="3"/>
  <c r="E40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26" i="3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44" i="2"/>
  <c r="C191" i="2"/>
  <c r="E191" i="2"/>
  <c r="B191" i="2"/>
  <c r="D191" i="2" s="1"/>
  <c r="C172" i="2"/>
  <c r="D172" i="2" s="1"/>
  <c r="E172" i="2"/>
  <c r="B172" i="2"/>
  <c r="C154" i="2"/>
  <c r="E154" i="2"/>
  <c r="B154" i="2"/>
  <c r="D154" i="2" s="1"/>
  <c r="C135" i="2"/>
  <c r="E135" i="2"/>
  <c r="B135" i="2"/>
  <c r="D135" i="2" s="1"/>
  <c r="C116" i="2"/>
  <c r="E116" i="2"/>
  <c r="B116" i="2"/>
  <c r="D116" i="2" s="1"/>
  <c r="C97" i="2"/>
  <c r="D97" i="2" s="1"/>
  <c r="E97" i="2"/>
  <c r="B97" i="2"/>
  <c r="C78" i="2"/>
  <c r="E78" i="2"/>
  <c r="B78" i="2"/>
  <c r="D78" i="2" s="1"/>
  <c r="C59" i="2"/>
  <c r="E59" i="2"/>
  <c r="B59" i="2"/>
  <c r="D59" i="2" s="1"/>
  <c r="M41" i="1" l="1"/>
  <c r="L25" i="1"/>
  <c r="M74" i="1"/>
  <c r="M107" i="1"/>
  <c r="H73" i="1"/>
  <c r="I24" i="1"/>
  <c r="K24" i="1" s="1"/>
  <c r="H123" i="1"/>
  <c r="L123" i="1" s="1"/>
  <c r="I106" i="1"/>
  <c r="K106" i="1" s="1"/>
  <c r="L106" i="1" s="1"/>
  <c r="H89" i="1"/>
  <c r="I73" i="1"/>
  <c r="K73" i="1" s="1"/>
  <c r="M73" i="1" s="1"/>
  <c r="I40" i="1"/>
  <c r="K40" i="1" s="1"/>
  <c r="H24" i="1"/>
  <c r="L24" i="1" s="1"/>
  <c r="I123" i="1"/>
  <c r="K123" i="1" s="1"/>
  <c r="H106" i="1"/>
  <c r="H40" i="1"/>
  <c r="L40" i="1" s="1"/>
  <c r="L124" i="1"/>
  <c r="I56" i="1"/>
  <c r="K56" i="1" s="1"/>
  <c r="L73" i="1"/>
  <c r="I89" i="1"/>
  <c r="K89" i="1" s="1"/>
  <c r="L89" i="1" s="1"/>
  <c r="M25" i="1"/>
  <c r="L41" i="1"/>
  <c r="H56" i="1"/>
  <c r="M56" i="1" s="1"/>
  <c r="L57" i="1"/>
  <c r="L74" i="1"/>
  <c r="L90" i="1"/>
  <c r="L107" i="1"/>
  <c r="L158" i="2"/>
  <c r="M139" i="2"/>
  <c r="L139" i="2"/>
  <c r="M101" i="2"/>
  <c r="M123" i="1"/>
  <c r="Q71" i="1" l="1"/>
  <c r="R71" i="1"/>
  <c r="T71" i="1" s="1"/>
  <c r="M106" i="1"/>
  <c r="M24" i="1"/>
  <c r="M40" i="1"/>
  <c r="R44" i="1"/>
  <c r="T44" i="1" s="1"/>
  <c r="Q44" i="1"/>
  <c r="M89" i="1"/>
  <c r="L56" i="1"/>
  <c r="V71" i="1" l="1"/>
  <c r="U71" i="1"/>
  <c r="U44" i="1"/>
  <c r="V44" i="1"/>
</calcChain>
</file>

<file path=xl/sharedStrings.xml><?xml version="1.0" encoding="utf-8"?>
<sst xmlns="http://schemas.openxmlformats.org/spreadsheetml/2006/main" count="372" uniqueCount="50">
  <si>
    <t>lamda</t>
  </si>
  <si>
    <t>Avg Que Length:1</t>
  </si>
  <si>
    <t>Avg Que Length:2</t>
  </si>
  <si>
    <t>1.0, 1.0, 1.0, 1.0, 1.0, 1.0004158349966734, 1.0, 1.000166861338228, 1.0, 1.0, 1.0, 1.0, 1.0, 1.0, 1.0</t>
  </si>
  <si>
    <t>1.0, 1.0, 1.0, 1.0, 1.0, 1.0, 1.0, 1.0, 1.0, 1.0, 1.0, 1.0, 1.0, 1.0, 1.0</t>
  </si>
  <si>
    <t>1.0008377314233057, 1.0025527009222661, 1.0009970089730809, 1.0095339853702638, 1.0018202879364555, 1.0038231382978724, 1.0008317391665973, 1.0101861901978793, 1.0058284762697751, 1.0013327780091628, 1.0033985411140585, 1.0035276331261549, 1.0058286872782565, 1.0033996683250415, 1.0018396186972154</t>
  </si>
  <si>
    <t>Lamda</t>
  </si>
  <si>
    <t>probability</t>
  </si>
  <si>
    <t>lamda 5</t>
  </si>
  <si>
    <t>1</t>
  </si>
  <si>
    <t>19998</t>
  </si>
  <si>
    <t>1.001164629</t>
  </si>
  <si>
    <t>1.068787475</t>
  </si>
  <si>
    <t>1.028281817</t>
  </si>
  <si>
    <t>19937</t>
  </si>
  <si>
    <t>1.560881265</t>
  </si>
  <si>
    <t>1.164096237</t>
  </si>
  <si>
    <t>19409</t>
  </si>
  <si>
    <t>6.164521219</t>
  </si>
  <si>
    <t>2.332830568</t>
  </si>
  <si>
    <t>14501</t>
  </si>
  <si>
    <t>9.930751174</t>
  </si>
  <si>
    <t>7.350359534</t>
  </si>
  <si>
    <t>3655</t>
  </si>
  <si>
    <t>9.996364237</t>
  </si>
  <si>
    <t>9.994424734</t>
  </si>
  <si>
    <t>t</t>
  </si>
  <si>
    <t>queue 1</t>
  </si>
  <si>
    <t>queue 2</t>
  </si>
  <si>
    <t>avg queue len</t>
  </si>
  <si>
    <t># served</t>
  </si>
  <si>
    <t>queue</t>
  </si>
  <si>
    <t>#served</t>
  </si>
  <si>
    <t>queue1</t>
  </si>
  <si>
    <t>queue2</t>
  </si>
  <si>
    <t>avg queue</t>
  </si>
  <si>
    <t>ybar</t>
  </si>
  <si>
    <t>sigma</t>
  </si>
  <si>
    <t>Zeta</t>
  </si>
  <si>
    <t>CI  -</t>
  </si>
  <si>
    <t>CI +</t>
  </si>
  <si>
    <t>Lambda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</si>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</sst>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3" fillId="0" borderId="0" xfId="0" applyFont="1" applyAlignment="1"/>
    <xf numFmtId="0" fontId="8" fillId="3" borderId="0" xfId="1" applyFont="1" applyAlignment="1"/>
    <xf numFmtId="0" fontId="8" fillId="3" borderId="0" xfId="1" applyFont="1"/>
    <xf numFmtId="169" fontId="1" fillId="0" borderId="0" xfId="0" applyNumberFormat="1" applyFont="1" applyAlignment="1">
      <alignment horizontal="left" indent="1"/>
    </xf>
    <xf numFmtId="169" fontId="0" fillId="0" borderId="0" xfId="0" applyNumberFormat="1" applyFont="1" applyAlignment="1">
      <alignment horizontal="left" indent="1"/>
    </xf>
    <xf numFmtId="169" fontId="1" fillId="0" borderId="0" xfId="0" applyNumberFormat="1" applyFont="1"/>
    <xf numFmtId="169" fontId="0" fillId="0" borderId="0" xfId="0" applyNumberFormat="1" applyFont="1" applyAlignment="1"/>
    <xf numFmtId="169" fontId="7" fillId="0" borderId="0" xfId="0" applyNumberFormat="1" applyFont="1"/>
  </cellXfs>
  <cellStyles count="2">
    <cellStyle name="Accent6" xfId="1" builtinId="49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75</xdr:row>
      <xdr:rowOff>0</xdr:rowOff>
    </xdr:from>
    <xdr:to>
      <xdr:col>22</xdr:col>
      <xdr:colOff>9525</xdr:colOff>
      <xdr:row>98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3625" y="15001875"/>
          <a:ext cx="7934325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100</xdr:row>
      <xdr:rowOff>0</xdr:rowOff>
    </xdr:from>
    <xdr:to>
      <xdr:col>22</xdr:col>
      <xdr:colOff>9525</xdr:colOff>
      <xdr:row>125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0" y="17792700"/>
          <a:ext cx="7791450" cy="412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72</xdr:row>
      <xdr:rowOff>0</xdr:rowOff>
    </xdr:from>
    <xdr:to>
      <xdr:col>24</xdr:col>
      <xdr:colOff>9525</xdr:colOff>
      <xdr:row>93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2400" y="14325600"/>
          <a:ext cx="8077200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O49:V72" totalsRowShown="0" headerRowDxfId="5">
  <autoFilter ref="O49:V72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72:V97" totalsRowShown="0">
  <autoFilter ref="O72:V97"/>
  <tableColumns count="8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  <tableColumn id="6" name="Column6"/>
    <tableColumn id="7" name="Column7"/>
    <tableColumn id="8" name="Column8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Q49:X70" totalsRowShown="0">
  <autoFilter ref="Q49:X70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7"/>
  <sheetViews>
    <sheetView topLeftCell="E67" zoomScale="90" zoomScaleNormal="90" workbookViewId="0">
      <selection activeCell="O76" sqref="O76"/>
    </sheetView>
  </sheetViews>
  <sheetFormatPr defaultColWidth="14.42578125" defaultRowHeight="15.75" customHeight="1" x14ac:dyDescent="0.2"/>
  <cols>
    <col min="2" max="2" width="18.85546875" customWidth="1"/>
    <col min="17" max="17" width="17.85546875" bestFit="1" customWidth="1"/>
  </cols>
  <sheetData>
    <row r="1" spans="1:40" ht="15.75" customHeight="1" x14ac:dyDescent="0.2">
      <c r="A1" s="1" t="s">
        <v>0</v>
      </c>
      <c r="B1" s="2" t="s">
        <v>1</v>
      </c>
      <c r="C1" s="3" t="s">
        <v>2</v>
      </c>
    </row>
    <row r="2" spans="1:40" ht="15.75" customHeight="1" x14ac:dyDescent="0.2">
      <c r="A2" s="4">
        <v>0.5</v>
      </c>
      <c r="B2" s="5">
        <v>1.0000222299999999</v>
      </c>
      <c r="C2" s="5">
        <v>1</v>
      </c>
      <c r="E2" s="9" t="s">
        <v>3</v>
      </c>
      <c r="K2" s="9" t="s">
        <v>4</v>
      </c>
    </row>
    <row r="3" spans="1:40" ht="15.75" customHeight="1" x14ac:dyDescent="0.2">
      <c r="A3" s="4">
        <v>5</v>
      </c>
      <c r="B3" s="4">
        <v>1.00583625145906</v>
      </c>
      <c r="C3" s="4">
        <v>1.00024987506246</v>
      </c>
      <c r="E3" s="9" t="s">
        <v>5</v>
      </c>
      <c r="Z3" s="6">
        <v>1.00421783897779</v>
      </c>
      <c r="AA3">
        <v>1.0001273074474799</v>
      </c>
      <c r="AB3">
        <v>1</v>
      </c>
      <c r="AC3">
        <v>1.00012768130745</v>
      </c>
      <c r="AD3">
        <v>1.0003791708796701</v>
      </c>
      <c r="AE3">
        <v>1</v>
      </c>
      <c r="AF3">
        <v>1</v>
      </c>
      <c r="AG3">
        <v>1</v>
      </c>
      <c r="AH3">
        <v>1</v>
      </c>
      <c r="AI3">
        <v>1</v>
      </c>
      <c r="AJ3">
        <v>1.0002521114332501</v>
      </c>
      <c r="AK3">
        <v>1.00321304992585</v>
      </c>
      <c r="AL3">
        <v>1.0008578431372499</v>
      </c>
      <c r="AM3">
        <v>1.0001259604484101</v>
      </c>
      <c r="AN3">
        <v>1.0011202389843099</v>
      </c>
    </row>
    <row r="4" spans="1:40" ht="15.75" customHeight="1" x14ac:dyDescent="0.2">
      <c r="E4" s="6">
        <v>19998</v>
      </c>
      <c r="F4">
        <v>19999</v>
      </c>
      <c r="G4">
        <v>19998</v>
      </c>
      <c r="H4">
        <v>19997</v>
      </c>
      <c r="I4">
        <v>19998</v>
      </c>
      <c r="J4">
        <v>19997</v>
      </c>
      <c r="K4">
        <v>19997</v>
      </c>
      <c r="L4">
        <v>19996</v>
      </c>
      <c r="M4">
        <v>19998</v>
      </c>
      <c r="N4">
        <v>19998</v>
      </c>
      <c r="O4">
        <v>19997</v>
      </c>
      <c r="P4">
        <v>19998</v>
      </c>
      <c r="Q4">
        <v>19998</v>
      </c>
      <c r="R4">
        <v>19999</v>
      </c>
      <c r="S4">
        <v>19993</v>
      </c>
    </row>
    <row r="5" spans="1:40" ht="15.75" customHeight="1" x14ac:dyDescent="0.2">
      <c r="A5" s="4">
        <v>50</v>
      </c>
      <c r="B5" s="4">
        <v>1.04686331533028</v>
      </c>
      <c r="C5" s="4">
        <v>1.0290091673992201</v>
      </c>
      <c r="E5" s="6">
        <v>1.0678684166805099</v>
      </c>
      <c r="F5">
        <v>1.0690515806988301</v>
      </c>
      <c r="G5">
        <v>1.06240080193801</v>
      </c>
      <c r="H5">
        <v>1.0713451268357801</v>
      </c>
      <c r="I5">
        <v>1.0665008291873901</v>
      </c>
      <c r="J5">
        <v>1.0595108922460501</v>
      </c>
      <c r="K5">
        <v>1.0436670284712299</v>
      </c>
      <c r="L5">
        <v>1.0530753968253901</v>
      </c>
      <c r="M5">
        <v>1.04830957905203</v>
      </c>
      <c r="N5">
        <v>1.06304037605976</v>
      </c>
      <c r="O5">
        <v>1.0674486803519001</v>
      </c>
      <c r="P5">
        <v>1.07072493053801</v>
      </c>
      <c r="Q5">
        <v>1.0767653571721401</v>
      </c>
      <c r="R5">
        <v>1.0521457085828301</v>
      </c>
      <c r="S5">
        <v>1.04268907563025</v>
      </c>
    </row>
    <row r="6" spans="1:40" ht="15.75" customHeight="1" x14ac:dyDescent="0.2">
      <c r="E6" s="6">
        <v>1.0328095537397799</v>
      </c>
      <c r="F6">
        <v>1.0263256863482499</v>
      </c>
      <c r="G6">
        <v>1.0234209542793</v>
      </c>
      <c r="H6">
        <v>1.03533083645443</v>
      </c>
      <c r="I6">
        <v>1.02922650541698</v>
      </c>
      <c r="J6">
        <v>1.02831129957595</v>
      </c>
      <c r="K6">
        <v>1.03939658396708</v>
      </c>
      <c r="L6">
        <v>1.0401215036071301</v>
      </c>
      <c r="M6">
        <v>1.0203026481715001</v>
      </c>
      <c r="N6">
        <v>1.02090290661719</v>
      </c>
      <c r="O6">
        <v>1.0408087323244799</v>
      </c>
      <c r="P6">
        <v>1.0205665024630499</v>
      </c>
      <c r="Q6">
        <v>1.02229340166559</v>
      </c>
      <c r="R6">
        <v>1.0345087212950099</v>
      </c>
      <c r="S6">
        <v>1.02780180402817</v>
      </c>
    </row>
    <row r="7" spans="1:40" ht="15.75" customHeight="1" x14ac:dyDescent="0.2">
      <c r="A7" s="4"/>
      <c r="B7" s="4"/>
      <c r="C7" s="4"/>
      <c r="E7" s="6">
        <v>19939</v>
      </c>
      <c r="F7">
        <v>19935</v>
      </c>
      <c r="G7">
        <v>19960</v>
      </c>
      <c r="H7">
        <v>19929</v>
      </c>
      <c r="I7">
        <v>19951</v>
      </c>
      <c r="J7">
        <v>19950</v>
      </c>
      <c r="K7">
        <v>19951</v>
      </c>
      <c r="L7">
        <v>19943</v>
      </c>
      <c r="M7">
        <v>19953</v>
      </c>
      <c r="N7">
        <v>19953</v>
      </c>
      <c r="O7">
        <v>19940</v>
      </c>
      <c r="P7">
        <v>19950</v>
      </c>
      <c r="Q7">
        <v>19953</v>
      </c>
      <c r="R7">
        <v>19945</v>
      </c>
      <c r="S7">
        <v>19949</v>
      </c>
    </row>
    <row r="8" spans="1:40" ht="15.75" customHeight="1" x14ac:dyDescent="0.2">
      <c r="A8" s="4">
        <v>500</v>
      </c>
      <c r="B8" s="4">
        <v>1.5603433905650901</v>
      </c>
      <c r="C8" s="4">
        <v>1.3280839895013099</v>
      </c>
      <c r="E8" s="6">
        <v>1.5301923238431101</v>
      </c>
      <c r="F8">
        <v>1.56344373070826</v>
      </c>
      <c r="G8">
        <v>1.5826876614179699</v>
      </c>
      <c r="H8">
        <v>1.52359195879714</v>
      </c>
      <c r="I8">
        <v>1.56443514644351</v>
      </c>
      <c r="J8">
        <v>1.5512532267465999</v>
      </c>
      <c r="K8">
        <v>1.49630562552476</v>
      </c>
      <c r="L8">
        <v>1.4831791421362399</v>
      </c>
      <c r="M8">
        <v>1.5850528434826301</v>
      </c>
      <c r="N8">
        <v>1.5606489184692101</v>
      </c>
      <c r="O8">
        <v>1.57002416062651</v>
      </c>
      <c r="P8">
        <v>1.6721433289299801</v>
      </c>
      <c r="Q8">
        <v>1.5995189915408801</v>
      </c>
      <c r="R8">
        <v>1.5725556021821201</v>
      </c>
      <c r="S8">
        <v>1.57429117818242</v>
      </c>
    </row>
    <row r="9" spans="1:40" ht="15.75" customHeight="1" x14ac:dyDescent="0.2">
      <c r="E9" s="6">
        <v>1.2471562809099901</v>
      </c>
      <c r="F9">
        <v>1.26313818499563</v>
      </c>
      <c r="G9">
        <v>1.33666833416708</v>
      </c>
      <c r="H9">
        <v>1.2677472044226601</v>
      </c>
      <c r="I9">
        <v>1.2815606361828999</v>
      </c>
      <c r="J9">
        <v>1.2893979221429399</v>
      </c>
      <c r="K9">
        <v>1.32311116606899</v>
      </c>
      <c r="L9">
        <v>1.2640601874691599</v>
      </c>
      <c r="M9">
        <v>1.2634967805844399</v>
      </c>
      <c r="N9">
        <v>1.29078369905956</v>
      </c>
      <c r="O9">
        <v>1.2091307066916801</v>
      </c>
      <c r="P9">
        <v>1.29479695431472</v>
      </c>
      <c r="Q9">
        <v>1.28310214375788</v>
      </c>
      <c r="R9">
        <v>1.3319306930693</v>
      </c>
      <c r="S9">
        <v>1.28662819869543</v>
      </c>
    </row>
    <row r="10" spans="1:40" ht="15.75" customHeight="1" x14ac:dyDescent="0.2">
      <c r="A10" s="4"/>
      <c r="B10" s="4"/>
      <c r="C10" s="4"/>
      <c r="E10" s="6">
        <v>19445</v>
      </c>
      <c r="F10">
        <v>19353</v>
      </c>
      <c r="G10">
        <v>19323</v>
      </c>
      <c r="H10">
        <v>19401</v>
      </c>
      <c r="I10">
        <v>19380</v>
      </c>
      <c r="J10">
        <v>19390</v>
      </c>
      <c r="K10">
        <v>19396</v>
      </c>
      <c r="L10">
        <v>19450</v>
      </c>
      <c r="M10">
        <v>19359</v>
      </c>
      <c r="N10">
        <v>19398</v>
      </c>
      <c r="O10">
        <v>19373</v>
      </c>
      <c r="P10">
        <v>19320</v>
      </c>
      <c r="Q10">
        <v>19345</v>
      </c>
      <c r="R10">
        <v>19382</v>
      </c>
      <c r="S10">
        <v>19407</v>
      </c>
    </row>
    <row r="11" spans="1:40" ht="15.75" customHeight="1" x14ac:dyDescent="0.2">
      <c r="A11" s="4">
        <v>5000</v>
      </c>
      <c r="B11" s="4">
        <v>6.6416241985862197</v>
      </c>
      <c r="C11" s="4">
        <v>3.7054392236976499</v>
      </c>
      <c r="E11" s="6">
        <v>6.6144427786106901</v>
      </c>
      <c r="F11">
        <v>6.6084612194110299</v>
      </c>
      <c r="G11">
        <v>6.8012232415902103</v>
      </c>
      <c r="H11">
        <v>6.6338039867109604</v>
      </c>
      <c r="I11">
        <v>6.5413174656386097</v>
      </c>
      <c r="J11">
        <v>6.5427976686094897</v>
      </c>
      <c r="K11">
        <v>6.5128570232012697</v>
      </c>
      <c r="L11">
        <v>6.4605274173294198</v>
      </c>
      <c r="M11">
        <v>6.4870345744680797</v>
      </c>
      <c r="N11">
        <v>6.55972809417226</v>
      </c>
      <c r="O11">
        <v>6.7815266410556196</v>
      </c>
      <c r="P11">
        <v>6.6246653279785797</v>
      </c>
      <c r="Q11">
        <v>6.5399018057751501</v>
      </c>
      <c r="R11">
        <v>6.49771423821793</v>
      </c>
      <c r="S11">
        <v>6.54356091916019</v>
      </c>
    </row>
    <row r="12" spans="1:40" ht="15.75" customHeight="1" x14ac:dyDescent="0.2">
      <c r="E12" s="6">
        <v>3.7535052578868302</v>
      </c>
      <c r="F12">
        <v>3.7796802215787402</v>
      </c>
      <c r="G12">
        <v>3.8046588175718399</v>
      </c>
      <c r="H12">
        <v>3.7843950245005602</v>
      </c>
      <c r="I12">
        <v>3.7938003719776798</v>
      </c>
      <c r="J12">
        <v>3.7942907224239302</v>
      </c>
      <c r="K12">
        <v>3.7746618687182001</v>
      </c>
      <c r="L12">
        <v>3.7146405066434798</v>
      </c>
      <c r="M12">
        <v>3.70327601355591</v>
      </c>
      <c r="N12">
        <v>3.7879017013232499</v>
      </c>
      <c r="O12">
        <v>3.8439565922414798</v>
      </c>
      <c r="P12">
        <v>3.74757643549589</v>
      </c>
      <c r="Q12">
        <v>3.8611702794135998</v>
      </c>
      <c r="R12">
        <v>3.6224425756244498</v>
      </c>
      <c r="S12">
        <v>3.75379746835443</v>
      </c>
    </row>
    <row r="13" spans="1:40" ht="15.75" customHeight="1" x14ac:dyDescent="0.2">
      <c r="E13" s="6">
        <v>13900</v>
      </c>
      <c r="F13">
        <v>13683</v>
      </c>
      <c r="G13">
        <v>13528</v>
      </c>
      <c r="H13">
        <v>13588</v>
      </c>
      <c r="I13">
        <v>13538</v>
      </c>
      <c r="J13">
        <v>13677</v>
      </c>
      <c r="K13">
        <v>13623</v>
      </c>
      <c r="L13">
        <v>13850</v>
      </c>
      <c r="M13">
        <v>13771</v>
      </c>
      <c r="N13">
        <v>13606</v>
      </c>
      <c r="O13">
        <v>13465</v>
      </c>
      <c r="P13">
        <v>13727</v>
      </c>
      <c r="Q13">
        <v>13720</v>
      </c>
      <c r="R13">
        <v>13708</v>
      </c>
      <c r="S13">
        <v>13713</v>
      </c>
    </row>
    <row r="14" spans="1:40" ht="15.75" customHeight="1" x14ac:dyDescent="0.2">
      <c r="A14" s="4">
        <v>50000</v>
      </c>
      <c r="B14" s="4">
        <v>9.9962409155459007</v>
      </c>
      <c r="C14" s="4">
        <v>9.9922760682695806</v>
      </c>
      <c r="E14" s="6">
        <v>9.9962095687331498</v>
      </c>
      <c r="F14">
        <v>9.99625655103568</v>
      </c>
      <c r="G14">
        <v>9.9961866865622095</v>
      </c>
      <c r="H14">
        <v>9.9962683472924692</v>
      </c>
      <c r="I14">
        <v>9.9962615269585395</v>
      </c>
      <c r="J14">
        <v>9.9962399732620302</v>
      </c>
      <c r="K14">
        <v>9.9962143518129007</v>
      </c>
      <c r="L14">
        <v>9.9962726745630697</v>
      </c>
      <c r="M14">
        <v>9.9962102071753396</v>
      </c>
      <c r="N14">
        <v>9.9962568624188908</v>
      </c>
      <c r="O14">
        <v>9.9962559281138201</v>
      </c>
      <c r="P14">
        <v>9.9962361993977904</v>
      </c>
      <c r="Q14">
        <v>9.9962649402390404</v>
      </c>
      <c r="R14">
        <v>9.99624405308405</v>
      </c>
      <c r="S14">
        <v>9.9962346247175908</v>
      </c>
    </row>
    <row r="15" spans="1:40" ht="15.75" customHeight="1" x14ac:dyDescent="0.2">
      <c r="E15" s="6">
        <v>9.9931093884582207</v>
      </c>
      <c r="F15">
        <v>9.9912247712172402</v>
      </c>
      <c r="G15">
        <v>9.9930695564516103</v>
      </c>
      <c r="H15">
        <v>9.9919395465994896</v>
      </c>
      <c r="I15">
        <v>9.9932169325461597</v>
      </c>
      <c r="J15">
        <v>9.9927761863245692</v>
      </c>
      <c r="K15">
        <v>9.9930889793903397</v>
      </c>
      <c r="L15">
        <v>9.9931826789546694</v>
      </c>
      <c r="M15">
        <v>9.9931068439192501</v>
      </c>
      <c r="N15">
        <v>9.9928535606820397</v>
      </c>
      <c r="O15">
        <v>9.9928562476500797</v>
      </c>
      <c r="P15">
        <v>9.9920417806515704</v>
      </c>
      <c r="Q15">
        <v>9.9933324946534103</v>
      </c>
      <c r="R15">
        <v>9.9922635388070802</v>
      </c>
      <c r="S15">
        <v>9.99241670810542</v>
      </c>
    </row>
    <row r="16" spans="1:40" ht="15.75" customHeight="1" x14ac:dyDescent="0.2">
      <c r="E16" s="6">
        <v>277</v>
      </c>
      <c r="F16">
        <v>277</v>
      </c>
      <c r="G16">
        <v>276</v>
      </c>
      <c r="H16">
        <v>264</v>
      </c>
      <c r="I16">
        <v>250</v>
      </c>
      <c r="J16">
        <v>270</v>
      </c>
      <c r="K16">
        <v>254</v>
      </c>
      <c r="L16">
        <v>268</v>
      </c>
      <c r="M16">
        <v>276</v>
      </c>
      <c r="N16">
        <v>285</v>
      </c>
      <c r="O16">
        <v>279</v>
      </c>
      <c r="P16">
        <v>273</v>
      </c>
      <c r="Q16">
        <v>263</v>
      </c>
      <c r="R16">
        <v>279</v>
      </c>
      <c r="S16">
        <v>258</v>
      </c>
    </row>
    <row r="17" spans="1:22" ht="15.75" customHeight="1" x14ac:dyDescent="0.2">
      <c r="A17" s="4">
        <v>500000</v>
      </c>
      <c r="B17" s="4">
        <v>9.99621371476651</v>
      </c>
      <c r="C17" s="4">
        <v>9.9944540300714806</v>
      </c>
      <c r="E17" s="6">
        <v>9.9962791466842997</v>
      </c>
      <c r="F17">
        <v>9.9962658700522695</v>
      </c>
      <c r="G17">
        <v>9.9962207105064191</v>
      </c>
      <c r="H17">
        <v>9.9962490622655604</v>
      </c>
      <c r="I17">
        <v>9.9962283127985891</v>
      </c>
      <c r="J17">
        <v>9.9962822207534607</v>
      </c>
      <c r="K17">
        <v>9.9962803769217992</v>
      </c>
      <c r="L17">
        <v>9.9962956865327595</v>
      </c>
      <c r="M17">
        <v>9.9962677282906203</v>
      </c>
      <c r="N17">
        <v>9.9962695846804195</v>
      </c>
      <c r="O17">
        <v>9.9962785312603302</v>
      </c>
      <c r="P17">
        <v>9.9962769918093795</v>
      </c>
      <c r="Q17">
        <v>9.9961922491115196</v>
      </c>
      <c r="R17">
        <v>9.9962044534412904</v>
      </c>
      <c r="S17">
        <v>9.9962602842183905</v>
      </c>
    </row>
    <row r="18" spans="1:22" ht="15.75" customHeight="1" x14ac:dyDescent="0.2">
      <c r="E18" s="6">
        <v>9.9943059597621104</v>
      </c>
      <c r="F18">
        <v>9.99433748584371</v>
      </c>
      <c r="G18">
        <v>9.9944389520514001</v>
      </c>
      <c r="H18">
        <v>9.9943757030371092</v>
      </c>
      <c r="I18">
        <v>9.9944217181108197</v>
      </c>
      <c r="J18">
        <v>9.9942994679503396</v>
      </c>
      <c r="K18">
        <v>9.9943045184153902</v>
      </c>
      <c r="L18">
        <v>9.9942638623326907</v>
      </c>
      <c r="M18">
        <v>9.9943317798211293</v>
      </c>
      <c r="N18">
        <v>9.9943282077136306</v>
      </c>
      <c r="O18">
        <v>9.9943074003794994</v>
      </c>
      <c r="P18">
        <v>9.9943066801619391</v>
      </c>
      <c r="Q18">
        <v>9.9944987775061094</v>
      </c>
      <c r="R18">
        <v>9.9944724235351892</v>
      </c>
      <c r="S18">
        <v>9.9943509917147804</v>
      </c>
    </row>
    <row r="19" spans="1:22" ht="15.75" customHeight="1" x14ac:dyDescent="0.2">
      <c r="E19" s="6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</row>
    <row r="20" spans="1:22" ht="15.75" customHeight="1" x14ac:dyDescent="0.2">
      <c r="A20" s="4">
        <v>5000000</v>
      </c>
      <c r="B20" s="4">
        <v>9.9962418573575995</v>
      </c>
      <c r="C20" s="4">
        <v>9.9943911255141398</v>
      </c>
    </row>
    <row r="23" spans="1:22" ht="15.75" customHeight="1" x14ac:dyDescent="0.25">
      <c r="G23" s="7"/>
      <c r="H23" s="12" t="s">
        <v>36</v>
      </c>
      <c r="I23" s="12" t="s">
        <v>37</v>
      </c>
      <c r="J23" s="12" t="s">
        <v>26</v>
      </c>
      <c r="K23" s="12" t="s">
        <v>38</v>
      </c>
      <c r="L23" s="12" t="s">
        <v>39</v>
      </c>
      <c r="M23" s="12" t="s">
        <v>40</v>
      </c>
      <c r="O23" s="15" t="s">
        <v>41</v>
      </c>
      <c r="P23" s="12"/>
      <c r="Q23" s="12" t="s">
        <v>36</v>
      </c>
      <c r="R23" s="12" t="s">
        <v>37</v>
      </c>
      <c r="S23" s="12" t="s">
        <v>26</v>
      </c>
      <c r="T23" s="12" t="s">
        <v>38</v>
      </c>
      <c r="U23" s="12" t="s">
        <v>39</v>
      </c>
      <c r="V23" s="12" t="s">
        <v>40</v>
      </c>
    </row>
    <row r="24" spans="1:22" ht="15.75" customHeight="1" x14ac:dyDescent="0.2">
      <c r="A24" s="5">
        <v>0.5</v>
      </c>
      <c r="B24" s="9">
        <v>1</v>
      </c>
      <c r="C24">
        <v>1</v>
      </c>
      <c r="D24">
        <f>AVERAGE(B24:C24)</f>
        <v>1</v>
      </c>
      <c r="E24">
        <v>19998</v>
      </c>
      <c r="G24" s="11" t="s">
        <v>31</v>
      </c>
      <c r="H24" s="7">
        <f>AVERAGE(D24:D38)</f>
        <v>1.000019423211163</v>
      </c>
      <c r="I24" s="7">
        <f>STDEV(D24:D38)</f>
        <v>5.6398737121021601E-5</v>
      </c>
      <c r="J24" s="14">
        <v>1.7529999999999999</v>
      </c>
      <c r="K24" s="7">
        <f>J24*I24/SQRT(15)</f>
        <v>2.5527346062555482E-5</v>
      </c>
      <c r="L24" s="7">
        <f>H24-K24</f>
        <v>0.99999389586510046</v>
      </c>
      <c r="M24" s="7">
        <f>H24+K24</f>
        <v>1.0000449505572255</v>
      </c>
      <c r="N24" s="7"/>
      <c r="O24" s="7">
        <v>0.5</v>
      </c>
      <c r="P24" s="11" t="s">
        <v>31</v>
      </c>
      <c r="Q24" s="7">
        <v>1.000019423211163</v>
      </c>
      <c r="R24">
        <v>5.6398737121021601E-5</v>
      </c>
      <c r="S24">
        <v>1.7529999999999999</v>
      </c>
      <c r="T24">
        <v>2.5527346062555482E-5</v>
      </c>
      <c r="U24">
        <v>0.99999389586510046</v>
      </c>
      <c r="V24">
        <v>1.0000449505572255</v>
      </c>
    </row>
    <row r="25" spans="1:22" ht="15.75" customHeight="1" x14ac:dyDescent="0.2">
      <c r="B25">
        <v>1</v>
      </c>
      <c r="C25">
        <v>1</v>
      </c>
      <c r="D25">
        <f t="shared" ref="D25:D88" si="0">AVERAGE(B25:C25)</f>
        <v>1</v>
      </c>
      <c r="E25">
        <v>19999</v>
      </c>
      <c r="G25" s="11" t="s">
        <v>32</v>
      </c>
      <c r="H25" s="7">
        <f>AVERAGE(E24:E38)</f>
        <v>19998.266666666666</v>
      </c>
      <c r="I25" s="7">
        <f>STDEV(E25:E39)</f>
        <v>0.46880723093849541</v>
      </c>
      <c r="J25" s="14">
        <v>1.7529999999999999</v>
      </c>
      <c r="K25" s="7">
        <f>J25*I25/SQRT(15)</f>
        <v>0.21219277295368211</v>
      </c>
      <c r="L25" s="7">
        <f>H25-K25</f>
        <v>19998.054473893713</v>
      </c>
      <c r="M25" s="7">
        <f>H25+K25</f>
        <v>19998.47885943962</v>
      </c>
      <c r="N25" s="7"/>
      <c r="O25" s="7"/>
      <c r="P25" s="11" t="s">
        <v>32</v>
      </c>
      <c r="Q25" s="7">
        <v>19998.266666666666</v>
      </c>
      <c r="R25">
        <v>0.46880723093849541</v>
      </c>
      <c r="S25">
        <v>1.7529999999999999</v>
      </c>
      <c r="T25">
        <v>0.21219277295368211</v>
      </c>
      <c r="U25">
        <v>19998.054473893713</v>
      </c>
      <c r="V25">
        <v>19998.47885943962</v>
      </c>
    </row>
    <row r="26" spans="1:22" ht="15.75" customHeight="1" x14ac:dyDescent="0.2">
      <c r="B26">
        <v>1</v>
      </c>
      <c r="C26">
        <v>1</v>
      </c>
      <c r="D26">
        <f t="shared" si="0"/>
        <v>1</v>
      </c>
      <c r="E26">
        <v>19998</v>
      </c>
    </row>
    <row r="27" spans="1:22" ht="15.75" customHeight="1" x14ac:dyDescent="0.2">
      <c r="B27">
        <v>1</v>
      </c>
      <c r="C27">
        <v>1</v>
      </c>
      <c r="D27">
        <f t="shared" si="0"/>
        <v>1</v>
      </c>
      <c r="E27">
        <v>19998</v>
      </c>
      <c r="O27">
        <v>5</v>
      </c>
      <c r="P27" s="11" t="s">
        <v>31</v>
      </c>
      <c r="Q27">
        <v>1.0022053129216257</v>
      </c>
      <c r="R27">
        <v>1.4613780056568671E-3</v>
      </c>
      <c r="S27">
        <v>1.7529999999999999</v>
      </c>
      <c r="T27">
        <v>6.6145279101835085E-4</v>
      </c>
      <c r="U27">
        <v>1.0015438601306075</v>
      </c>
      <c r="V27">
        <v>1.002866765712644</v>
      </c>
    </row>
    <row r="28" spans="1:22" ht="15.75" customHeight="1" x14ac:dyDescent="0.2">
      <c r="B28">
        <v>1</v>
      </c>
      <c r="C28">
        <v>1</v>
      </c>
      <c r="D28">
        <f t="shared" si="0"/>
        <v>1</v>
      </c>
      <c r="E28">
        <v>19998</v>
      </c>
      <c r="P28" s="11" t="s">
        <v>32</v>
      </c>
      <c r="Q28">
        <v>19997.400000000001</v>
      </c>
      <c r="R28">
        <v>1.4990839693802172</v>
      </c>
      <c r="S28">
        <v>1.7529999999999999</v>
      </c>
      <c r="T28">
        <v>0.67851936438013905</v>
      </c>
      <c r="U28">
        <v>19996.721480635621</v>
      </c>
      <c r="V28">
        <v>19998.078519364382</v>
      </c>
    </row>
    <row r="29" spans="1:22" ht="15.75" customHeight="1" x14ac:dyDescent="0.2">
      <c r="B29">
        <v>1.0004158349966701</v>
      </c>
      <c r="C29">
        <v>1</v>
      </c>
      <c r="D29">
        <f t="shared" si="0"/>
        <v>1.0002079174983352</v>
      </c>
      <c r="E29">
        <v>19998</v>
      </c>
    </row>
    <row r="30" spans="1:22" ht="15.75" customHeight="1" x14ac:dyDescent="0.2">
      <c r="B30">
        <v>1</v>
      </c>
      <c r="C30">
        <v>1</v>
      </c>
      <c r="D30">
        <f t="shared" si="0"/>
        <v>1</v>
      </c>
      <c r="E30">
        <v>19998</v>
      </c>
      <c r="O30">
        <v>50</v>
      </c>
      <c r="P30" s="11" t="s">
        <v>31</v>
      </c>
      <c r="Q30">
        <v>1.0452223806741332</v>
      </c>
      <c r="R30">
        <v>5.7233426867215383E-3</v>
      </c>
      <c r="S30">
        <v>1.7529999999999999</v>
      </c>
      <c r="T30">
        <v>2.5905145550516235E-3</v>
      </c>
      <c r="U30">
        <v>1.0426318661190817</v>
      </c>
      <c r="V30">
        <v>1.0478128952291847</v>
      </c>
    </row>
    <row r="31" spans="1:22" ht="15.75" customHeight="1" x14ac:dyDescent="0.2">
      <c r="B31">
        <v>1.00016686133822</v>
      </c>
      <c r="C31">
        <v>1</v>
      </c>
      <c r="D31">
        <f t="shared" si="0"/>
        <v>1.00008343066911</v>
      </c>
      <c r="E31">
        <v>19999</v>
      </c>
      <c r="P31" s="11" t="s">
        <v>32</v>
      </c>
      <c r="Q31">
        <v>19946.733333333334</v>
      </c>
      <c r="R31">
        <v>8.1658630089733144</v>
      </c>
      <c r="S31">
        <v>1.7529999999999999</v>
      </c>
      <c r="T31">
        <v>3.6960545850907964</v>
      </c>
      <c r="U31">
        <v>19943.037278748241</v>
      </c>
      <c r="V31">
        <v>19950.429387918426</v>
      </c>
    </row>
    <row r="32" spans="1:22" ht="15.75" customHeight="1" x14ac:dyDescent="0.2">
      <c r="B32">
        <v>1</v>
      </c>
      <c r="C32">
        <v>1</v>
      </c>
      <c r="D32">
        <f t="shared" si="0"/>
        <v>1</v>
      </c>
      <c r="E32">
        <v>19999</v>
      </c>
    </row>
    <row r="33" spans="1:22" ht="15.75" customHeight="1" x14ac:dyDescent="0.2">
      <c r="B33">
        <v>1</v>
      </c>
      <c r="C33">
        <v>1</v>
      </c>
      <c r="D33">
        <f t="shared" si="0"/>
        <v>1</v>
      </c>
      <c r="E33">
        <v>19998</v>
      </c>
    </row>
    <row r="34" spans="1:22" ht="15.75" customHeight="1" x14ac:dyDescent="0.2">
      <c r="B34">
        <v>1</v>
      </c>
      <c r="C34">
        <v>1</v>
      </c>
      <c r="D34">
        <f t="shared" si="0"/>
        <v>1</v>
      </c>
      <c r="E34">
        <v>19998</v>
      </c>
      <c r="O34">
        <v>500</v>
      </c>
      <c r="P34" s="11" t="s">
        <v>31</v>
      </c>
      <c r="Q34">
        <v>1.4220677643854569</v>
      </c>
      <c r="R34">
        <v>2.9280347056586966E-2</v>
      </c>
      <c r="S34">
        <v>1.7529999999999999</v>
      </c>
      <c r="T34">
        <v>1.3252948386793311E-2</v>
      </c>
      <c r="U34">
        <v>1.4088148159986635</v>
      </c>
      <c r="V34">
        <v>1.4353207127722503</v>
      </c>
    </row>
    <row r="35" spans="1:22" ht="15.75" customHeight="1" x14ac:dyDescent="0.2">
      <c r="B35">
        <v>1</v>
      </c>
      <c r="C35">
        <v>1</v>
      </c>
      <c r="D35">
        <f t="shared" si="0"/>
        <v>1</v>
      </c>
      <c r="E35">
        <v>19999</v>
      </c>
      <c r="P35" s="11" t="s">
        <v>32</v>
      </c>
      <c r="Q35">
        <v>19381.466666666667</v>
      </c>
      <c r="R35">
        <v>34.988930745669755</v>
      </c>
      <c r="S35">
        <v>1.7529999999999999</v>
      </c>
      <c r="T35">
        <v>15.836782685167337</v>
      </c>
      <c r="U35">
        <v>19365.629883981499</v>
      </c>
      <c r="V35">
        <v>19397.303449351835</v>
      </c>
    </row>
    <row r="36" spans="1:22" ht="15.75" customHeight="1" x14ac:dyDescent="0.2">
      <c r="B36">
        <v>1</v>
      </c>
      <c r="C36">
        <v>1</v>
      </c>
      <c r="D36">
        <f t="shared" si="0"/>
        <v>1</v>
      </c>
      <c r="E36">
        <v>19998</v>
      </c>
    </row>
    <row r="37" spans="1:22" ht="15.75" customHeight="1" x14ac:dyDescent="0.2">
      <c r="B37">
        <v>1</v>
      </c>
      <c r="C37">
        <v>1</v>
      </c>
      <c r="D37">
        <f t="shared" si="0"/>
        <v>1</v>
      </c>
      <c r="E37">
        <v>19998</v>
      </c>
    </row>
    <row r="38" spans="1:22" ht="15.75" customHeight="1" x14ac:dyDescent="0.2">
      <c r="B38">
        <v>1</v>
      </c>
      <c r="C38">
        <v>1</v>
      </c>
      <c r="D38">
        <f t="shared" si="0"/>
        <v>1</v>
      </c>
      <c r="E38">
        <v>19998</v>
      </c>
      <c r="O38">
        <v>5000</v>
      </c>
      <c r="P38" s="11" t="s">
        <v>31</v>
      </c>
      <c r="Q38">
        <v>5.1756438753079923</v>
      </c>
      <c r="R38">
        <v>6.9028528513608203E-2</v>
      </c>
      <c r="S38">
        <v>1.7529999999999999</v>
      </c>
      <c r="T38">
        <v>3.1243875758683592E-2</v>
      </c>
      <c r="U38">
        <v>5.144399999549309</v>
      </c>
      <c r="V38">
        <v>5.2068877510666756</v>
      </c>
    </row>
    <row r="39" spans="1:22" ht="15.75" customHeight="1" x14ac:dyDescent="0.25">
      <c r="G39" s="7"/>
      <c r="H39" s="12" t="s">
        <v>36</v>
      </c>
      <c r="I39" s="12" t="s">
        <v>37</v>
      </c>
      <c r="J39" s="12" t="s">
        <v>26</v>
      </c>
      <c r="K39" s="12" t="s">
        <v>38</v>
      </c>
      <c r="L39" s="12" t="s">
        <v>39</v>
      </c>
      <c r="M39" s="12" t="s">
        <v>40</v>
      </c>
      <c r="P39" s="11" t="s">
        <v>32</v>
      </c>
      <c r="Q39">
        <v>13673.133333333333</v>
      </c>
      <c r="R39">
        <v>104.55433941310082</v>
      </c>
      <c r="S39">
        <v>1.7529999999999999</v>
      </c>
      <c r="T39">
        <v>47.323662563807467</v>
      </c>
      <c r="U39">
        <v>13625.809670769526</v>
      </c>
      <c r="V39">
        <v>13720.456995897141</v>
      </c>
    </row>
    <row r="40" spans="1:22" ht="15.75" customHeight="1" x14ac:dyDescent="0.2">
      <c r="A40">
        <v>5</v>
      </c>
      <c r="B40">
        <v>1.0008377314232999</v>
      </c>
      <c r="C40" s="6">
        <v>1.00421783897779</v>
      </c>
      <c r="D40">
        <f t="shared" si="0"/>
        <v>1.002527785200545</v>
      </c>
      <c r="E40" s="6">
        <v>19998</v>
      </c>
      <c r="G40" s="11" t="s">
        <v>31</v>
      </c>
      <c r="H40" s="7">
        <f>AVERAGE(D40:D54)</f>
        <v>1.0022053129216257</v>
      </c>
      <c r="I40" s="7">
        <f>STDEV(D40:D54)</f>
        <v>1.4613780056568671E-3</v>
      </c>
      <c r="J40" s="14">
        <v>1.7529999999999999</v>
      </c>
      <c r="K40" s="7">
        <f>J40*I40/SQRT(15)</f>
        <v>6.6145279101835085E-4</v>
      </c>
      <c r="L40" s="7">
        <f>H40-K40</f>
        <v>1.0015438601306075</v>
      </c>
      <c r="M40" s="7">
        <f>H40+K40</f>
        <v>1.002866765712644</v>
      </c>
    </row>
    <row r="41" spans="1:22" ht="15.75" customHeight="1" x14ac:dyDescent="0.2">
      <c r="B41">
        <v>1.0025527009222599</v>
      </c>
      <c r="C41">
        <v>1.0001273074474799</v>
      </c>
      <c r="D41">
        <f t="shared" si="0"/>
        <v>1.0013400041848699</v>
      </c>
      <c r="E41">
        <v>19999</v>
      </c>
      <c r="G41" s="11" t="s">
        <v>32</v>
      </c>
      <c r="H41" s="7">
        <f>AVERAGE(E40:E54)</f>
        <v>19997.400000000001</v>
      </c>
      <c r="I41" s="7">
        <f>STDEV(E41:E55)</f>
        <v>1.4990839693802172</v>
      </c>
      <c r="J41" s="14">
        <v>1.7529999999999999</v>
      </c>
      <c r="K41" s="7">
        <f>J41*I41/SQRT(15)</f>
        <v>0.67851936438013905</v>
      </c>
      <c r="L41" s="7">
        <f>H41-K41</f>
        <v>19996.721480635621</v>
      </c>
      <c r="M41" s="7">
        <f>H41+K41</f>
        <v>19998.078519364382</v>
      </c>
      <c r="O41">
        <v>50000</v>
      </c>
      <c r="P41" s="11" t="s">
        <v>31</v>
      </c>
      <c r="Q41">
        <v>9.9944697236592557</v>
      </c>
      <c r="R41">
        <v>2.970787560894128E-4</v>
      </c>
      <c r="S41">
        <v>1.7529999999999999</v>
      </c>
      <c r="T41">
        <v>1.3446457494703886E-4</v>
      </c>
      <c r="U41">
        <v>9.9943352590843091</v>
      </c>
      <c r="V41">
        <v>9.9946041882342023</v>
      </c>
    </row>
    <row r="42" spans="1:22" ht="15.75" customHeight="1" x14ac:dyDescent="0.2">
      <c r="B42">
        <v>1.00099700897308</v>
      </c>
      <c r="C42">
        <v>1</v>
      </c>
      <c r="D42">
        <f t="shared" si="0"/>
        <v>1.00049850448654</v>
      </c>
      <c r="E42">
        <v>19998</v>
      </c>
      <c r="P42" s="11" t="s">
        <v>32</v>
      </c>
      <c r="Q42">
        <v>269.93333333333334</v>
      </c>
      <c r="R42">
        <v>10.382783721247293</v>
      </c>
      <c r="S42">
        <v>1.7529999999999999</v>
      </c>
      <c r="T42">
        <v>4.6994831209820926</v>
      </c>
      <c r="U42">
        <v>265.23385021235123</v>
      </c>
      <c r="V42">
        <v>274.63281645431545</v>
      </c>
    </row>
    <row r="43" spans="1:22" ht="15.75" customHeight="1" x14ac:dyDescent="0.2">
      <c r="B43">
        <v>1.0095339853702601</v>
      </c>
      <c r="C43">
        <v>1.00012768130745</v>
      </c>
      <c r="D43">
        <f t="shared" si="0"/>
        <v>1.0048308333388549</v>
      </c>
      <c r="E43">
        <v>19997</v>
      </c>
    </row>
    <row r="44" spans="1:22" ht="15.75" customHeight="1" x14ac:dyDescent="0.2">
      <c r="B44">
        <v>1.0018202879364499</v>
      </c>
      <c r="C44">
        <v>1.0003791708796701</v>
      </c>
      <c r="D44">
        <f t="shared" si="0"/>
        <v>1.0010997294080601</v>
      </c>
      <c r="E44">
        <v>19998</v>
      </c>
      <c r="O44">
        <v>500000</v>
      </c>
      <c r="P44" s="11" t="s">
        <v>31</v>
      </c>
      <c r="Q44" s="7">
        <f>AVERAGE(M44:M58)</f>
        <v>9975.7386004068285</v>
      </c>
      <c r="R44" s="7">
        <f>STDEV(M44:M58)</f>
        <v>14106.342992176869</v>
      </c>
      <c r="S44" s="14">
        <v>1.7529999999999999</v>
      </c>
      <c r="T44" s="7">
        <f>S44*R44/SQRT(15)</f>
        <v>6384.8503994991679</v>
      </c>
      <c r="U44" s="7">
        <f>Q44-T44</f>
        <v>3590.8882009076606</v>
      </c>
      <c r="V44" s="7">
        <f>Q44+T44</f>
        <v>16360.588999905996</v>
      </c>
    </row>
    <row r="45" spans="1:22" ht="15.75" customHeight="1" x14ac:dyDescent="0.2">
      <c r="B45">
        <v>1.00382313829787</v>
      </c>
      <c r="C45">
        <v>1</v>
      </c>
      <c r="D45">
        <f t="shared" si="0"/>
        <v>1.0019115691489349</v>
      </c>
      <c r="E45">
        <v>19997</v>
      </c>
      <c r="P45" s="11" t="s">
        <v>32</v>
      </c>
      <c r="Q45" s="7">
        <v>20</v>
      </c>
      <c r="R45" s="7">
        <v>0</v>
      </c>
      <c r="S45" s="14">
        <v>1.7529999999999999</v>
      </c>
      <c r="T45" s="7">
        <v>0</v>
      </c>
      <c r="U45" s="7">
        <v>20</v>
      </c>
      <c r="V45" s="7">
        <v>20</v>
      </c>
    </row>
    <row r="46" spans="1:22" ht="15.75" customHeight="1" x14ac:dyDescent="0.2">
      <c r="B46">
        <v>1.00083173916659</v>
      </c>
      <c r="C46">
        <v>1</v>
      </c>
      <c r="D46">
        <f t="shared" si="0"/>
        <v>1.000415869583295</v>
      </c>
      <c r="E46">
        <v>19997</v>
      </c>
    </row>
    <row r="47" spans="1:22" ht="15.75" customHeight="1" x14ac:dyDescent="0.2">
      <c r="B47">
        <v>1.0101861901978699</v>
      </c>
      <c r="C47">
        <v>1</v>
      </c>
      <c r="D47">
        <f t="shared" si="0"/>
        <v>1.005093095098935</v>
      </c>
      <c r="E47">
        <v>19996</v>
      </c>
    </row>
    <row r="48" spans="1:22" ht="15.75" customHeight="1" x14ac:dyDescent="0.2">
      <c r="B48">
        <v>1.00582847626977</v>
      </c>
      <c r="C48">
        <v>1</v>
      </c>
      <c r="D48">
        <f t="shared" si="0"/>
        <v>1.002914238134885</v>
      </c>
      <c r="E48">
        <v>19998</v>
      </c>
    </row>
    <row r="49" spans="1:22" ht="15.75" customHeight="1" x14ac:dyDescent="0.25">
      <c r="B49">
        <v>1.0013327780091601</v>
      </c>
      <c r="C49">
        <v>1</v>
      </c>
      <c r="D49">
        <f t="shared" si="0"/>
        <v>1.0006663890045799</v>
      </c>
      <c r="E49">
        <v>19998</v>
      </c>
      <c r="O49" s="15" t="s">
        <v>42</v>
      </c>
      <c r="P49" s="12" t="s">
        <v>43</v>
      </c>
      <c r="Q49" s="12" t="s">
        <v>44</v>
      </c>
      <c r="R49" s="12" t="s">
        <v>45</v>
      </c>
      <c r="S49" s="12" t="s">
        <v>46</v>
      </c>
      <c r="T49" s="12" t="s">
        <v>47</v>
      </c>
      <c r="U49" s="12" t="s">
        <v>48</v>
      </c>
      <c r="V49" s="12" t="s">
        <v>49</v>
      </c>
    </row>
    <row r="50" spans="1:22" ht="15.75" customHeight="1" x14ac:dyDescent="0.25">
      <c r="B50">
        <v>1.00339854111405</v>
      </c>
      <c r="C50">
        <v>1.0002521114332501</v>
      </c>
      <c r="D50">
        <f t="shared" si="0"/>
        <v>1.0018253262736501</v>
      </c>
      <c r="E50">
        <v>19997</v>
      </c>
      <c r="O50" s="16" t="s">
        <v>41</v>
      </c>
      <c r="P50" s="17"/>
      <c r="Q50" s="17" t="s">
        <v>36</v>
      </c>
      <c r="R50" s="17" t="s">
        <v>37</v>
      </c>
      <c r="S50" s="17" t="s">
        <v>26</v>
      </c>
      <c r="T50" s="17" t="s">
        <v>38</v>
      </c>
      <c r="U50" s="17" t="s">
        <v>39</v>
      </c>
      <c r="V50" s="17" t="s">
        <v>40</v>
      </c>
    </row>
    <row r="51" spans="1:22" ht="15.75" customHeight="1" x14ac:dyDescent="0.2">
      <c r="B51">
        <v>1.00352763312615</v>
      </c>
      <c r="C51">
        <v>1.00321304992585</v>
      </c>
      <c r="D51">
        <f t="shared" si="0"/>
        <v>1.003370341526</v>
      </c>
      <c r="E51">
        <v>19998</v>
      </c>
      <c r="O51" s="7">
        <v>0.5</v>
      </c>
      <c r="P51" s="14" t="s">
        <v>31</v>
      </c>
      <c r="Q51" s="18">
        <v>1.000019423211163</v>
      </c>
      <c r="R51" s="21">
        <v>5.6398737121021601E-5</v>
      </c>
      <c r="S51" s="21">
        <v>1.7529999999999999</v>
      </c>
      <c r="T51" s="21">
        <v>2.5527346062555482E-5</v>
      </c>
      <c r="U51" s="21">
        <v>0.99999389586510046</v>
      </c>
      <c r="V51" s="21">
        <v>1.0000449505572255</v>
      </c>
    </row>
    <row r="52" spans="1:22" ht="15.75" customHeight="1" x14ac:dyDescent="0.2">
      <c r="B52">
        <v>1.00582868727825</v>
      </c>
      <c r="C52">
        <v>1.0008578431372499</v>
      </c>
      <c r="D52">
        <f t="shared" si="0"/>
        <v>1.0033432652077501</v>
      </c>
      <c r="E52">
        <v>19998</v>
      </c>
      <c r="O52" s="7"/>
      <c r="P52" s="14" t="s">
        <v>32</v>
      </c>
      <c r="Q52" s="18">
        <v>19998.266666666666</v>
      </c>
      <c r="R52" s="21">
        <v>0.46880723093849541</v>
      </c>
      <c r="S52" s="21">
        <v>1.7529999999999999</v>
      </c>
      <c r="T52" s="21">
        <v>0.21219277295368211</v>
      </c>
      <c r="U52" s="21">
        <v>19998.054473893713</v>
      </c>
      <c r="V52" s="21">
        <v>19998.47885943962</v>
      </c>
    </row>
    <row r="53" spans="1:22" ht="15.75" customHeight="1" x14ac:dyDescent="0.2">
      <c r="B53">
        <v>1.0033996683250399</v>
      </c>
      <c r="C53">
        <v>1.0001259604484101</v>
      </c>
      <c r="D53">
        <f t="shared" si="0"/>
        <v>1.001762814386725</v>
      </c>
      <c r="E53">
        <v>19999</v>
      </c>
      <c r="Q53" s="19"/>
      <c r="R53" s="21"/>
      <c r="S53" s="21"/>
      <c r="T53" s="21"/>
      <c r="U53" s="21"/>
      <c r="V53" s="21"/>
    </row>
    <row r="54" spans="1:22" ht="15.75" customHeight="1" x14ac:dyDescent="0.2">
      <c r="B54">
        <v>1.0018396186972101</v>
      </c>
      <c r="C54">
        <v>1.0011202389843099</v>
      </c>
      <c r="D54">
        <f t="shared" si="0"/>
        <v>1.0014799288407601</v>
      </c>
      <c r="E54">
        <v>19993</v>
      </c>
      <c r="O54">
        <v>5</v>
      </c>
      <c r="P54" s="14" t="s">
        <v>31</v>
      </c>
      <c r="Q54" s="19">
        <v>1.0022053129216257</v>
      </c>
      <c r="R54" s="21">
        <v>1.4613780056568671E-3</v>
      </c>
      <c r="S54" s="21">
        <v>1.7529999999999999</v>
      </c>
      <c r="T54" s="21">
        <v>6.6145279101835085E-4</v>
      </c>
      <c r="U54" s="21">
        <v>1.0015438601306075</v>
      </c>
      <c r="V54" s="21">
        <v>1.002866765712644</v>
      </c>
    </row>
    <row r="55" spans="1:22" ht="15.75" customHeight="1" x14ac:dyDescent="0.25">
      <c r="G55" s="7"/>
      <c r="H55" s="12" t="s">
        <v>36</v>
      </c>
      <c r="I55" s="12" t="s">
        <v>37</v>
      </c>
      <c r="J55" s="12" t="s">
        <v>26</v>
      </c>
      <c r="K55" s="12" t="s">
        <v>38</v>
      </c>
      <c r="L55" s="12" t="s">
        <v>39</v>
      </c>
      <c r="M55" s="12" t="s">
        <v>40</v>
      </c>
      <c r="P55" s="14" t="s">
        <v>32</v>
      </c>
      <c r="Q55" s="19">
        <v>19997.400000000001</v>
      </c>
      <c r="R55" s="21">
        <v>1.4990839693802172</v>
      </c>
      <c r="S55" s="21">
        <v>1.7529999999999999</v>
      </c>
      <c r="T55" s="21">
        <v>0.67851936438013905</v>
      </c>
      <c r="U55" s="21">
        <v>19996.721480635621</v>
      </c>
      <c r="V55" s="21">
        <v>19998.078519364382</v>
      </c>
    </row>
    <row r="56" spans="1:22" ht="15.75" customHeight="1" x14ac:dyDescent="0.2">
      <c r="A56">
        <v>50</v>
      </c>
      <c r="B56" s="6">
        <v>1.0678684166805099</v>
      </c>
      <c r="C56" s="6">
        <v>1.0328095537397799</v>
      </c>
      <c r="D56">
        <f t="shared" si="0"/>
        <v>1.050338985210145</v>
      </c>
      <c r="E56" s="6">
        <v>19939</v>
      </c>
      <c r="G56" s="11" t="s">
        <v>31</v>
      </c>
      <c r="H56" s="7">
        <f>AVERAGE(D56:D70)</f>
        <v>1.0452223806741332</v>
      </c>
      <c r="I56" s="7">
        <f>STDEV(D56:D70)</f>
        <v>5.7233426867215383E-3</v>
      </c>
      <c r="J56" s="14">
        <v>1.7529999999999999</v>
      </c>
      <c r="K56" s="7">
        <f>J56*I56/SQRT(15)</f>
        <v>2.5905145550516235E-3</v>
      </c>
      <c r="L56" s="7">
        <f>H56-K56</f>
        <v>1.0426318661190817</v>
      </c>
      <c r="M56" s="7">
        <f>H56+K56</f>
        <v>1.0478128952291847</v>
      </c>
      <c r="Q56" s="19"/>
      <c r="R56" s="21"/>
      <c r="S56" s="21"/>
      <c r="T56" s="21"/>
      <c r="U56" s="21"/>
      <c r="V56" s="21"/>
    </row>
    <row r="57" spans="1:22" ht="15.75" customHeight="1" x14ac:dyDescent="0.2">
      <c r="B57">
        <v>1.0690515806988301</v>
      </c>
      <c r="C57">
        <v>1.0263256863482499</v>
      </c>
      <c r="D57">
        <f t="shared" si="0"/>
        <v>1.04768863352354</v>
      </c>
      <c r="E57">
        <v>19935</v>
      </c>
      <c r="G57" s="11" t="s">
        <v>32</v>
      </c>
      <c r="H57" s="7">
        <f>AVERAGE(E56:E70)</f>
        <v>19946.733333333334</v>
      </c>
      <c r="I57" s="7">
        <f>STDEV(E57:E71)</f>
        <v>8.1658630089733144</v>
      </c>
      <c r="J57" s="14">
        <v>1.7529999999999999</v>
      </c>
      <c r="K57" s="7">
        <f>J57*I57/SQRT(15)</f>
        <v>3.6960545850907964</v>
      </c>
      <c r="L57" s="7">
        <f>H57-K57</f>
        <v>19943.037278748241</v>
      </c>
      <c r="M57" s="7">
        <f>H57+K57</f>
        <v>19950.429387918426</v>
      </c>
      <c r="O57">
        <v>50</v>
      </c>
      <c r="P57" s="14" t="s">
        <v>31</v>
      </c>
      <c r="Q57" s="19">
        <v>1.0452223806741332</v>
      </c>
      <c r="R57" s="21">
        <v>5.7233426867215383E-3</v>
      </c>
      <c r="S57" s="21">
        <v>1.7529999999999999</v>
      </c>
      <c r="T57" s="21">
        <v>2.5905145550516235E-3</v>
      </c>
      <c r="U57" s="21">
        <v>1.0426318661190817</v>
      </c>
      <c r="V57" s="21">
        <v>1.0478128952291847</v>
      </c>
    </row>
    <row r="58" spans="1:22" ht="15.75" customHeight="1" x14ac:dyDescent="0.2">
      <c r="B58">
        <v>1.06240080193801</v>
      </c>
      <c r="C58">
        <v>1.0234209542793</v>
      </c>
      <c r="D58">
        <f t="shared" si="0"/>
        <v>1.0429108781086551</v>
      </c>
      <c r="E58">
        <v>19960</v>
      </c>
      <c r="P58" s="14" t="s">
        <v>32</v>
      </c>
      <c r="Q58" s="19">
        <v>19946.733333333334</v>
      </c>
      <c r="R58" s="21">
        <v>8.1658630089733144</v>
      </c>
      <c r="S58" s="21">
        <v>1.7529999999999999</v>
      </c>
      <c r="T58" s="21">
        <v>3.6960545850907964</v>
      </c>
      <c r="U58" s="21">
        <v>19943.037278748241</v>
      </c>
      <c r="V58" s="21">
        <v>19950.429387918426</v>
      </c>
    </row>
    <row r="59" spans="1:22" ht="15.75" customHeight="1" x14ac:dyDescent="0.2">
      <c r="B59">
        <v>1.0713451268357801</v>
      </c>
      <c r="C59">
        <v>1.03533083645443</v>
      </c>
      <c r="D59">
        <f t="shared" si="0"/>
        <v>1.0533379816451052</v>
      </c>
      <c r="E59">
        <v>19929</v>
      </c>
      <c r="Q59" s="19"/>
      <c r="R59" s="21"/>
      <c r="S59" s="21"/>
      <c r="T59" s="21"/>
      <c r="U59" s="21"/>
      <c r="V59" s="21"/>
    </row>
    <row r="60" spans="1:22" ht="15.75" customHeight="1" x14ac:dyDescent="0.2">
      <c r="B60">
        <v>1.0665008291873901</v>
      </c>
      <c r="C60">
        <v>1.02922650541698</v>
      </c>
      <c r="D60">
        <f t="shared" si="0"/>
        <v>1.0478636673021851</v>
      </c>
      <c r="E60">
        <v>19951</v>
      </c>
      <c r="Q60" s="19"/>
      <c r="R60" s="21"/>
      <c r="S60" s="21"/>
      <c r="T60" s="21"/>
      <c r="U60" s="21"/>
      <c r="V60" s="21"/>
    </row>
    <row r="61" spans="1:22" ht="15.75" customHeight="1" x14ac:dyDescent="0.2">
      <c r="B61">
        <v>1.0595108922460501</v>
      </c>
      <c r="C61">
        <v>1.02831129957595</v>
      </c>
      <c r="D61">
        <f t="shared" si="0"/>
        <v>1.0439110959110001</v>
      </c>
      <c r="E61">
        <v>19950</v>
      </c>
      <c r="O61">
        <v>500</v>
      </c>
      <c r="P61" s="14" t="s">
        <v>31</v>
      </c>
      <c r="Q61" s="19">
        <v>1.4220677643854569</v>
      </c>
      <c r="R61" s="21">
        <v>2.9280347056586966E-2</v>
      </c>
      <c r="S61" s="21">
        <v>1.7529999999999999</v>
      </c>
      <c r="T61" s="21">
        <v>1.3252948386793311E-2</v>
      </c>
      <c r="U61" s="21">
        <v>1.4088148159986635</v>
      </c>
      <c r="V61" s="21">
        <v>1.4353207127722503</v>
      </c>
    </row>
    <row r="62" spans="1:22" ht="15.75" customHeight="1" x14ac:dyDescent="0.2">
      <c r="B62">
        <v>1.0436670284712299</v>
      </c>
      <c r="C62">
        <v>1.03939658396708</v>
      </c>
      <c r="D62">
        <f t="shared" si="0"/>
        <v>1.041531806219155</v>
      </c>
      <c r="E62">
        <v>19951</v>
      </c>
      <c r="P62" s="14" t="s">
        <v>32</v>
      </c>
      <c r="Q62" s="19">
        <v>19381.466666666667</v>
      </c>
      <c r="R62" s="21">
        <v>34.988930745669755</v>
      </c>
      <c r="S62" s="21">
        <v>1.7529999999999999</v>
      </c>
      <c r="T62" s="21">
        <v>15.836782685167337</v>
      </c>
      <c r="U62" s="21">
        <v>19365.629883981499</v>
      </c>
      <c r="V62" s="21">
        <v>19397.303449351835</v>
      </c>
    </row>
    <row r="63" spans="1:22" ht="15.75" customHeight="1" x14ac:dyDescent="0.2">
      <c r="B63">
        <v>1.0530753968253901</v>
      </c>
      <c r="C63">
        <v>1.0401215036071301</v>
      </c>
      <c r="D63">
        <f t="shared" si="0"/>
        <v>1.0465984502162602</v>
      </c>
      <c r="E63">
        <v>19943</v>
      </c>
      <c r="Q63" s="19"/>
      <c r="R63" s="21"/>
      <c r="S63" s="21"/>
      <c r="T63" s="21"/>
      <c r="U63" s="21"/>
      <c r="V63" s="21"/>
    </row>
    <row r="64" spans="1:22" ht="15.75" customHeight="1" x14ac:dyDescent="0.2">
      <c r="B64">
        <v>1.04830957905203</v>
      </c>
      <c r="C64">
        <v>1.0203026481715001</v>
      </c>
      <c r="D64">
        <f t="shared" si="0"/>
        <v>1.0343061136117651</v>
      </c>
      <c r="E64">
        <v>19953</v>
      </c>
      <c r="Q64" s="19"/>
      <c r="R64" s="21"/>
      <c r="S64" s="21"/>
      <c r="T64" s="21"/>
      <c r="U64" s="21"/>
      <c r="V64" s="21"/>
    </row>
    <row r="65" spans="1:22" ht="15.75" customHeight="1" x14ac:dyDescent="0.2">
      <c r="B65">
        <v>1.06304037605976</v>
      </c>
      <c r="C65">
        <v>1.02090290661719</v>
      </c>
      <c r="D65">
        <f t="shared" si="0"/>
        <v>1.041971641338475</v>
      </c>
      <c r="E65">
        <v>19953</v>
      </c>
      <c r="O65">
        <v>5000</v>
      </c>
      <c r="P65" s="14" t="s">
        <v>31</v>
      </c>
      <c r="Q65" s="19">
        <v>5.1756438753079923</v>
      </c>
      <c r="R65" s="21">
        <v>6.9028528513608203E-2</v>
      </c>
      <c r="S65" s="21">
        <v>1.7529999999999999</v>
      </c>
      <c r="T65" s="21">
        <v>3.1243875758683592E-2</v>
      </c>
      <c r="U65" s="21">
        <v>5.144399999549309</v>
      </c>
      <c r="V65" s="21">
        <v>5.2068877510666756</v>
      </c>
    </row>
    <row r="66" spans="1:22" ht="15.75" customHeight="1" x14ac:dyDescent="0.2">
      <c r="B66">
        <v>1.0674486803519001</v>
      </c>
      <c r="C66">
        <v>1.0408087323244799</v>
      </c>
      <c r="D66">
        <f t="shared" si="0"/>
        <v>1.0541287063381901</v>
      </c>
      <c r="E66">
        <v>19940</v>
      </c>
      <c r="P66" s="14" t="s">
        <v>32</v>
      </c>
      <c r="Q66" s="19">
        <v>13673.133333333333</v>
      </c>
      <c r="R66" s="21">
        <v>104.55433941310082</v>
      </c>
      <c r="S66" s="21">
        <v>1.7529999999999999</v>
      </c>
      <c r="T66" s="21">
        <v>47.323662563807467</v>
      </c>
      <c r="U66" s="21">
        <v>13625.809670769526</v>
      </c>
      <c r="V66" s="21">
        <v>13720.456995897141</v>
      </c>
    </row>
    <row r="67" spans="1:22" ht="15.75" customHeight="1" x14ac:dyDescent="0.2">
      <c r="B67">
        <v>1.07072493053801</v>
      </c>
      <c r="C67">
        <v>1.0205665024630499</v>
      </c>
      <c r="D67">
        <f t="shared" si="0"/>
        <v>1.04564571650053</v>
      </c>
      <c r="E67">
        <v>19950</v>
      </c>
      <c r="Q67" s="19"/>
      <c r="R67" s="21"/>
      <c r="S67" s="21"/>
      <c r="T67" s="21"/>
      <c r="U67" s="21"/>
      <c r="V67" s="21"/>
    </row>
    <row r="68" spans="1:22" ht="15.75" customHeight="1" x14ac:dyDescent="0.2">
      <c r="B68">
        <v>1.0767653571721401</v>
      </c>
      <c r="C68">
        <v>1.02229340166559</v>
      </c>
      <c r="D68">
        <f t="shared" si="0"/>
        <v>1.0495293794188649</v>
      </c>
      <c r="E68">
        <v>19953</v>
      </c>
      <c r="O68">
        <v>50000</v>
      </c>
      <c r="P68" s="14" t="s">
        <v>31</v>
      </c>
      <c r="Q68" s="19">
        <v>9.9944697236592557</v>
      </c>
      <c r="R68" s="21">
        <v>2.970787560894128E-4</v>
      </c>
      <c r="S68" s="21">
        <v>1.7529999999999999</v>
      </c>
      <c r="T68" s="21">
        <v>1.3446457494703886E-4</v>
      </c>
      <c r="U68" s="21">
        <v>9.9943352590843091</v>
      </c>
      <c r="V68" s="21">
        <v>9.9946041882342023</v>
      </c>
    </row>
    <row r="69" spans="1:22" ht="15.75" customHeight="1" x14ac:dyDescent="0.2">
      <c r="B69">
        <v>1.0521457085828301</v>
      </c>
      <c r="C69">
        <v>1.0345087212950099</v>
      </c>
      <c r="D69">
        <f t="shared" si="0"/>
        <v>1.0433272149389201</v>
      </c>
      <c r="E69">
        <v>19945</v>
      </c>
      <c r="P69" s="14" t="s">
        <v>32</v>
      </c>
      <c r="Q69" s="19">
        <v>269.93333333333334</v>
      </c>
      <c r="R69" s="21">
        <v>10.382783721247293</v>
      </c>
      <c r="S69" s="21">
        <v>1.7529999999999999</v>
      </c>
      <c r="T69" s="21">
        <v>4.6994831209820926</v>
      </c>
      <c r="U69" s="21">
        <v>265.23385021235123</v>
      </c>
      <c r="V69" s="21">
        <v>274.63281645431545</v>
      </c>
    </row>
    <row r="70" spans="1:22" ht="15.75" customHeight="1" x14ac:dyDescent="0.2">
      <c r="B70">
        <v>1.04268907563025</v>
      </c>
      <c r="C70">
        <v>1.02780180402817</v>
      </c>
      <c r="D70">
        <f t="shared" si="0"/>
        <v>1.0352454398292101</v>
      </c>
      <c r="E70">
        <v>19949</v>
      </c>
      <c r="Q70" s="19"/>
      <c r="R70" s="21"/>
      <c r="S70" s="21"/>
      <c r="T70" s="21"/>
      <c r="U70" s="21"/>
      <c r="V70" s="21"/>
    </row>
    <row r="71" spans="1:22" ht="15.75" customHeight="1" x14ac:dyDescent="0.2">
      <c r="O71">
        <v>500000</v>
      </c>
      <c r="P71" t="s">
        <v>31</v>
      </c>
      <c r="Q71" s="18">
        <f>AVERAGE(M70:M84)</f>
        <v>9699.3693850323034</v>
      </c>
      <c r="R71" s="20">
        <f>STDEV(M70:M84)</f>
        <v>13714.949880760714</v>
      </c>
      <c r="S71" s="22">
        <v>1.7529999999999999</v>
      </c>
      <c r="T71" s="20">
        <f>S71*R71/SQRT(15)</f>
        <v>6207.6970107596089</v>
      </c>
      <c r="U71" s="20">
        <f>Q71-T71</f>
        <v>3491.6723742726945</v>
      </c>
      <c r="V71" s="20">
        <f>Q71+T71</f>
        <v>15907.066395791913</v>
      </c>
    </row>
    <row r="72" spans="1:22" ht="15.75" customHeight="1" x14ac:dyDescent="0.25">
      <c r="G72" s="7"/>
      <c r="H72" s="12" t="s">
        <v>36</v>
      </c>
      <c r="I72" s="12" t="s">
        <v>37</v>
      </c>
      <c r="J72" s="12" t="s">
        <v>26</v>
      </c>
      <c r="K72" s="12" t="s">
        <v>38</v>
      </c>
      <c r="L72" s="12" t="s">
        <v>39</v>
      </c>
      <c r="M72" s="12" t="s">
        <v>40</v>
      </c>
      <c r="P72" t="s">
        <v>32</v>
      </c>
      <c r="Q72" s="18">
        <v>20</v>
      </c>
      <c r="R72" s="20">
        <v>0</v>
      </c>
      <c r="S72" s="22">
        <v>1.7529999999999999</v>
      </c>
      <c r="T72" s="20">
        <v>0</v>
      </c>
      <c r="U72" s="20">
        <v>20</v>
      </c>
      <c r="V72" s="20">
        <v>20</v>
      </c>
    </row>
    <row r="73" spans="1:22" ht="15.75" customHeight="1" x14ac:dyDescent="0.2">
      <c r="A73">
        <v>500</v>
      </c>
      <c r="B73" s="6">
        <v>1.5301923238431101</v>
      </c>
      <c r="C73" s="6">
        <v>1.2471562809099901</v>
      </c>
      <c r="D73">
        <f t="shared" si="0"/>
        <v>1.38867430237655</v>
      </c>
      <c r="E73" s="6">
        <v>19445</v>
      </c>
      <c r="G73" s="11" t="s">
        <v>31</v>
      </c>
      <c r="H73" s="7">
        <f>AVERAGE(D73:D87)</f>
        <v>1.4220677643854569</v>
      </c>
      <c r="I73" s="7">
        <f>STDEV(D73:D87)</f>
        <v>2.9280347056586966E-2</v>
      </c>
      <c r="J73" s="14">
        <v>1.7529999999999999</v>
      </c>
      <c r="K73" s="7">
        <f>J73*I73/SQRT(15)</f>
        <v>1.3252948386793311E-2</v>
      </c>
      <c r="L73" s="7">
        <f>H73-K73</f>
        <v>1.4088148159986635</v>
      </c>
      <c r="M73" s="7">
        <f>H73+K73</f>
        <v>1.4353207127722503</v>
      </c>
    </row>
    <row r="74" spans="1:22" ht="15.75" customHeight="1" x14ac:dyDescent="0.2">
      <c r="B74">
        <v>1.56344373070826</v>
      </c>
      <c r="C74">
        <v>1.26313818499563</v>
      </c>
      <c r="D74">
        <f t="shared" si="0"/>
        <v>1.413290957851945</v>
      </c>
      <c r="E74">
        <v>19353</v>
      </c>
      <c r="G74" s="11" t="s">
        <v>32</v>
      </c>
      <c r="H74" s="7">
        <f>AVERAGE(E73:E87)</f>
        <v>19381.466666666667</v>
      </c>
      <c r="I74" s="7">
        <f>STDEV(E74:E88)</f>
        <v>34.988930745669755</v>
      </c>
      <c r="J74" s="14">
        <v>1.7529999999999999</v>
      </c>
      <c r="K74" s="7">
        <f>J74*I74/SQRT(15)</f>
        <v>15.836782685167337</v>
      </c>
      <c r="L74" s="7">
        <f>H74-K74</f>
        <v>19365.629883981499</v>
      </c>
      <c r="M74" s="7">
        <f>H74+K74</f>
        <v>19397.303449351835</v>
      </c>
    </row>
    <row r="75" spans="1:22" ht="15.75" customHeight="1" x14ac:dyDescent="0.2">
      <c r="B75">
        <v>1.5826876614179699</v>
      </c>
      <c r="C75">
        <v>1.33666833416708</v>
      </c>
      <c r="D75">
        <f t="shared" si="0"/>
        <v>1.4596779977925249</v>
      </c>
      <c r="E75">
        <v>19323</v>
      </c>
    </row>
    <row r="76" spans="1:22" ht="15.75" customHeight="1" x14ac:dyDescent="0.2">
      <c r="B76">
        <v>1.52359195879714</v>
      </c>
      <c r="C76">
        <v>1.2677472044226601</v>
      </c>
      <c r="D76">
        <f t="shared" si="0"/>
        <v>1.3956695816099001</v>
      </c>
      <c r="E76">
        <v>19401</v>
      </c>
    </row>
    <row r="77" spans="1:22" ht="15.75" customHeight="1" x14ac:dyDescent="0.2">
      <c r="B77">
        <v>1.56443514644351</v>
      </c>
      <c r="C77">
        <v>1.2815606361828999</v>
      </c>
      <c r="D77">
        <f t="shared" si="0"/>
        <v>1.4229978913132051</v>
      </c>
      <c r="E77">
        <v>19380</v>
      </c>
    </row>
    <row r="78" spans="1:22" ht="15.75" customHeight="1" x14ac:dyDescent="0.2">
      <c r="B78">
        <v>1.5512532267465999</v>
      </c>
      <c r="C78">
        <v>1.2893979221429399</v>
      </c>
      <c r="D78">
        <f t="shared" si="0"/>
        <v>1.42032557444477</v>
      </c>
      <c r="E78">
        <v>19390</v>
      </c>
    </row>
    <row r="79" spans="1:22" ht="15.75" customHeight="1" x14ac:dyDescent="0.2">
      <c r="B79">
        <v>1.49630562552476</v>
      </c>
      <c r="C79">
        <v>1.32311116606899</v>
      </c>
      <c r="D79">
        <f t="shared" si="0"/>
        <v>1.409708395796875</v>
      </c>
      <c r="E79">
        <v>19396</v>
      </c>
    </row>
    <row r="80" spans="1:22" ht="15.75" customHeight="1" x14ac:dyDescent="0.2">
      <c r="B80">
        <v>1.4831791421362399</v>
      </c>
      <c r="C80">
        <v>1.2640601874691599</v>
      </c>
      <c r="D80">
        <f t="shared" si="0"/>
        <v>1.3736196648026999</v>
      </c>
      <c r="E80">
        <v>19450</v>
      </c>
    </row>
    <row r="81" spans="1:13" ht="15.75" customHeight="1" x14ac:dyDescent="0.2">
      <c r="B81">
        <v>1.5850528434826301</v>
      </c>
      <c r="C81">
        <v>1.2634967805844399</v>
      </c>
      <c r="D81">
        <f t="shared" si="0"/>
        <v>1.4242748120335351</v>
      </c>
      <c r="E81">
        <v>19359</v>
      </c>
    </row>
    <row r="82" spans="1:13" ht="15.75" customHeight="1" x14ac:dyDescent="0.2">
      <c r="B82">
        <v>1.5606489184692101</v>
      </c>
      <c r="C82">
        <v>1.29078369905956</v>
      </c>
      <c r="D82">
        <f t="shared" si="0"/>
        <v>1.4257163087643852</v>
      </c>
      <c r="E82">
        <v>19398</v>
      </c>
    </row>
    <row r="83" spans="1:13" ht="15.75" customHeight="1" x14ac:dyDescent="0.2">
      <c r="B83">
        <v>1.57002416062651</v>
      </c>
      <c r="C83">
        <v>1.2091307066916801</v>
      </c>
      <c r="D83">
        <f t="shared" si="0"/>
        <v>1.3895774336590949</v>
      </c>
      <c r="E83">
        <v>19373</v>
      </c>
    </row>
    <row r="84" spans="1:13" ht="15.75" customHeight="1" x14ac:dyDescent="0.2">
      <c r="B84">
        <v>1.6721433289299801</v>
      </c>
      <c r="C84">
        <v>1.29479695431472</v>
      </c>
      <c r="D84">
        <f t="shared" si="0"/>
        <v>1.4834701416223499</v>
      </c>
      <c r="E84">
        <v>19320</v>
      </c>
    </row>
    <row r="85" spans="1:13" ht="15.75" customHeight="1" x14ac:dyDescent="0.2">
      <c r="B85">
        <v>1.5995189915408801</v>
      </c>
      <c r="C85">
        <v>1.28310214375788</v>
      </c>
      <c r="D85">
        <f t="shared" si="0"/>
        <v>1.44131056764938</v>
      </c>
      <c r="E85">
        <v>19345</v>
      </c>
    </row>
    <row r="86" spans="1:13" ht="15.75" customHeight="1" x14ac:dyDescent="0.2">
      <c r="B86">
        <v>1.5725556021821201</v>
      </c>
      <c r="C86">
        <v>1.3319306930693</v>
      </c>
      <c r="D86">
        <f t="shared" si="0"/>
        <v>1.4522431476257101</v>
      </c>
      <c r="E86">
        <v>19382</v>
      </c>
    </row>
    <row r="87" spans="1:13" ht="15.75" customHeight="1" x14ac:dyDescent="0.2">
      <c r="B87">
        <v>1.57429117818242</v>
      </c>
      <c r="C87">
        <v>1.28662819869543</v>
      </c>
      <c r="D87">
        <f t="shared" si="0"/>
        <v>1.4304596884389249</v>
      </c>
      <c r="E87">
        <v>19407</v>
      </c>
    </row>
    <row r="88" spans="1:13" ht="15.75" customHeight="1" x14ac:dyDescent="0.25">
      <c r="G88" s="7"/>
      <c r="H88" s="12" t="s">
        <v>36</v>
      </c>
      <c r="I88" s="12" t="s">
        <v>37</v>
      </c>
      <c r="J88" s="12" t="s">
        <v>26</v>
      </c>
      <c r="K88" s="12" t="s">
        <v>38</v>
      </c>
      <c r="L88" s="12" t="s">
        <v>39</v>
      </c>
      <c r="M88" s="12" t="s">
        <v>40</v>
      </c>
    </row>
    <row r="89" spans="1:13" ht="15.75" customHeight="1" x14ac:dyDescent="0.2">
      <c r="A89">
        <v>5000</v>
      </c>
      <c r="B89" s="6">
        <v>6.6144427786106901</v>
      </c>
      <c r="C89" s="6">
        <v>3.7535052578868302</v>
      </c>
      <c r="D89">
        <f t="shared" ref="D89:D137" si="1">AVERAGE(B89:C89)</f>
        <v>5.1839740182487599</v>
      </c>
      <c r="E89" s="6">
        <v>13900</v>
      </c>
      <c r="G89" s="11" t="s">
        <v>31</v>
      </c>
      <c r="H89" s="7">
        <f>AVERAGE(D89:D103)</f>
        <v>5.1756438753079923</v>
      </c>
      <c r="I89" s="7">
        <f>STDEV(D89:D103)</f>
        <v>6.9028528513608203E-2</v>
      </c>
      <c r="J89" s="14">
        <v>1.7529999999999999</v>
      </c>
      <c r="K89" s="7">
        <f>J89*I89/SQRT(15)</f>
        <v>3.1243875758683592E-2</v>
      </c>
      <c r="L89" s="7">
        <f>H89-K89</f>
        <v>5.144399999549309</v>
      </c>
      <c r="M89" s="7">
        <f>H89+K89</f>
        <v>5.2068877510666756</v>
      </c>
    </row>
    <row r="90" spans="1:13" ht="15.75" customHeight="1" x14ac:dyDescent="0.2">
      <c r="B90">
        <v>6.6084612194110299</v>
      </c>
      <c r="C90">
        <v>3.7796802215787402</v>
      </c>
      <c r="D90">
        <f t="shared" si="1"/>
        <v>5.1940707204948851</v>
      </c>
      <c r="E90">
        <v>13683</v>
      </c>
      <c r="G90" s="11" t="s">
        <v>32</v>
      </c>
      <c r="H90" s="7">
        <f>AVERAGE(E89:E103)</f>
        <v>13673.133333333333</v>
      </c>
      <c r="I90" s="7">
        <f>STDEV(E90:E104)</f>
        <v>104.55433941310082</v>
      </c>
      <c r="J90" s="14">
        <v>1.7529999999999999</v>
      </c>
      <c r="K90" s="7">
        <f>J90*I90/SQRT(15)</f>
        <v>47.323662563807467</v>
      </c>
      <c r="L90" s="7">
        <f>H90-K90</f>
        <v>13625.809670769526</v>
      </c>
      <c r="M90" s="7">
        <f>H90+K90</f>
        <v>13720.456995897141</v>
      </c>
    </row>
    <row r="91" spans="1:13" ht="15.75" customHeight="1" x14ac:dyDescent="0.2">
      <c r="B91">
        <v>6.8012232415902103</v>
      </c>
      <c r="C91">
        <v>3.8046588175718399</v>
      </c>
      <c r="D91">
        <f t="shared" si="1"/>
        <v>5.3029410295810253</v>
      </c>
      <c r="E91">
        <v>13528</v>
      </c>
    </row>
    <row r="92" spans="1:13" ht="15.75" customHeight="1" x14ac:dyDescent="0.2">
      <c r="B92">
        <v>6.6338039867109604</v>
      </c>
      <c r="C92">
        <v>3.7843950245005602</v>
      </c>
      <c r="D92">
        <f t="shared" si="1"/>
        <v>5.2090995056057601</v>
      </c>
      <c r="E92">
        <v>13588</v>
      </c>
    </row>
    <row r="93" spans="1:13" ht="15.75" customHeight="1" x14ac:dyDescent="0.2">
      <c r="B93">
        <v>6.5413174656386097</v>
      </c>
      <c r="C93">
        <v>3.7938003719776798</v>
      </c>
      <c r="D93">
        <f t="shared" si="1"/>
        <v>5.1675589188081448</v>
      </c>
      <c r="E93">
        <v>13538</v>
      </c>
    </row>
    <row r="94" spans="1:13" ht="15.75" customHeight="1" x14ac:dyDescent="0.2">
      <c r="B94">
        <v>6.5427976686094897</v>
      </c>
      <c r="C94">
        <v>3.7942907224239302</v>
      </c>
      <c r="D94">
        <f t="shared" si="1"/>
        <v>5.1685441955167102</v>
      </c>
      <c r="E94">
        <v>13677</v>
      </c>
    </row>
    <row r="95" spans="1:13" ht="15.75" customHeight="1" x14ac:dyDescent="0.2">
      <c r="B95">
        <v>6.5128570232012697</v>
      </c>
      <c r="C95">
        <v>3.7746618687182001</v>
      </c>
      <c r="D95">
        <f t="shared" si="1"/>
        <v>5.1437594459597351</v>
      </c>
      <c r="E95">
        <v>13623</v>
      </c>
    </row>
    <row r="96" spans="1:13" ht="15.75" customHeight="1" x14ac:dyDescent="0.2">
      <c r="B96">
        <v>6.4605274173294198</v>
      </c>
      <c r="C96">
        <v>3.7146405066434798</v>
      </c>
      <c r="D96">
        <f t="shared" si="1"/>
        <v>5.08758396198645</v>
      </c>
      <c r="E96">
        <v>13850</v>
      </c>
    </row>
    <row r="97" spans="1:13" ht="15.75" customHeight="1" x14ac:dyDescent="0.2">
      <c r="B97">
        <v>6.4870345744680797</v>
      </c>
      <c r="C97">
        <v>3.70327601355591</v>
      </c>
      <c r="D97">
        <f t="shared" si="1"/>
        <v>5.0951552940119953</v>
      </c>
      <c r="E97">
        <v>13771</v>
      </c>
    </row>
    <row r="98" spans="1:13" ht="15.75" customHeight="1" x14ac:dyDescent="0.2">
      <c r="B98">
        <v>6.55972809417226</v>
      </c>
      <c r="C98">
        <v>3.7879017013232499</v>
      </c>
      <c r="D98">
        <f t="shared" si="1"/>
        <v>5.1738148977477554</v>
      </c>
      <c r="E98">
        <v>13606</v>
      </c>
    </row>
    <row r="99" spans="1:13" ht="15.75" customHeight="1" x14ac:dyDescent="0.2">
      <c r="B99">
        <v>6.7815266410556196</v>
      </c>
      <c r="C99">
        <v>3.8439565922414798</v>
      </c>
      <c r="D99">
        <f t="shared" si="1"/>
        <v>5.3127416166485499</v>
      </c>
      <c r="E99">
        <v>13465</v>
      </c>
    </row>
    <row r="100" spans="1:13" ht="15.75" customHeight="1" x14ac:dyDescent="0.2">
      <c r="B100">
        <v>6.6246653279785797</v>
      </c>
      <c r="C100">
        <v>3.74757643549589</v>
      </c>
      <c r="D100">
        <f t="shared" si="1"/>
        <v>5.1861208817372351</v>
      </c>
      <c r="E100">
        <v>13727</v>
      </c>
    </row>
    <row r="101" spans="1:13" ht="15.75" customHeight="1" x14ac:dyDescent="0.2">
      <c r="B101">
        <v>6.5399018057751501</v>
      </c>
      <c r="C101">
        <v>3.8611702794135998</v>
      </c>
      <c r="D101">
        <f t="shared" si="1"/>
        <v>5.2005360425943747</v>
      </c>
      <c r="E101">
        <v>13720</v>
      </c>
    </row>
    <row r="102" spans="1:13" ht="15.75" customHeight="1" x14ac:dyDescent="0.2">
      <c r="B102">
        <v>6.49771423821793</v>
      </c>
      <c r="C102">
        <v>3.6224425756244498</v>
      </c>
      <c r="D102">
        <f t="shared" si="1"/>
        <v>5.0600784069211899</v>
      </c>
      <c r="E102">
        <v>13708</v>
      </c>
    </row>
    <row r="103" spans="1:13" ht="15.75" customHeight="1" x14ac:dyDescent="0.2">
      <c r="B103">
        <v>6.54356091916019</v>
      </c>
      <c r="C103">
        <v>3.75379746835443</v>
      </c>
      <c r="D103">
        <f t="shared" si="1"/>
        <v>5.1486791937573102</v>
      </c>
      <c r="E103">
        <v>13713</v>
      </c>
    </row>
    <row r="105" spans="1:13" ht="15.75" customHeight="1" x14ac:dyDescent="0.25">
      <c r="G105" s="7"/>
      <c r="H105" s="12" t="s">
        <v>36</v>
      </c>
      <c r="I105" s="12" t="s">
        <v>37</v>
      </c>
      <c r="J105" s="12" t="s">
        <v>26</v>
      </c>
      <c r="K105" s="12" t="s">
        <v>38</v>
      </c>
      <c r="L105" s="12" t="s">
        <v>39</v>
      </c>
      <c r="M105" s="12" t="s">
        <v>40</v>
      </c>
    </row>
    <row r="106" spans="1:13" ht="15.75" customHeight="1" x14ac:dyDescent="0.2">
      <c r="A106">
        <v>50000</v>
      </c>
      <c r="B106" s="6">
        <v>9.9962095687331498</v>
      </c>
      <c r="C106" s="6">
        <v>9.9931093884582207</v>
      </c>
      <c r="D106">
        <f t="shared" si="1"/>
        <v>9.9946594785956862</v>
      </c>
      <c r="E106" s="6">
        <v>277</v>
      </c>
      <c r="G106" s="11" t="s">
        <v>31</v>
      </c>
      <c r="H106" s="7">
        <f>AVERAGE(D106:D120)</f>
        <v>9.9944697236592557</v>
      </c>
      <c r="I106" s="7">
        <f>STDEV(D106:D120)</f>
        <v>2.970787560894128E-4</v>
      </c>
      <c r="J106" s="14">
        <v>1.7529999999999999</v>
      </c>
      <c r="K106" s="7">
        <f>J106*I106/SQRT(15)</f>
        <v>1.3446457494703886E-4</v>
      </c>
      <c r="L106" s="7">
        <f>H106-K106</f>
        <v>9.9943352590843091</v>
      </c>
      <c r="M106" s="7">
        <f>H106+K106</f>
        <v>9.9946041882342023</v>
      </c>
    </row>
    <row r="107" spans="1:13" ht="15.75" customHeight="1" x14ac:dyDescent="0.2">
      <c r="B107">
        <v>9.99625655103568</v>
      </c>
      <c r="C107">
        <v>9.9912247712172402</v>
      </c>
      <c r="D107">
        <f t="shared" si="1"/>
        <v>9.9937406611264592</v>
      </c>
      <c r="E107">
        <v>277</v>
      </c>
      <c r="G107" s="11" t="s">
        <v>32</v>
      </c>
      <c r="H107" s="7">
        <f>AVERAGE(E106:E120)</f>
        <v>269.93333333333334</v>
      </c>
      <c r="I107" s="7">
        <f>STDEV(E107:E121)</f>
        <v>10.382783721247293</v>
      </c>
      <c r="J107" s="14">
        <v>1.7529999999999999</v>
      </c>
      <c r="K107" s="7">
        <f>J107*I107/SQRT(15)</f>
        <v>4.6994831209820926</v>
      </c>
      <c r="L107" s="7">
        <f>H107-K107</f>
        <v>265.23385021235123</v>
      </c>
      <c r="M107" s="7">
        <f>H107+K107</f>
        <v>274.63281645431545</v>
      </c>
    </row>
    <row r="108" spans="1:13" ht="15.75" customHeight="1" x14ac:dyDescent="0.2">
      <c r="B108">
        <v>9.9961866865622095</v>
      </c>
      <c r="C108">
        <v>9.9930695564516103</v>
      </c>
      <c r="D108">
        <f t="shared" si="1"/>
        <v>9.9946281215069099</v>
      </c>
      <c r="E108">
        <v>276</v>
      </c>
    </row>
    <row r="109" spans="1:13" ht="15.75" customHeight="1" x14ac:dyDescent="0.2">
      <c r="B109">
        <v>9.9962683472924692</v>
      </c>
      <c r="C109">
        <v>9.9919395465994896</v>
      </c>
      <c r="D109">
        <f t="shared" si="1"/>
        <v>9.9941039469459803</v>
      </c>
      <c r="E109">
        <v>264</v>
      </c>
    </row>
    <row r="110" spans="1:13" ht="15.75" customHeight="1" x14ac:dyDescent="0.2">
      <c r="B110">
        <v>9.9962615269585395</v>
      </c>
      <c r="C110">
        <v>9.9932169325461597</v>
      </c>
      <c r="D110">
        <f t="shared" si="1"/>
        <v>9.9947392297523496</v>
      </c>
      <c r="E110">
        <v>250</v>
      </c>
    </row>
    <row r="111" spans="1:13" ht="15.75" customHeight="1" x14ac:dyDescent="0.2">
      <c r="B111">
        <v>9.9962399732620302</v>
      </c>
      <c r="C111">
        <v>9.9927761863245692</v>
      </c>
      <c r="D111">
        <f t="shared" si="1"/>
        <v>9.9945080797932988</v>
      </c>
      <c r="E111">
        <v>270</v>
      </c>
    </row>
    <row r="112" spans="1:13" ht="15.75" customHeight="1" x14ac:dyDescent="0.2">
      <c r="B112">
        <v>9.9962143518129007</v>
      </c>
      <c r="C112">
        <v>9.9930889793903397</v>
      </c>
      <c r="D112">
        <f t="shared" si="1"/>
        <v>9.9946516656016193</v>
      </c>
      <c r="E112">
        <v>254</v>
      </c>
    </row>
    <row r="113" spans="1:13" ht="15.75" customHeight="1" x14ac:dyDescent="0.2">
      <c r="B113">
        <v>9.9962726745630697</v>
      </c>
      <c r="C113">
        <v>9.9931826789546694</v>
      </c>
      <c r="D113">
        <f t="shared" si="1"/>
        <v>9.9947276767588704</v>
      </c>
      <c r="E113">
        <v>268</v>
      </c>
    </row>
    <row r="114" spans="1:13" ht="15.75" customHeight="1" x14ac:dyDescent="0.2">
      <c r="B114">
        <v>9.9962102071753396</v>
      </c>
      <c r="C114">
        <v>9.9931068439192501</v>
      </c>
      <c r="D114">
        <f t="shared" si="1"/>
        <v>9.9946585255472939</v>
      </c>
      <c r="E114">
        <v>276</v>
      </c>
    </row>
    <row r="115" spans="1:13" ht="15.75" customHeight="1" x14ac:dyDescent="0.2">
      <c r="B115">
        <v>9.9962568624188908</v>
      </c>
      <c r="C115">
        <v>9.9928535606820397</v>
      </c>
      <c r="D115">
        <f t="shared" si="1"/>
        <v>9.9945552115504661</v>
      </c>
      <c r="E115">
        <v>285</v>
      </c>
    </row>
    <row r="116" spans="1:13" ht="15.75" customHeight="1" x14ac:dyDescent="0.2">
      <c r="B116">
        <v>9.9962559281138201</v>
      </c>
      <c r="C116">
        <v>9.9928562476500797</v>
      </c>
      <c r="D116">
        <f t="shared" si="1"/>
        <v>9.9945560878819499</v>
      </c>
      <c r="E116">
        <v>279</v>
      </c>
    </row>
    <row r="117" spans="1:13" ht="15.75" customHeight="1" x14ac:dyDescent="0.2">
      <c r="B117">
        <v>9.9962361993977904</v>
      </c>
      <c r="C117">
        <v>9.9920417806515704</v>
      </c>
      <c r="D117">
        <f t="shared" si="1"/>
        <v>9.9941389900246804</v>
      </c>
      <c r="E117">
        <v>273</v>
      </c>
    </row>
    <row r="118" spans="1:13" ht="15.75" customHeight="1" x14ac:dyDescent="0.2">
      <c r="B118">
        <v>9.9962649402390404</v>
      </c>
      <c r="C118">
        <v>9.9933324946534103</v>
      </c>
      <c r="D118">
        <f t="shared" si="1"/>
        <v>9.9947987174462263</v>
      </c>
      <c r="E118">
        <v>263</v>
      </c>
    </row>
    <row r="119" spans="1:13" ht="15.75" customHeight="1" x14ac:dyDescent="0.2">
      <c r="B119">
        <v>9.99624405308405</v>
      </c>
      <c r="C119">
        <v>9.9922635388070802</v>
      </c>
      <c r="D119">
        <f t="shared" si="1"/>
        <v>9.9942537959455642</v>
      </c>
      <c r="E119">
        <v>279</v>
      </c>
    </row>
    <row r="120" spans="1:13" ht="15.75" customHeight="1" x14ac:dyDescent="0.2">
      <c r="B120">
        <v>9.9962346247175908</v>
      </c>
      <c r="C120">
        <v>9.99241670810542</v>
      </c>
      <c r="D120">
        <f t="shared" si="1"/>
        <v>9.9943256664115054</v>
      </c>
      <c r="E120">
        <v>258</v>
      </c>
    </row>
    <row r="122" spans="1:13" ht="15.75" customHeight="1" x14ac:dyDescent="0.25">
      <c r="G122" s="7"/>
      <c r="H122" s="12" t="s">
        <v>36</v>
      </c>
      <c r="I122" s="12" t="s">
        <v>37</v>
      </c>
      <c r="J122" s="12" t="s">
        <v>26</v>
      </c>
      <c r="K122" s="12" t="s">
        <v>38</v>
      </c>
      <c r="L122" s="12" t="s">
        <v>39</v>
      </c>
      <c r="M122" s="12" t="s">
        <v>40</v>
      </c>
    </row>
    <row r="123" spans="1:13" ht="15.75" customHeight="1" x14ac:dyDescent="0.2">
      <c r="A123">
        <v>500000</v>
      </c>
      <c r="B123" s="6">
        <v>9.9962791466842997</v>
      </c>
      <c r="C123" s="6">
        <v>9.9943059597621104</v>
      </c>
      <c r="D123">
        <f t="shared" si="1"/>
        <v>9.9952925532232051</v>
      </c>
      <c r="E123">
        <v>20</v>
      </c>
      <c r="G123" s="11" t="s">
        <v>31</v>
      </c>
      <c r="H123" s="7">
        <f>AVERAGE(D123:D137)</f>
        <v>9.9953065045887648</v>
      </c>
      <c r="I123" s="7">
        <f>STDEV(D123:D137)</f>
        <v>1.9531559234364898E-5</v>
      </c>
      <c r="J123" s="14">
        <v>1.7529999999999999</v>
      </c>
      <c r="K123" s="7">
        <f>J123*I123/SQRT(15)</f>
        <v>8.8404261720799071E-6</v>
      </c>
      <c r="L123" s="7">
        <f>H123-K123</f>
        <v>9.9952976641625924</v>
      </c>
      <c r="M123" s="7">
        <f>H123+K123</f>
        <v>9.9953153450149372</v>
      </c>
    </row>
    <row r="124" spans="1:13" ht="15.75" customHeight="1" x14ac:dyDescent="0.2">
      <c r="B124">
        <v>9.9962658700522695</v>
      </c>
      <c r="C124">
        <v>9.99433748584371</v>
      </c>
      <c r="D124">
        <f t="shared" si="1"/>
        <v>9.9953016779479888</v>
      </c>
      <c r="E124">
        <v>20</v>
      </c>
      <c r="G124" s="11" t="s">
        <v>32</v>
      </c>
      <c r="H124" s="7">
        <f>AVERAGE(E123:E137)</f>
        <v>20</v>
      </c>
      <c r="I124" s="7">
        <f>STDEV(E124:E138)</f>
        <v>0</v>
      </c>
      <c r="J124" s="14">
        <v>1.7529999999999999</v>
      </c>
      <c r="K124" s="7">
        <f>J124*I124/SQRT(15)</f>
        <v>0</v>
      </c>
      <c r="L124" s="7">
        <f>H124-K124</f>
        <v>20</v>
      </c>
      <c r="M124" s="7">
        <f>H124+K124</f>
        <v>20</v>
      </c>
    </row>
    <row r="125" spans="1:13" ht="15.75" customHeight="1" x14ac:dyDescent="0.2">
      <c r="B125">
        <v>9.9962207105064191</v>
      </c>
      <c r="C125">
        <v>9.9944389520514001</v>
      </c>
      <c r="D125">
        <f t="shared" si="1"/>
        <v>9.9953298312789087</v>
      </c>
      <c r="E125">
        <v>20</v>
      </c>
    </row>
    <row r="126" spans="1:13" ht="15.75" customHeight="1" x14ac:dyDescent="0.2">
      <c r="B126">
        <v>9.9962490622655604</v>
      </c>
      <c r="C126">
        <v>9.9943757030371092</v>
      </c>
      <c r="D126">
        <f t="shared" si="1"/>
        <v>9.9953123826513348</v>
      </c>
      <c r="E126">
        <v>20</v>
      </c>
    </row>
    <row r="127" spans="1:13" ht="15.75" customHeight="1" x14ac:dyDescent="0.2">
      <c r="B127">
        <v>9.9962283127985891</v>
      </c>
      <c r="C127">
        <v>9.9944217181108197</v>
      </c>
      <c r="D127">
        <f t="shared" si="1"/>
        <v>9.9953250154547035</v>
      </c>
      <c r="E127">
        <v>20</v>
      </c>
    </row>
    <row r="128" spans="1:13" ht="15.75" customHeight="1" x14ac:dyDescent="0.2">
      <c r="B128">
        <v>9.9962822207534607</v>
      </c>
      <c r="C128">
        <v>9.9942994679503396</v>
      </c>
      <c r="D128">
        <f t="shared" si="1"/>
        <v>9.9952908443518993</v>
      </c>
      <c r="E128">
        <v>20</v>
      </c>
    </row>
    <row r="129" spans="2:5" ht="15.75" customHeight="1" x14ac:dyDescent="0.2">
      <c r="B129">
        <v>9.9962803769217992</v>
      </c>
      <c r="C129">
        <v>9.9943045184153902</v>
      </c>
      <c r="D129">
        <f t="shared" si="1"/>
        <v>9.9952924476685947</v>
      </c>
      <c r="E129">
        <v>20</v>
      </c>
    </row>
    <row r="130" spans="2:5" ht="15.75" customHeight="1" x14ac:dyDescent="0.2">
      <c r="B130">
        <v>9.9962956865327595</v>
      </c>
      <c r="C130">
        <v>9.9942638623326907</v>
      </c>
      <c r="D130">
        <f t="shared" si="1"/>
        <v>9.9952797744327242</v>
      </c>
      <c r="E130">
        <v>20</v>
      </c>
    </row>
    <row r="131" spans="2:5" ht="15.75" customHeight="1" x14ac:dyDescent="0.2">
      <c r="B131">
        <v>9.9962677282906203</v>
      </c>
      <c r="C131">
        <v>9.9943317798211293</v>
      </c>
      <c r="D131">
        <f t="shared" si="1"/>
        <v>9.9952997540558748</v>
      </c>
      <c r="E131">
        <v>20</v>
      </c>
    </row>
    <row r="132" spans="2:5" ht="15.75" customHeight="1" x14ac:dyDescent="0.2">
      <c r="B132">
        <v>9.9962695846804195</v>
      </c>
      <c r="C132">
        <v>9.9943282077136306</v>
      </c>
      <c r="D132">
        <f t="shared" si="1"/>
        <v>9.9952988961970242</v>
      </c>
      <c r="E132">
        <v>20</v>
      </c>
    </row>
    <row r="133" spans="2:5" ht="15.75" customHeight="1" x14ac:dyDescent="0.2">
      <c r="B133">
        <v>9.9962785312603302</v>
      </c>
      <c r="C133">
        <v>9.9943074003794994</v>
      </c>
      <c r="D133">
        <f t="shared" si="1"/>
        <v>9.9952929658199139</v>
      </c>
      <c r="E133">
        <v>20</v>
      </c>
    </row>
    <row r="134" spans="2:5" ht="15.75" customHeight="1" x14ac:dyDescent="0.2">
      <c r="B134">
        <v>9.9962769918093795</v>
      </c>
      <c r="C134">
        <v>9.9943066801619391</v>
      </c>
      <c r="D134">
        <f t="shared" si="1"/>
        <v>9.9952918359856593</v>
      </c>
      <c r="E134">
        <v>20</v>
      </c>
    </row>
    <row r="135" spans="2:5" ht="15.75" customHeight="1" x14ac:dyDescent="0.2">
      <c r="B135">
        <v>9.9961922491115196</v>
      </c>
      <c r="C135">
        <v>9.9944987775061094</v>
      </c>
      <c r="D135">
        <f t="shared" si="1"/>
        <v>9.9953455133088145</v>
      </c>
      <c r="E135">
        <v>20</v>
      </c>
    </row>
    <row r="136" spans="2:5" ht="15.75" customHeight="1" x14ac:dyDescent="0.2">
      <c r="B136">
        <v>9.9962044534412904</v>
      </c>
      <c r="C136">
        <v>9.9944724235351892</v>
      </c>
      <c r="D136">
        <f t="shared" si="1"/>
        <v>9.9953384384882398</v>
      </c>
      <c r="E136">
        <v>20</v>
      </c>
    </row>
    <row r="137" spans="2:5" ht="15.75" customHeight="1" x14ac:dyDescent="0.2">
      <c r="B137">
        <v>9.9962602842183905</v>
      </c>
      <c r="C137">
        <v>9.9943509917147804</v>
      </c>
      <c r="D137">
        <f t="shared" si="1"/>
        <v>9.9953056379665846</v>
      </c>
      <c r="E137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4"/>
  <sheetViews>
    <sheetView topLeftCell="F84" workbookViewId="0">
      <selection activeCell="O101" sqref="O101"/>
    </sheetView>
  </sheetViews>
  <sheetFormatPr defaultColWidth="14.42578125" defaultRowHeight="15.75" customHeight="1" x14ac:dyDescent="0.2"/>
  <cols>
    <col min="17" max="17" width="14.7109375" bestFit="1" customWidth="1"/>
    <col min="18" max="20" width="14.5703125" bestFit="1" customWidth="1"/>
    <col min="21" max="22" width="14.7109375" bestFit="1" customWidth="1"/>
  </cols>
  <sheetData>
    <row r="1" spans="1:19" ht="15.75" customHeight="1" x14ac:dyDescent="0.2">
      <c r="A1" s="1" t="s">
        <v>6</v>
      </c>
      <c r="B1" s="1" t="s">
        <v>7</v>
      </c>
      <c r="C1" s="1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A2" s="4">
        <v>0.5</v>
      </c>
      <c r="B2" s="4"/>
      <c r="C2" s="1"/>
      <c r="D2" s="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.75" customHeight="1" x14ac:dyDescent="0.2">
      <c r="A3" s="1"/>
      <c r="B3" s="4"/>
      <c r="C3" s="1"/>
      <c r="D3" s="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5.75" customHeight="1" x14ac:dyDescent="0.2">
      <c r="A4" s="1"/>
      <c r="B4" s="4"/>
      <c r="C4" s="1"/>
      <c r="D4" s="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5.75" customHeight="1" x14ac:dyDescent="0.2">
      <c r="A5" s="1"/>
      <c r="B5" s="4">
        <v>0.2</v>
      </c>
      <c r="C5" s="8">
        <v>1</v>
      </c>
      <c r="D5" s="4">
        <v>1</v>
      </c>
      <c r="E5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1.0000825695648501</v>
      </c>
      <c r="O5" s="7">
        <v>1</v>
      </c>
      <c r="P5" s="7">
        <v>1</v>
      </c>
      <c r="Q5" s="7">
        <v>1</v>
      </c>
      <c r="R5" s="7"/>
      <c r="S5" s="7"/>
    </row>
    <row r="6" spans="1:19" ht="15.75" customHeight="1" x14ac:dyDescent="0.2">
      <c r="A6" s="1"/>
      <c r="B6" s="4"/>
      <c r="C6" s="9">
        <v>1</v>
      </c>
      <c r="D6" s="4">
        <v>1</v>
      </c>
      <c r="E6" s="7">
        <v>1</v>
      </c>
      <c r="F6" s="7">
        <v>1</v>
      </c>
      <c r="G6" s="7">
        <v>1.0003765532822799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1.0001245174947</v>
      </c>
      <c r="P6" s="7">
        <v>1</v>
      </c>
      <c r="Q6" s="7">
        <v>1.00012583364791</v>
      </c>
      <c r="R6" s="7"/>
      <c r="S6" s="7"/>
    </row>
    <row r="7" spans="1:19" ht="15.75" customHeight="1" x14ac:dyDescent="0.2">
      <c r="A7" s="1"/>
      <c r="B7" s="4"/>
      <c r="C7" s="9">
        <v>19998</v>
      </c>
      <c r="D7" s="4">
        <v>19998</v>
      </c>
      <c r="E7" s="7">
        <v>19997</v>
      </c>
      <c r="F7" s="7">
        <v>19998</v>
      </c>
      <c r="G7" s="7">
        <v>19998</v>
      </c>
      <c r="H7" s="7">
        <v>19995</v>
      </c>
      <c r="I7" s="7">
        <v>19998</v>
      </c>
      <c r="J7" s="7">
        <v>19999</v>
      </c>
      <c r="K7" s="7">
        <v>19997</v>
      </c>
      <c r="L7" s="7">
        <v>19998</v>
      </c>
      <c r="M7" s="7">
        <v>19996</v>
      </c>
      <c r="N7" s="7">
        <v>19999</v>
      </c>
      <c r="O7" s="7">
        <v>19998</v>
      </c>
      <c r="P7" s="7">
        <v>19996</v>
      </c>
      <c r="Q7" s="7">
        <v>19998</v>
      </c>
      <c r="R7" s="7"/>
      <c r="S7" s="7"/>
    </row>
    <row r="8" spans="1:19" ht="15.75" customHeight="1" x14ac:dyDescent="0.2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5.75" customHeight="1" x14ac:dyDescent="0.2">
      <c r="A9" s="1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5.75" customHeight="1" x14ac:dyDescent="0.2">
      <c r="A10" s="1"/>
      <c r="B10" s="4">
        <v>0.1</v>
      </c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5.75" customHeight="1" x14ac:dyDescent="0.2">
      <c r="A11" s="1"/>
      <c r="B11" s="4">
        <v>0.2</v>
      </c>
      <c r="C11" s="8">
        <v>1.0051003344481599</v>
      </c>
      <c r="D11" s="5">
        <v>1.00116900467601</v>
      </c>
      <c r="E11">
        <v>1.0019176254794</v>
      </c>
      <c r="F11" s="7">
        <v>1.00066412086999</v>
      </c>
      <c r="G11" s="7">
        <v>1</v>
      </c>
      <c r="H11" s="7">
        <v>1.00531032193826</v>
      </c>
      <c r="I11" s="7">
        <v>1.00822805851063</v>
      </c>
      <c r="J11" s="7">
        <v>1.0009118037135201</v>
      </c>
      <c r="K11" s="7">
        <v>1.0033526108456901</v>
      </c>
      <c r="L11" s="7">
        <v>1.0003351206434301</v>
      </c>
      <c r="M11" s="7">
        <v>1.00266733350004</v>
      </c>
      <c r="N11" s="7">
        <v>1.00580190634065</v>
      </c>
      <c r="O11" s="7">
        <v>1.0012504168056</v>
      </c>
      <c r="P11" s="7">
        <v>1.00182089058102</v>
      </c>
      <c r="Q11" s="7">
        <v>1.00125313283208</v>
      </c>
      <c r="R11" s="7"/>
      <c r="S11" s="7"/>
    </row>
    <row r="12" spans="1:19" ht="15.75" customHeight="1" x14ac:dyDescent="0.2">
      <c r="A12" s="1"/>
      <c r="B12" s="7"/>
      <c r="C12" s="8">
        <v>1.00273699925354</v>
      </c>
      <c r="D12" s="7">
        <v>1.00037392496572</v>
      </c>
      <c r="E12">
        <v>1.00024990628514</v>
      </c>
      <c r="F12" s="7">
        <v>1.0013832997987899</v>
      </c>
      <c r="G12" s="7">
        <v>1.00162398500936</v>
      </c>
      <c r="H12" s="7">
        <v>1.0002517306481999</v>
      </c>
      <c r="I12" s="7">
        <v>1</v>
      </c>
      <c r="J12" s="7">
        <v>1.0001260398285801</v>
      </c>
      <c r="K12" s="7">
        <v>1.00186011904761</v>
      </c>
      <c r="L12" s="7">
        <v>1</v>
      </c>
      <c r="M12" s="7">
        <v>1.0042494688163901</v>
      </c>
      <c r="N12" s="7">
        <v>1.0003783579265899</v>
      </c>
      <c r="O12" s="7">
        <v>1.0008747813046699</v>
      </c>
      <c r="P12" s="7">
        <v>1.00164203612479</v>
      </c>
      <c r="Q12" s="7">
        <v>1.0003737386321101</v>
      </c>
      <c r="R12" s="7"/>
      <c r="S12" s="7"/>
    </row>
    <row r="13" spans="1:19" ht="15.75" customHeight="1" x14ac:dyDescent="0.2">
      <c r="A13" s="1"/>
      <c r="B13" s="7"/>
      <c r="C13" s="8">
        <v>19998</v>
      </c>
      <c r="D13" s="7">
        <v>19999</v>
      </c>
      <c r="E13">
        <v>19997</v>
      </c>
      <c r="F13" s="7">
        <v>19998</v>
      </c>
      <c r="G13" s="7">
        <v>19998</v>
      </c>
      <c r="H13" s="7">
        <v>19996</v>
      </c>
      <c r="I13" s="7">
        <v>19999</v>
      </c>
      <c r="J13" s="7">
        <v>19998</v>
      </c>
      <c r="K13" s="7">
        <v>19995</v>
      </c>
      <c r="L13" s="7">
        <v>19999</v>
      </c>
      <c r="M13" s="7">
        <v>19998</v>
      </c>
      <c r="N13" s="7">
        <v>19994</v>
      </c>
      <c r="O13" s="7">
        <v>19998</v>
      </c>
      <c r="P13" s="7">
        <v>19999</v>
      </c>
      <c r="Q13" s="7">
        <v>19997</v>
      </c>
      <c r="R13" s="7"/>
      <c r="S13" s="7"/>
    </row>
    <row r="14" spans="1:19" ht="15.75" customHeight="1" x14ac:dyDescent="0.2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5.75" customHeight="1" x14ac:dyDescent="0.2">
      <c r="A15" s="4">
        <v>50</v>
      </c>
      <c r="B15" s="4">
        <v>0.1</v>
      </c>
      <c r="C15" s="4"/>
      <c r="D15" s="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5.75" customHeight="1" x14ac:dyDescent="0.2">
      <c r="A16" s="1"/>
      <c r="B16" s="4">
        <v>0.2</v>
      </c>
      <c r="C16" s="8">
        <v>1.06325808625336</v>
      </c>
      <c r="D16" s="4">
        <v>1.0445561139028401</v>
      </c>
      <c r="E16">
        <v>1.0378310214375699</v>
      </c>
      <c r="F16" s="4">
        <v>1.0629030907111101</v>
      </c>
      <c r="G16" s="7">
        <v>1.05798312306792</v>
      </c>
      <c r="H16" s="7">
        <v>1.05124780903096</v>
      </c>
      <c r="I16" s="7">
        <v>1.06860846872632</v>
      </c>
      <c r="J16" s="7">
        <v>1.05325887647941</v>
      </c>
      <c r="K16" s="7">
        <v>1.0431300575623501</v>
      </c>
      <c r="L16" s="7">
        <v>1.0613785007546499</v>
      </c>
      <c r="M16" s="7">
        <v>1.03769012201236</v>
      </c>
      <c r="N16" s="7">
        <v>1.0432283858070901</v>
      </c>
      <c r="O16" s="7">
        <v>1.05855704697986</v>
      </c>
      <c r="P16" s="7">
        <v>1.06596676862031</v>
      </c>
      <c r="Q16" s="7">
        <v>1.0496925378095301</v>
      </c>
      <c r="R16" s="7"/>
      <c r="S16" s="7"/>
    </row>
    <row r="17" spans="1:19" ht="15.75" customHeight="1" x14ac:dyDescent="0.2">
      <c r="A17" s="1"/>
      <c r="B17" s="7"/>
      <c r="C17" s="8">
        <v>1.0433124154054301</v>
      </c>
      <c r="D17" s="7">
        <v>1.0253227408143</v>
      </c>
      <c r="E17" s="4">
        <v>1.02246081698136</v>
      </c>
      <c r="F17" s="5">
        <v>1.0246959543310901</v>
      </c>
      <c r="G17">
        <v>1.0267879391976</v>
      </c>
      <c r="H17" s="7">
        <v>1.0242076366358801</v>
      </c>
      <c r="I17" s="7">
        <v>1.0247567434413101</v>
      </c>
      <c r="J17" s="7">
        <v>1.0206301575393799</v>
      </c>
      <c r="K17" s="7">
        <v>1.0299550673989</v>
      </c>
      <c r="L17" s="7">
        <v>1.0213055865229701</v>
      </c>
      <c r="M17" s="7">
        <v>1.03200498132004</v>
      </c>
      <c r="N17" s="7">
        <v>1.0232732732732699</v>
      </c>
      <c r="O17" s="7">
        <v>1.0222882615155999</v>
      </c>
      <c r="P17" s="7">
        <v>1.02227848101265</v>
      </c>
      <c r="Q17" s="7">
        <v>1.0223505775991899</v>
      </c>
      <c r="R17" s="7"/>
      <c r="S17" s="7"/>
    </row>
    <row r="18" spans="1:19" ht="15.75" customHeight="1" x14ac:dyDescent="0.2">
      <c r="A18" s="4"/>
      <c r="B18" s="4"/>
      <c r="C18" s="6">
        <v>19944</v>
      </c>
      <c r="D18" s="4">
        <v>19957</v>
      </c>
      <c r="E18">
        <v>19965</v>
      </c>
      <c r="F18" s="7">
        <v>19951</v>
      </c>
      <c r="G18" s="7">
        <v>19939</v>
      </c>
      <c r="H18" s="7">
        <v>19952</v>
      </c>
      <c r="I18" s="7">
        <v>19930</v>
      </c>
      <c r="J18" s="7">
        <v>19950</v>
      </c>
      <c r="K18" s="7">
        <v>19953</v>
      </c>
      <c r="L18" s="7">
        <v>19932</v>
      </c>
      <c r="M18" s="7">
        <v>19959</v>
      </c>
      <c r="N18" s="7">
        <v>19957</v>
      </c>
      <c r="O18" s="7">
        <v>19951</v>
      </c>
      <c r="P18" s="7">
        <v>19940</v>
      </c>
      <c r="Q18" s="7">
        <v>19948</v>
      </c>
      <c r="R18" s="7"/>
      <c r="S18" s="7"/>
    </row>
    <row r="19" spans="1:19" ht="15.75" customHeight="1" x14ac:dyDescent="0.2">
      <c r="A19" s="4">
        <v>500</v>
      </c>
      <c r="B19" s="4">
        <v>0.1</v>
      </c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5.75" customHeight="1" x14ac:dyDescent="0.2">
      <c r="A20" s="1"/>
      <c r="B20" s="4">
        <v>0.2</v>
      </c>
      <c r="C20" s="8">
        <v>1.4990881962864699</v>
      </c>
      <c r="D20" s="4">
        <v>1.59189256403879</v>
      </c>
      <c r="E20">
        <v>1.5131292858337499</v>
      </c>
      <c r="F20" s="7">
        <v>1.51102054395741</v>
      </c>
      <c r="G20" s="7">
        <v>1.4837472912152001</v>
      </c>
      <c r="H20" s="7">
        <v>1.5139641517298801</v>
      </c>
      <c r="I20" s="7">
        <v>1.5876698707325101</v>
      </c>
      <c r="J20" s="7">
        <v>1.49713515335355</v>
      </c>
      <c r="K20" s="7">
        <v>1.57607790910604</v>
      </c>
      <c r="L20" s="7">
        <v>1.5131098572850901</v>
      </c>
      <c r="M20" s="7">
        <v>1.56086481029696</v>
      </c>
      <c r="N20" s="7">
        <v>1.50041904123365</v>
      </c>
      <c r="O20" s="7">
        <v>1.49646510854196</v>
      </c>
      <c r="P20" s="7">
        <v>1.5363697030363599</v>
      </c>
      <c r="Q20" s="7">
        <v>1.5102702702702699</v>
      </c>
      <c r="R20" s="7"/>
      <c r="S20" s="7"/>
    </row>
    <row r="21" spans="1:19" ht="15.75" customHeight="1" x14ac:dyDescent="0.2">
      <c r="A21" s="1"/>
      <c r="B21" s="7"/>
      <c r="C21" s="8">
        <v>1.15729770607511</v>
      </c>
      <c r="D21" s="7">
        <v>1.1866414618777501</v>
      </c>
      <c r="E21">
        <v>1.2058237929318001</v>
      </c>
      <c r="F21" s="7">
        <v>1.2121364092276801</v>
      </c>
      <c r="G21" s="7">
        <v>1.1908749999999899</v>
      </c>
      <c r="H21" s="7">
        <v>1.19832541864533</v>
      </c>
      <c r="I21" s="7">
        <v>1.21069222040095</v>
      </c>
      <c r="J21" s="7">
        <v>1.1829028290282899</v>
      </c>
      <c r="K21" s="7">
        <v>1.15666875391358</v>
      </c>
      <c r="L21" s="7">
        <v>1.17356828193832</v>
      </c>
      <c r="M21" s="7">
        <v>1.18349981502034</v>
      </c>
      <c r="N21" s="7">
        <v>1.17694503040079</v>
      </c>
      <c r="O21" s="7">
        <v>1.1746489468405199</v>
      </c>
      <c r="P21" s="7">
        <v>1.1815684315684301</v>
      </c>
      <c r="Q21" s="7">
        <v>1.1905179982440699</v>
      </c>
      <c r="R21" s="7"/>
      <c r="S21" s="7"/>
    </row>
    <row r="22" spans="1:19" ht="15.75" customHeight="1" x14ac:dyDescent="0.2">
      <c r="A22" s="1"/>
      <c r="B22" s="7"/>
      <c r="C22" s="8">
        <v>19419</v>
      </c>
      <c r="D22" s="7">
        <v>19338</v>
      </c>
      <c r="E22">
        <v>19421</v>
      </c>
      <c r="F22" s="7">
        <v>19457</v>
      </c>
      <c r="G22" s="7">
        <v>19464</v>
      </c>
      <c r="H22" s="7">
        <v>19432</v>
      </c>
      <c r="I22" s="7">
        <v>19374</v>
      </c>
      <c r="J22" s="7">
        <v>19442</v>
      </c>
      <c r="K22" s="7">
        <v>19398</v>
      </c>
      <c r="L22" s="7">
        <v>19436</v>
      </c>
      <c r="M22" s="7">
        <v>19373</v>
      </c>
      <c r="N22" s="7">
        <v>19469</v>
      </c>
      <c r="O22" s="7">
        <v>19447</v>
      </c>
      <c r="P22" s="7">
        <v>19388</v>
      </c>
      <c r="Q22" s="7">
        <v>19457</v>
      </c>
      <c r="R22" s="7"/>
      <c r="S22" s="7"/>
    </row>
    <row r="23" spans="1:19" ht="15.75" customHeight="1" x14ac:dyDescent="0.2">
      <c r="A23" s="4">
        <v>5000</v>
      </c>
      <c r="B23" s="4">
        <v>0.1</v>
      </c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5.75" customHeight="1" x14ac:dyDescent="0.2">
      <c r="A24" s="1"/>
      <c r="B24" s="4">
        <v>0.2</v>
      </c>
      <c r="C24" s="8">
        <v>6.1439986682203998</v>
      </c>
      <c r="D24" s="4">
        <v>6.1452855468095704</v>
      </c>
      <c r="E24">
        <v>6.1908053635379297</v>
      </c>
      <c r="F24" s="7">
        <v>6.24066870810229</v>
      </c>
      <c r="G24" s="7">
        <v>6.2468788755684104</v>
      </c>
      <c r="H24" s="7">
        <v>6.1078054487715097</v>
      </c>
      <c r="I24" s="7">
        <v>6.1830201230666804</v>
      </c>
      <c r="J24" s="7">
        <v>6.1987921906022496</v>
      </c>
      <c r="K24" s="7">
        <v>6.2867033700367001</v>
      </c>
      <c r="L24" s="7">
        <v>6.1194404891531899</v>
      </c>
      <c r="M24" s="7">
        <v>6.2082217012726</v>
      </c>
      <c r="N24" s="7">
        <v>6.0672996135103299</v>
      </c>
      <c r="O24" s="7">
        <v>6.04413629830049</v>
      </c>
      <c r="P24" s="7">
        <v>6.3233711399950296</v>
      </c>
      <c r="Q24" s="7">
        <v>6.2115910786833499</v>
      </c>
      <c r="R24" s="7"/>
      <c r="S24" s="7"/>
    </row>
    <row r="25" spans="1:19" ht="15.75" customHeight="1" x14ac:dyDescent="0.2">
      <c r="A25" s="1"/>
      <c r="B25" s="7"/>
      <c r="C25" s="8">
        <v>2.6066641613428501</v>
      </c>
      <c r="D25" s="7">
        <v>2.5090028560784798</v>
      </c>
      <c r="E25">
        <v>2.4702790639469399</v>
      </c>
      <c r="F25" s="7">
        <v>2.6330217281455202</v>
      </c>
      <c r="G25" s="7">
        <v>2.4111097051752401</v>
      </c>
      <c r="H25" s="7">
        <v>2.5966135458167301</v>
      </c>
      <c r="I25" s="7">
        <v>2.4463120923231298</v>
      </c>
      <c r="J25" s="7">
        <v>2.6130214917825501</v>
      </c>
      <c r="K25" s="7">
        <v>2.48926342072409</v>
      </c>
      <c r="L25" s="7">
        <v>2.4843032634321802</v>
      </c>
      <c r="M25" s="7">
        <v>2.5476220042220201</v>
      </c>
      <c r="N25" s="7">
        <v>2.5436017786561198</v>
      </c>
      <c r="O25" s="7">
        <v>2.5074663402692701</v>
      </c>
      <c r="P25" s="7">
        <v>2.5671886840111098</v>
      </c>
      <c r="Q25" s="7">
        <v>2.4354290034017798</v>
      </c>
      <c r="R25" s="7"/>
      <c r="S25" s="7"/>
    </row>
    <row r="26" spans="1:19" ht="15.75" customHeight="1" x14ac:dyDescent="0.2">
      <c r="A26" s="1"/>
      <c r="B26" s="7"/>
      <c r="C26" s="8">
        <v>14605</v>
      </c>
      <c r="D26" s="7">
        <v>14531</v>
      </c>
      <c r="E26">
        <v>14415</v>
      </c>
      <c r="F26" s="7">
        <v>14426</v>
      </c>
      <c r="G26" s="7">
        <v>14379</v>
      </c>
      <c r="H26" s="7">
        <v>14527</v>
      </c>
      <c r="I26" s="7">
        <v>14486</v>
      </c>
      <c r="J26" s="7">
        <v>14576</v>
      </c>
      <c r="K26" s="7">
        <v>14337</v>
      </c>
      <c r="L26" s="7">
        <v>14588</v>
      </c>
      <c r="M26" s="7">
        <v>14398</v>
      </c>
      <c r="N26" s="7">
        <v>14617</v>
      </c>
      <c r="O26" s="7">
        <v>14649</v>
      </c>
      <c r="P26" s="7">
        <v>14243</v>
      </c>
      <c r="Q26" s="7">
        <v>14467</v>
      </c>
      <c r="R26" s="7"/>
      <c r="S26" s="7"/>
    </row>
    <row r="27" spans="1:19" ht="15.75" customHeight="1" x14ac:dyDescent="0.2">
      <c r="A27" s="10">
        <v>50000</v>
      </c>
      <c r="B27" s="4">
        <v>0.1</v>
      </c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5.75" customHeight="1" x14ac:dyDescent="0.2">
      <c r="A28" s="1"/>
      <c r="B28" s="4">
        <v>0.2</v>
      </c>
      <c r="C28" s="8">
        <v>9.93913764510779</v>
      </c>
      <c r="D28" s="4">
        <v>9.9380523595130903</v>
      </c>
      <c r="E28">
        <v>9.9426609300016509</v>
      </c>
      <c r="F28" s="7">
        <v>9.9267822736030809</v>
      </c>
      <c r="G28" s="7">
        <v>9.9365699559398095</v>
      </c>
      <c r="H28" s="7">
        <v>9.9421030582320906</v>
      </c>
      <c r="I28" s="7">
        <v>9.9283504723685301</v>
      </c>
      <c r="J28" s="7">
        <v>9.9282725142283201</v>
      </c>
      <c r="K28" s="7">
        <v>9.9496438628457806</v>
      </c>
      <c r="L28" s="7">
        <v>9.9348171701112804</v>
      </c>
      <c r="M28" s="7">
        <v>9.9491455461074807</v>
      </c>
      <c r="N28" s="7">
        <v>9.9382950603006694</v>
      </c>
      <c r="O28" s="7">
        <v>9.9362919950228097</v>
      </c>
      <c r="P28" s="7">
        <v>9.9372451102788109</v>
      </c>
      <c r="Q28" s="7">
        <v>9.93430232558139</v>
      </c>
      <c r="R28" s="7"/>
      <c r="S28" s="7"/>
    </row>
    <row r="29" spans="1:19" ht="15.75" customHeight="1" x14ac:dyDescent="0.2">
      <c r="A29" s="1"/>
      <c r="B29" s="7"/>
      <c r="C29" s="8">
        <v>8.8351177730192703</v>
      </c>
      <c r="D29" s="7">
        <v>8.8494314632012898</v>
      </c>
      <c r="E29">
        <v>8.8541271647073607</v>
      </c>
      <c r="F29" s="7">
        <v>8.9803897232220393</v>
      </c>
      <c r="G29" s="7">
        <v>8.8442715522650204</v>
      </c>
      <c r="H29" s="7">
        <v>8.9337715490512206</v>
      </c>
      <c r="I29" s="7">
        <v>8.9165111359960108</v>
      </c>
      <c r="J29" s="7">
        <v>8.8800149049807402</v>
      </c>
      <c r="K29" s="7">
        <v>8.7631379484588106</v>
      </c>
      <c r="L29" s="7">
        <v>9.0006212723657999</v>
      </c>
      <c r="M29" s="7">
        <v>8.7419764049219797</v>
      </c>
      <c r="N29" s="7">
        <v>8.82294043092522</v>
      </c>
      <c r="O29" s="7">
        <v>8.8422708962739094</v>
      </c>
      <c r="P29" s="7">
        <v>8.8797293911300397</v>
      </c>
      <c r="Q29" s="7">
        <v>8.8757381580600505</v>
      </c>
      <c r="R29" s="7"/>
      <c r="S29" s="7"/>
    </row>
    <row r="30" spans="1:19" ht="15.75" customHeight="1" x14ac:dyDescent="0.2">
      <c r="A30" s="1"/>
      <c r="B30" s="7"/>
      <c r="C30" s="8">
        <v>2419</v>
      </c>
      <c r="D30" s="7">
        <v>2494</v>
      </c>
      <c r="E30">
        <v>2624</v>
      </c>
      <c r="F30" s="7">
        <v>2481</v>
      </c>
      <c r="G30" s="7">
        <v>2515</v>
      </c>
      <c r="H30" s="7">
        <v>2333</v>
      </c>
      <c r="I30" s="7">
        <v>2530</v>
      </c>
      <c r="J30" s="7">
        <v>2663</v>
      </c>
      <c r="K30" s="7">
        <v>2608</v>
      </c>
      <c r="L30" s="7">
        <v>2454</v>
      </c>
      <c r="M30" s="7">
        <v>2544</v>
      </c>
      <c r="N30" s="7">
        <v>2524</v>
      </c>
      <c r="O30" s="7">
        <v>2636</v>
      </c>
      <c r="P30" s="7">
        <v>2443</v>
      </c>
      <c r="Q30" s="7">
        <v>2499</v>
      </c>
      <c r="R30" s="7"/>
      <c r="S30" s="7"/>
    </row>
    <row r="31" spans="1:19" ht="15.75" customHeight="1" x14ac:dyDescent="0.2">
      <c r="A31" s="10">
        <v>500000</v>
      </c>
      <c r="B31" s="4">
        <v>0.1</v>
      </c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2">
      <c r="A32" s="1"/>
      <c r="B32" s="4">
        <v>0.2</v>
      </c>
      <c r="C32" s="8">
        <v>9.9963657388287697</v>
      </c>
      <c r="D32" s="4">
        <v>9.9963518779537299</v>
      </c>
      <c r="E32">
        <v>9.99633973879045</v>
      </c>
      <c r="F32" s="7">
        <v>9.9963403476669708</v>
      </c>
      <c r="G32" s="7">
        <v>9.9963388250956804</v>
      </c>
      <c r="H32" s="7">
        <v>9.9963518779537299</v>
      </c>
      <c r="I32" s="7">
        <v>9.9963415648125</v>
      </c>
      <c r="J32" s="7">
        <v>9.9963455149501605</v>
      </c>
      <c r="K32" s="7">
        <v>9.9963497594159598</v>
      </c>
      <c r="L32" s="7">
        <v>9.9963690377950094</v>
      </c>
      <c r="M32" s="7">
        <v>9.99630096679277</v>
      </c>
      <c r="N32" s="7">
        <v>9.9963845521774797</v>
      </c>
      <c r="O32" s="7">
        <v>9.9963176834881509</v>
      </c>
      <c r="P32" s="7">
        <v>9.9963210702341101</v>
      </c>
      <c r="Q32" s="7">
        <v>9.9963458184536105</v>
      </c>
      <c r="R32" s="7"/>
      <c r="S32" s="7"/>
    </row>
    <row r="33" spans="1:22" ht="15.75" customHeight="1" x14ac:dyDescent="0.2">
      <c r="A33" s="1"/>
      <c r="B33" s="7"/>
      <c r="C33" s="8">
        <v>9.9944190766108498</v>
      </c>
      <c r="D33" s="7">
        <v>9.99445494643982</v>
      </c>
      <c r="E33">
        <v>9.9944820667168202</v>
      </c>
      <c r="F33" s="7">
        <v>9.9944827586206806</v>
      </c>
      <c r="G33" s="7">
        <v>9.9944862155388403</v>
      </c>
      <c r="H33" s="7">
        <v>9.9944542475422207</v>
      </c>
      <c r="I33" s="7">
        <v>9.9944799899636099</v>
      </c>
      <c r="J33" s="7">
        <v>9.9944695827048697</v>
      </c>
      <c r="K33" s="7">
        <v>9.9944528492183498</v>
      </c>
      <c r="L33" s="7">
        <v>9.9944162436548201</v>
      </c>
      <c r="M33" s="7">
        <v>9.9945692421624202</v>
      </c>
      <c r="N33" s="7">
        <v>9.9943784336271797</v>
      </c>
      <c r="O33" s="7">
        <v>9.9945341614906802</v>
      </c>
      <c r="P33" s="7">
        <v>9.9945260014929005</v>
      </c>
      <c r="Q33" s="7">
        <v>9.9944709726061802</v>
      </c>
      <c r="R33" s="7"/>
      <c r="S33" s="7"/>
    </row>
    <row r="34" spans="1:22" ht="15.75" customHeight="1" x14ac:dyDescent="0.2">
      <c r="A34" s="1"/>
      <c r="B34" s="7"/>
      <c r="C34" s="8">
        <v>16</v>
      </c>
      <c r="D34" s="7">
        <v>16</v>
      </c>
      <c r="E34">
        <v>16</v>
      </c>
      <c r="F34" s="7">
        <v>16</v>
      </c>
      <c r="G34" s="7">
        <v>16</v>
      </c>
      <c r="H34" s="7">
        <v>16</v>
      </c>
      <c r="I34" s="7">
        <v>16</v>
      </c>
      <c r="J34" s="7">
        <v>16</v>
      </c>
      <c r="K34" s="7">
        <v>16</v>
      </c>
      <c r="L34" s="7">
        <v>16</v>
      </c>
      <c r="M34" s="7">
        <v>16</v>
      </c>
      <c r="N34" s="7">
        <v>16</v>
      </c>
      <c r="O34" s="7">
        <v>16</v>
      </c>
      <c r="P34" s="7">
        <v>16</v>
      </c>
      <c r="Q34" s="7">
        <v>16</v>
      </c>
      <c r="R34" s="7"/>
      <c r="S34" s="7"/>
    </row>
    <row r="35" spans="1:22" ht="15.75" customHeight="1" x14ac:dyDescent="0.2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22" ht="15.75" customHeight="1" x14ac:dyDescent="0.2">
      <c r="A36" s="10">
        <v>5000000</v>
      </c>
      <c r="B36" s="4">
        <v>0.1</v>
      </c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22" ht="15.75" customHeight="1" x14ac:dyDescent="0.2">
      <c r="A37" s="1"/>
      <c r="B37" s="4">
        <v>0.2</v>
      </c>
      <c r="C37" s="8">
        <v>9.9963253716385392</v>
      </c>
      <c r="D37" s="4">
        <v>9.9963198394111696</v>
      </c>
      <c r="E37">
        <v>9.9963376061261808</v>
      </c>
      <c r="F37" s="7">
        <v>9.9963081053868006</v>
      </c>
      <c r="G37" s="7">
        <v>9.9963127461660903</v>
      </c>
      <c r="H37" s="7">
        <v>9.9963382157123792</v>
      </c>
      <c r="I37" s="7">
        <v>9.9963003447406003</v>
      </c>
      <c r="J37" s="7">
        <v>9.9963296629963203</v>
      </c>
      <c r="K37" s="7">
        <v>9.9963424771404803</v>
      </c>
      <c r="L37" s="7">
        <v>9.9963406520292697</v>
      </c>
      <c r="M37" s="7">
        <v>9.99634885071778</v>
      </c>
      <c r="N37" s="7">
        <v>9.9963705353460295</v>
      </c>
      <c r="O37" s="7">
        <v>9.9963262920597806</v>
      </c>
      <c r="P37" s="7">
        <v>9.9963564094070794</v>
      </c>
      <c r="Q37" s="7">
        <v>9.9963455149501605</v>
      </c>
      <c r="R37" s="7"/>
      <c r="S37" s="7"/>
    </row>
    <row r="38" spans="1:22" ht="15.75" customHeight="1" x14ac:dyDescent="0.2">
      <c r="A38" s="1"/>
      <c r="B38" s="7"/>
      <c r="C38" s="8">
        <v>9.9945164506480495</v>
      </c>
      <c r="D38" s="7">
        <v>9.9945287241979592</v>
      </c>
      <c r="E38">
        <v>9.9944889779559105</v>
      </c>
      <c r="F38" s="7">
        <v>9.9945537814085892</v>
      </c>
      <c r="G38" s="7">
        <v>9.9945450037193098</v>
      </c>
      <c r="H38" s="7">
        <v>9.9944882876111691</v>
      </c>
      <c r="I38" s="7">
        <v>9.9945719220330602</v>
      </c>
      <c r="J38" s="7">
        <v>9.9945075521158397</v>
      </c>
      <c r="K38" s="7">
        <v>9.9944779116465803</v>
      </c>
      <c r="L38" s="7">
        <v>9.9944820667168202</v>
      </c>
      <c r="M38" s="7">
        <v>9.9944640161046792</v>
      </c>
      <c r="N38" s="7">
        <v>9.99441269841269</v>
      </c>
      <c r="O38" s="7">
        <v>9.9945137157107204</v>
      </c>
      <c r="P38" s="7">
        <v>9.9944458470083308</v>
      </c>
      <c r="Q38" s="7">
        <v>9.9944709726061802</v>
      </c>
      <c r="R38" s="7"/>
      <c r="S38" s="7"/>
    </row>
    <row r="39" spans="1:22" ht="12.75" x14ac:dyDescent="0.2">
      <c r="A39" s="1"/>
      <c r="B39" s="7"/>
      <c r="C39" s="8">
        <v>16</v>
      </c>
      <c r="D39" s="7">
        <v>16</v>
      </c>
      <c r="E39">
        <v>16</v>
      </c>
      <c r="F39" s="7">
        <v>16</v>
      </c>
      <c r="G39" s="7">
        <v>16</v>
      </c>
      <c r="H39" s="7">
        <v>16</v>
      </c>
      <c r="I39" s="7">
        <v>16</v>
      </c>
      <c r="J39" s="7">
        <v>16</v>
      </c>
      <c r="K39" s="7">
        <v>16</v>
      </c>
      <c r="L39" s="7">
        <v>16</v>
      </c>
      <c r="M39" s="7">
        <v>16</v>
      </c>
      <c r="N39" s="7">
        <v>16</v>
      </c>
      <c r="O39" s="7">
        <v>16</v>
      </c>
      <c r="P39" s="7">
        <v>16</v>
      </c>
      <c r="Q39" s="7">
        <v>16</v>
      </c>
      <c r="R39" s="7"/>
      <c r="S39" s="7"/>
    </row>
    <row r="40" spans="1:22" ht="12.75" x14ac:dyDescent="0.2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22" ht="12.75" x14ac:dyDescent="0.2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22" ht="12.75" x14ac:dyDescent="0.2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2" ht="15" x14ac:dyDescent="0.25">
      <c r="A43" s="1"/>
      <c r="B43" s="11" t="s">
        <v>27</v>
      </c>
      <c r="C43" s="11" t="s">
        <v>28</v>
      </c>
      <c r="D43" s="11" t="s">
        <v>29</v>
      </c>
      <c r="E43" s="11" t="s">
        <v>30</v>
      </c>
      <c r="F43" s="7"/>
      <c r="G43" s="7"/>
      <c r="H43" s="12" t="s">
        <v>36</v>
      </c>
      <c r="I43" s="12" t="s">
        <v>37</v>
      </c>
      <c r="J43" s="12" t="s">
        <v>26</v>
      </c>
      <c r="K43" s="12" t="s">
        <v>38</v>
      </c>
      <c r="L43" s="12" t="s">
        <v>39</v>
      </c>
      <c r="M43" s="12" t="s">
        <v>40</v>
      </c>
      <c r="N43" s="7"/>
      <c r="O43" s="15" t="s">
        <v>41</v>
      </c>
      <c r="Q43" s="12" t="s">
        <v>36</v>
      </c>
      <c r="R43" s="12" t="s">
        <v>37</v>
      </c>
      <c r="S43" s="12" t="s">
        <v>26</v>
      </c>
      <c r="T43" s="12" t="s">
        <v>38</v>
      </c>
      <c r="U43" s="12" t="s">
        <v>39</v>
      </c>
      <c r="V43" s="12" t="s">
        <v>40</v>
      </c>
    </row>
    <row r="44" spans="1:22" ht="12.75" x14ac:dyDescent="0.2">
      <c r="A44" s="1">
        <v>0.5</v>
      </c>
      <c r="B44" s="9">
        <v>1</v>
      </c>
      <c r="C44" s="9">
        <v>1</v>
      </c>
      <c r="D44">
        <f>AVERAGE(B44:C44)</f>
        <v>1</v>
      </c>
      <c r="E44" s="9">
        <v>19998</v>
      </c>
      <c r="F44" s="7"/>
      <c r="G44" s="11" t="s">
        <v>31</v>
      </c>
      <c r="H44" s="7">
        <f>AVERAGE(D44:D58)</f>
        <v>1.0000236491329912</v>
      </c>
      <c r="I44" s="7">
        <f>STDEV(D44:D58)</f>
        <v>5.1128677198071066E-5</v>
      </c>
      <c r="J44" s="14">
        <v>1.7529999999999999</v>
      </c>
      <c r="K44" s="7">
        <f>J44*I44/SQRT(15)</f>
        <v>2.3141997554930496E-5</v>
      </c>
      <c r="L44" s="7">
        <f>H44-K44</f>
        <v>1.0000005071354363</v>
      </c>
      <c r="M44" s="7">
        <f>H44+K44</f>
        <v>1.0000467911305462</v>
      </c>
      <c r="N44" s="7"/>
      <c r="O44" s="7">
        <v>0.5</v>
      </c>
      <c r="P44" s="7" t="s">
        <v>31</v>
      </c>
      <c r="Q44" s="7">
        <v>1.0000236491329912</v>
      </c>
      <c r="R44" s="7">
        <v>5.1128677198071066E-5</v>
      </c>
      <c r="S44" s="7">
        <v>1.7529999999999999</v>
      </c>
      <c r="T44">
        <v>2.3141997554930496E-5</v>
      </c>
      <c r="U44">
        <v>1.0000005071354363</v>
      </c>
      <c r="V44">
        <v>1.0000467911305462</v>
      </c>
    </row>
    <row r="45" spans="1:22" ht="12.75" x14ac:dyDescent="0.2">
      <c r="A45" s="1"/>
      <c r="B45" s="5">
        <v>1</v>
      </c>
      <c r="C45" s="5">
        <v>1</v>
      </c>
      <c r="D45">
        <f t="shared" ref="D45:D108" si="0">AVERAGE(B45:C45)</f>
        <v>1</v>
      </c>
      <c r="E45" s="5">
        <v>19998</v>
      </c>
      <c r="F45" s="7"/>
      <c r="G45" s="11" t="s">
        <v>32</v>
      </c>
      <c r="H45" s="7">
        <f>AVERAGE(E44:E58)</f>
        <v>19997.533333333333</v>
      </c>
      <c r="I45" s="7">
        <f>STDEV(E45:E59)</f>
        <v>1.1180671151921389</v>
      </c>
      <c r="J45" s="14">
        <v>1.7529999999999999</v>
      </c>
      <c r="K45" s="7">
        <f>J45*I45/SQRT(15)</f>
        <v>0.50606250472290393</v>
      </c>
      <c r="L45" s="7">
        <f>H45-K45</f>
        <v>19997.02727082861</v>
      </c>
      <c r="M45" s="7">
        <f>H45+K45</f>
        <v>19998.039395838055</v>
      </c>
      <c r="N45" s="7"/>
      <c r="O45" s="7"/>
      <c r="P45" s="7" t="s">
        <v>32</v>
      </c>
      <c r="Q45" s="7">
        <v>19997.533333333333</v>
      </c>
      <c r="R45" s="7">
        <v>1.1180671151921389</v>
      </c>
      <c r="S45" s="7">
        <v>1.7529999999999999</v>
      </c>
      <c r="T45">
        <v>0.50606250472290393</v>
      </c>
      <c r="U45">
        <v>19997.02727082861</v>
      </c>
      <c r="V45">
        <v>19998.039395838055</v>
      </c>
    </row>
    <row r="46" spans="1:22" ht="12.75" x14ac:dyDescent="0.2">
      <c r="A46" s="1"/>
      <c r="B46">
        <v>1</v>
      </c>
      <c r="C46" s="7">
        <v>1</v>
      </c>
      <c r="D46">
        <f t="shared" si="0"/>
        <v>1</v>
      </c>
      <c r="E46" s="7">
        <v>19997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22" ht="12.75" x14ac:dyDescent="0.2">
      <c r="A47" s="1"/>
      <c r="B47" s="7">
        <v>1</v>
      </c>
      <c r="C47" s="7">
        <v>1</v>
      </c>
      <c r="D47">
        <f t="shared" si="0"/>
        <v>1</v>
      </c>
      <c r="E47" s="7">
        <v>19998</v>
      </c>
      <c r="F47" s="7"/>
      <c r="G47" s="7"/>
      <c r="H47" s="7"/>
      <c r="I47" s="7"/>
      <c r="J47" s="7"/>
      <c r="K47" s="7"/>
      <c r="L47" s="7"/>
      <c r="M47" s="7"/>
      <c r="N47" s="7"/>
      <c r="O47" s="7">
        <v>5</v>
      </c>
      <c r="P47" s="7" t="s">
        <v>31</v>
      </c>
      <c r="Q47" s="7">
        <v>1.0018635689608657</v>
      </c>
      <c r="R47" s="7">
        <v>1.3306197632387436E-3</v>
      </c>
      <c r="S47" s="7">
        <v>1.7529999999999999</v>
      </c>
      <c r="T47">
        <v>6.0226864833841105E-4</v>
      </c>
      <c r="U47">
        <v>1.0012613003125272</v>
      </c>
      <c r="V47">
        <v>1.0024658376092042</v>
      </c>
    </row>
    <row r="48" spans="1:22" ht="12.75" x14ac:dyDescent="0.2">
      <c r="A48" s="1"/>
      <c r="B48" s="7">
        <v>1</v>
      </c>
      <c r="C48" s="7">
        <v>1.0003765532822799</v>
      </c>
      <c r="D48">
        <f t="shared" si="0"/>
        <v>1.0001882766411399</v>
      </c>
      <c r="E48" s="7">
        <v>19998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 t="s">
        <v>32</v>
      </c>
      <c r="Q48" s="7">
        <v>19997.533333333333</v>
      </c>
      <c r="R48" s="7">
        <v>1.5000246911548063</v>
      </c>
      <c r="S48" s="7">
        <v>1.7529999999999999</v>
      </c>
      <c r="T48">
        <v>0.67894515636617214</v>
      </c>
      <c r="U48">
        <v>19996.854388176966</v>
      </c>
      <c r="V48">
        <v>19998.2122784897</v>
      </c>
    </row>
    <row r="49" spans="1:22" ht="12.75" x14ac:dyDescent="0.2">
      <c r="A49" s="1"/>
      <c r="B49" s="7">
        <v>1</v>
      </c>
      <c r="C49" s="7">
        <v>1</v>
      </c>
      <c r="D49">
        <f t="shared" si="0"/>
        <v>1</v>
      </c>
      <c r="E49" s="7">
        <v>19995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22" ht="12.75" x14ac:dyDescent="0.2">
      <c r="A50" s="1"/>
      <c r="B50" s="7">
        <v>1</v>
      </c>
      <c r="C50" s="7">
        <v>1</v>
      </c>
      <c r="D50">
        <f t="shared" si="0"/>
        <v>1</v>
      </c>
      <c r="E50" s="7">
        <v>19998</v>
      </c>
      <c r="F50" s="7"/>
      <c r="G50" s="7"/>
      <c r="H50" s="7"/>
      <c r="I50" s="7"/>
      <c r="J50" s="7"/>
      <c r="K50" s="7"/>
      <c r="L50" s="7"/>
      <c r="M50" s="7"/>
      <c r="N50" s="7"/>
      <c r="O50" s="7">
        <v>50</v>
      </c>
      <c r="P50" s="7" t="s">
        <v>31</v>
      </c>
      <c r="Q50" s="7">
        <v>1.0394973547381534</v>
      </c>
      <c r="R50" s="7">
        <v>5.9375358020985324E-3</v>
      </c>
      <c r="S50" s="7">
        <v>1.7529999999999999</v>
      </c>
      <c r="T50">
        <v>2.6874632113435639E-3</v>
      </c>
      <c r="U50">
        <v>1.0368098915268098</v>
      </c>
      <c r="V50">
        <v>1.042184817949497</v>
      </c>
    </row>
    <row r="51" spans="1:22" ht="12.75" x14ac:dyDescent="0.2">
      <c r="A51" s="1"/>
      <c r="B51" s="7">
        <v>1</v>
      </c>
      <c r="C51" s="7">
        <v>1</v>
      </c>
      <c r="D51">
        <f t="shared" si="0"/>
        <v>1</v>
      </c>
      <c r="E51" s="7">
        <v>19999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 t="s">
        <v>32</v>
      </c>
      <c r="Q51" s="7">
        <v>19948.533333333333</v>
      </c>
      <c r="R51" s="7">
        <v>9.8191218262710969</v>
      </c>
      <c r="S51" s="7">
        <v>1.7529999999999999</v>
      </c>
      <c r="T51">
        <v>4.444356978273305</v>
      </c>
      <c r="U51">
        <v>19944.088976355059</v>
      </c>
      <c r="V51">
        <v>19952.977690311607</v>
      </c>
    </row>
    <row r="52" spans="1:22" ht="12.75" x14ac:dyDescent="0.2">
      <c r="A52" s="1"/>
      <c r="B52" s="7">
        <v>1</v>
      </c>
      <c r="C52" s="7">
        <v>1</v>
      </c>
      <c r="D52">
        <f t="shared" si="0"/>
        <v>1</v>
      </c>
      <c r="E52" s="7">
        <v>19997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2" ht="12.75" x14ac:dyDescent="0.2">
      <c r="A53" s="1"/>
      <c r="B53" s="7">
        <v>1</v>
      </c>
      <c r="C53" s="7">
        <v>1</v>
      </c>
      <c r="D53">
        <f t="shared" si="0"/>
        <v>1</v>
      </c>
      <c r="E53" s="7">
        <v>19998</v>
      </c>
      <c r="F53" s="7"/>
      <c r="G53" s="7"/>
      <c r="H53" s="7"/>
      <c r="I53" s="7"/>
      <c r="J53" s="7"/>
      <c r="K53" s="7"/>
      <c r="L53" s="7"/>
      <c r="M53" s="7"/>
      <c r="N53" s="7"/>
      <c r="O53" s="7">
        <v>500</v>
      </c>
      <c r="P53" s="7" t="s">
        <v>31</v>
      </c>
      <c r="Q53" s="7">
        <v>1.3557778617676948</v>
      </c>
      <c r="R53" s="7">
        <v>2.0141502534780423E-2</v>
      </c>
      <c r="S53" s="7">
        <v>1.7529999999999999</v>
      </c>
      <c r="T53">
        <v>9.1165003273368482E-3</v>
      </c>
      <c r="U53">
        <v>1.346661361440358</v>
      </c>
      <c r="V53">
        <v>1.3648943620950316</v>
      </c>
    </row>
    <row r="54" spans="1:22" ht="12.75" x14ac:dyDescent="0.2">
      <c r="A54" s="1"/>
      <c r="B54" s="7">
        <v>1</v>
      </c>
      <c r="C54" s="7">
        <v>1</v>
      </c>
      <c r="D54">
        <f t="shared" si="0"/>
        <v>1</v>
      </c>
      <c r="E54" s="7">
        <v>19996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 t="s">
        <v>32</v>
      </c>
      <c r="Q54" s="7">
        <v>19421</v>
      </c>
      <c r="R54" s="7">
        <v>38.939268953932185</v>
      </c>
      <c r="S54" s="7">
        <v>1.7529999999999999</v>
      </c>
      <c r="T54">
        <v>17.624795248109344</v>
      </c>
      <c r="U54">
        <v>19403.37520475189</v>
      </c>
      <c r="V54">
        <v>19438.62479524811</v>
      </c>
    </row>
    <row r="55" spans="1:22" ht="12.75" x14ac:dyDescent="0.2">
      <c r="A55" s="1"/>
      <c r="B55" s="7">
        <v>1.0000825695648501</v>
      </c>
      <c r="C55" s="7">
        <v>1</v>
      </c>
      <c r="D55">
        <f t="shared" si="0"/>
        <v>1.0000412847824252</v>
      </c>
      <c r="E55" s="7">
        <v>19999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2" ht="12.75" x14ac:dyDescent="0.2">
      <c r="A56" s="1"/>
      <c r="B56" s="7">
        <v>1</v>
      </c>
      <c r="C56" s="7">
        <v>1.0001245174947</v>
      </c>
      <c r="D56">
        <f t="shared" si="0"/>
        <v>1.00006225874735</v>
      </c>
      <c r="E56" s="7">
        <v>19998</v>
      </c>
      <c r="F56" s="7"/>
      <c r="G56" s="7"/>
      <c r="H56" s="7"/>
      <c r="I56" s="7"/>
      <c r="J56" s="7"/>
      <c r="K56" s="7"/>
      <c r="L56" s="7"/>
      <c r="M56" s="7"/>
      <c r="N56" s="7"/>
      <c r="O56" s="7">
        <v>5000</v>
      </c>
      <c r="P56" s="7" t="s">
        <v>31</v>
      </c>
      <c r="Q56" s="7">
        <v>4.3526305918319581</v>
      </c>
      <c r="R56" s="7">
        <v>5.0433757504834149E-2</v>
      </c>
      <c r="S56" s="7">
        <v>1.7529999999999999</v>
      </c>
      <c r="T56">
        <v>2.2827461159250606E-2</v>
      </c>
      <c r="U56">
        <v>4.3298031306727074</v>
      </c>
      <c r="V56">
        <v>4.3754580529912088</v>
      </c>
    </row>
    <row r="57" spans="1:22" ht="12.75" x14ac:dyDescent="0.2">
      <c r="A57" s="1"/>
      <c r="B57" s="7">
        <v>1</v>
      </c>
      <c r="C57" s="7">
        <v>1</v>
      </c>
      <c r="D57">
        <f t="shared" si="0"/>
        <v>1</v>
      </c>
      <c r="E57" s="7">
        <v>19996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 t="s">
        <v>32</v>
      </c>
      <c r="Q57" s="7">
        <v>14482.933333333332</v>
      </c>
      <c r="R57" s="7">
        <v>111.3268388943163</v>
      </c>
      <c r="S57" s="7">
        <v>1.7529999999999999</v>
      </c>
      <c r="T57">
        <v>50.389049251358415</v>
      </c>
      <c r="U57">
        <v>14432.544284081974</v>
      </c>
      <c r="V57">
        <v>14533.322382584691</v>
      </c>
    </row>
    <row r="58" spans="1:22" ht="12.75" x14ac:dyDescent="0.2">
      <c r="A58" s="1"/>
      <c r="B58" s="7">
        <v>1</v>
      </c>
      <c r="C58" s="7">
        <v>1.00012583364791</v>
      </c>
      <c r="D58">
        <f t="shared" si="0"/>
        <v>1.000062916823955</v>
      </c>
      <c r="E58" s="7">
        <v>19998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2" ht="12.75" x14ac:dyDescent="0.2">
      <c r="A59" s="1"/>
      <c r="B59" s="11">
        <f>AVERAGE(B44:B58)</f>
        <v>1.0000055046376566</v>
      </c>
      <c r="C59" s="11">
        <f t="shared" ref="C59:D59" si="1">AVERAGE(C44:C58)</f>
        <v>1.0000417936283261</v>
      </c>
      <c r="D59" s="13">
        <f t="shared" si="0"/>
        <v>1.0000236491329915</v>
      </c>
      <c r="E59" s="11">
        <f>AVERAGE(E44:E58)</f>
        <v>19997.533333333333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2" ht="12.75" x14ac:dyDescent="0.2">
      <c r="A60" s="1"/>
      <c r="B60" s="7"/>
      <c r="C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>
        <v>50000</v>
      </c>
      <c r="P60" s="7" t="s">
        <v>31</v>
      </c>
      <c r="Q60" s="7">
        <v>9.4027240015940432</v>
      </c>
      <c r="R60" s="7">
        <v>3.2795857990754206E-2</v>
      </c>
      <c r="S60" s="7">
        <v>1.7529999999999999</v>
      </c>
      <c r="T60">
        <v>1.4844148275021576E-2</v>
      </c>
      <c r="U60">
        <v>9.3878798533190224</v>
      </c>
      <c r="V60">
        <v>9.417568149869064</v>
      </c>
    </row>
    <row r="61" spans="1:22" ht="12.75" x14ac:dyDescent="0.2">
      <c r="A61" s="1"/>
      <c r="B61" s="7"/>
      <c r="C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 t="s">
        <v>32</v>
      </c>
      <c r="Q61" s="7">
        <v>2517.8000000000002</v>
      </c>
      <c r="R61" s="7">
        <v>84.848687730122307</v>
      </c>
      <c r="S61" s="7">
        <v>1.7529999999999999</v>
      </c>
      <c r="T61">
        <v>38.404438205642279</v>
      </c>
      <c r="U61">
        <v>2479.3955617943579</v>
      </c>
      <c r="V61">
        <v>2556.2044382056424</v>
      </c>
    </row>
    <row r="62" spans="1:22" ht="15" x14ac:dyDescent="0.25">
      <c r="A62" s="1"/>
      <c r="B62" s="7"/>
      <c r="C62" s="7"/>
      <c r="E62" s="7"/>
      <c r="F62" s="7"/>
      <c r="G62" s="7"/>
      <c r="H62" s="12" t="s">
        <v>36</v>
      </c>
      <c r="I62" s="12" t="s">
        <v>37</v>
      </c>
      <c r="J62" s="12" t="s">
        <v>26</v>
      </c>
      <c r="K62" s="12" t="s">
        <v>38</v>
      </c>
      <c r="L62" s="12" t="s">
        <v>39</v>
      </c>
      <c r="M62" s="12" t="s">
        <v>40</v>
      </c>
      <c r="N62" s="7"/>
      <c r="O62" s="7"/>
      <c r="P62" s="7"/>
      <c r="Q62" s="7"/>
      <c r="R62" s="7"/>
      <c r="S62" s="7"/>
    </row>
    <row r="63" spans="1:22" ht="12.75" x14ac:dyDescent="0.2">
      <c r="A63" s="1">
        <v>5</v>
      </c>
      <c r="B63" s="9">
        <v>1.0051003344481599</v>
      </c>
      <c r="C63" s="9">
        <v>1.00273699925354</v>
      </c>
      <c r="D63">
        <f t="shared" si="0"/>
        <v>1.00391866685085</v>
      </c>
      <c r="E63" s="9">
        <v>19998</v>
      </c>
      <c r="F63" s="7"/>
      <c r="G63" s="11" t="s">
        <v>31</v>
      </c>
      <c r="H63" s="7">
        <f>AVERAGE(D63:D77)</f>
        <v>1.0018635689608657</v>
      </c>
      <c r="I63" s="7">
        <f>STDEV(D63:D77)</f>
        <v>1.3306197632387436E-3</v>
      </c>
      <c r="J63" s="14">
        <v>1.7529999999999999</v>
      </c>
      <c r="K63" s="7">
        <f>J63*I63/SQRT(15)</f>
        <v>6.0226864833841105E-4</v>
      </c>
      <c r="L63" s="7">
        <f>H63-K63</f>
        <v>1.0012613003125272</v>
      </c>
      <c r="M63" s="7">
        <f>H63+K63</f>
        <v>1.0024658376092042</v>
      </c>
      <c r="N63" s="7"/>
      <c r="O63" s="7">
        <v>500000</v>
      </c>
      <c r="P63" s="7" t="s">
        <v>31</v>
      </c>
      <c r="Q63" s="7">
        <v>9.9954080387599742</v>
      </c>
      <c r="R63" s="7">
        <v>1.3676560082026131E-5</v>
      </c>
      <c r="S63" s="7">
        <v>1.7529999999999999</v>
      </c>
      <c r="T63">
        <v>6.1903209181803254E-6</v>
      </c>
      <c r="U63">
        <v>9.9954018484390552</v>
      </c>
      <c r="V63">
        <v>9.9954142290808932</v>
      </c>
    </row>
    <row r="64" spans="1:22" ht="12.75" x14ac:dyDescent="0.2">
      <c r="A64" s="1"/>
      <c r="B64" s="5">
        <v>1.00116900467601</v>
      </c>
      <c r="C64" s="7">
        <v>1.00037392496572</v>
      </c>
      <c r="D64">
        <f t="shared" si="0"/>
        <v>1.000771464820865</v>
      </c>
      <c r="E64" s="7">
        <v>19999</v>
      </c>
      <c r="F64" s="7"/>
      <c r="G64" s="11" t="s">
        <v>32</v>
      </c>
      <c r="H64" s="7">
        <f>AVERAGE(E63:E77)</f>
        <v>19997.533333333333</v>
      </c>
      <c r="I64" s="7">
        <f>STDEV(E64:E78)</f>
        <v>1.5000246911548063</v>
      </c>
      <c r="J64" s="14">
        <v>1.7529999999999999</v>
      </c>
      <c r="K64" s="7">
        <f>J64*I64/SQRT(15)</f>
        <v>0.67894515636617214</v>
      </c>
      <c r="L64" s="7">
        <f>H64-K64</f>
        <v>19996.854388176966</v>
      </c>
      <c r="M64" s="7">
        <f>H64+K64</f>
        <v>19998.2122784897</v>
      </c>
      <c r="N64" s="7"/>
      <c r="O64" s="7"/>
      <c r="P64" s="7" t="s">
        <v>32</v>
      </c>
      <c r="Q64" s="7">
        <v>16</v>
      </c>
      <c r="R64" s="7">
        <v>0</v>
      </c>
      <c r="S64" s="7">
        <v>1.7529999999999999</v>
      </c>
      <c r="T64">
        <v>0</v>
      </c>
      <c r="U64">
        <v>16</v>
      </c>
      <c r="V64">
        <v>16</v>
      </c>
    </row>
    <row r="65" spans="1:22" ht="12.75" x14ac:dyDescent="0.2">
      <c r="A65" s="1"/>
      <c r="B65">
        <v>1.0019176254794</v>
      </c>
      <c r="C65">
        <v>1.00024990628514</v>
      </c>
      <c r="D65">
        <f t="shared" si="0"/>
        <v>1.00108376588227</v>
      </c>
      <c r="E65">
        <v>19997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22" ht="12.75" x14ac:dyDescent="0.2">
      <c r="A66" s="1"/>
      <c r="B66" s="7">
        <v>1.00066412086999</v>
      </c>
      <c r="C66" s="7">
        <v>1.0013832997987899</v>
      </c>
      <c r="D66">
        <f t="shared" si="0"/>
        <v>1.00102371033439</v>
      </c>
      <c r="E66" s="7">
        <v>19998</v>
      </c>
      <c r="F66" s="7"/>
      <c r="G66" s="7"/>
      <c r="H66" s="7"/>
      <c r="I66" s="7"/>
      <c r="J66" s="7"/>
      <c r="K66" s="7"/>
      <c r="L66" s="7"/>
      <c r="M66" s="7"/>
      <c r="N66" s="7"/>
      <c r="O66" s="7">
        <v>5000000</v>
      </c>
      <c r="P66" s="7" t="s">
        <v>31</v>
      </c>
      <c r="Q66" s="7">
        <v>9.9954156850574858</v>
      </c>
      <c r="R66" s="7">
        <v>1.1789780818440104E-5</v>
      </c>
      <c r="S66" s="7">
        <v>1.7529999999999999</v>
      </c>
      <c r="T66">
        <v>5.3363218808993701E-6</v>
      </c>
      <c r="U66">
        <v>9.9954103487356054</v>
      </c>
      <c r="V66">
        <v>9.9954210213793662</v>
      </c>
    </row>
    <row r="67" spans="1:22" ht="12.75" x14ac:dyDescent="0.2">
      <c r="A67" s="1"/>
      <c r="B67" s="7">
        <v>1</v>
      </c>
      <c r="C67" s="7">
        <v>1.00162398500936</v>
      </c>
      <c r="D67">
        <f t="shared" si="0"/>
        <v>1.0008119925046799</v>
      </c>
      <c r="E67" s="7">
        <v>19998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 t="s">
        <v>32</v>
      </c>
      <c r="Q67" s="7">
        <v>16</v>
      </c>
      <c r="R67" s="7">
        <v>0</v>
      </c>
      <c r="S67" s="7">
        <v>1.7529999999999999</v>
      </c>
      <c r="T67">
        <v>0</v>
      </c>
      <c r="U67">
        <v>16</v>
      </c>
      <c r="V67">
        <v>16</v>
      </c>
    </row>
    <row r="68" spans="1:22" ht="12.75" x14ac:dyDescent="0.2">
      <c r="A68" s="1"/>
      <c r="B68" s="7">
        <v>1.00531032193826</v>
      </c>
      <c r="C68" s="7">
        <v>1.0002517306481999</v>
      </c>
      <c r="D68">
        <f t="shared" si="0"/>
        <v>1.00278102629323</v>
      </c>
      <c r="E68" s="7">
        <v>19996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22" ht="12.75" x14ac:dyDescent="0.2">
      <c r="A69" s="1"/>
      <c r="B69" s="7">
        <v>1.00822805851063</v>
      </c>
      <c r="C69" s="7">
        <v>1</v>
      </c>
      <c r="D69">
        <f t="shared" si="0"/>
        <v>1.004114029255315</v>
      </c>
      <c r="E69" s="7">
        <v>19999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22" ht="12.75" x14ac:dyDescent="0.2">
      <c r="A70" s="1"/>
      <c r="B70" s="7">
        <v>1.0009118037135201</v>
      </c>
      <c r="C70" s="7">
        <v>1.0001260398285801</v>
      </c>
      <c r="D70">
        <f t="shared" si="0"/>
        <v>1.0005189217710502</v>
      </c>
      <c r="E70" s="7">
        <v>19998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22" ht="12.75" x14ac:dyDescent="0.2">
      <c r="A71" s="1"/>
      <c r="B71" s="7">
        <v>1.0033526108456901</v>
      </c>
      <c r="C71" s="7">
        <v>1.00186011904761</v>
      </c>
      <c r="D71">
        <f t="shared" si="0"/>
        <v>1.0026063649466499</v>
      </c>
      <c r="E71" s="7">
        <v>19995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22" ht="12.75" x14ac:dyDescent="0.2">
      <c r="A72" s="1"/>
      <c r="B72" s="7">
        <v>1.0003351206434301</v>
      </c>
      <c r="C72" s="7">
        <v>1</v>
      </c>
      <c r="D72">
        <f t="shared" si="0"/>
        <v>1.0001675603217151</v>
      </c>
      <c r="E72" s="7">
        <v>19999</v>
      </c>
      <c r="F72" s="7"/>
      <c r="G72" s="7"/>
      <c r="H72" s="7"/>
      <c r="I72" s="7"/>
      <c r="J72" s="7"/>
      <c r="K72" s="7"/>
      <c r="L72" s="7"/>
      <c r="M72" s="7"/>
      <c r="N72" s="7"/>
      <c r="O72" s="7" t="s">
        <v>42</v>
      </c>
      <c r="P72" s="7" t="s">
        <v>43</v>
      </c>
      <c r="Q72" s="7" t="s">
        <v>44</v>
      </c>
      <c r="R72" s="7" t="s">
        <v>45</v>
      </c>
      <c r="S72" s="7" t="s">
        <v>46</v>
      </c>
      <c r="T72" t="s">
        <v>47</v>
      </c>
      <c r="U72" t="s">
        <v>48</v>
      </c>
      <c r="V72" t="s">
        <v>49</v>
      </c>
    </row>
    <row r="73" spans="1:22" x14ac:dyDescent="0.25">
      <c r="A73" s="1"/>
      <c r="B73" s="7">
        <v>1.00266733350004</v>
      </c>
      <c r="C73" s="7">
        <v>1.0042494688163901</v>
      </c>
      <c r="D73">
        <f t="shared" si="0"/>
        <v>1.0034584011582151</v>
      </c>
      <c r="E73" s="7">
        <v>19998</v>
      </c>
      <c r="F73" s="7"/>
      <c r="G73" s="7"/>
      <c r="H73" s="7"/>
      <c r="I73" s="7"/>
      <c r="J73" s="7"/>
      <c r="K73" s="7"/>
      <c r="L73" s="7"/>
      <c r="M73" s="7"/>
      <c r="N73" s="7"/>
      <c r="O73" s="16" t="s">
        <v>41</v>
      </c>
      <c r="P73" s="17"/>
      <c r="Q73" s="17" t="s">
        <v>36</v>
      </c>
      <c r="R73" s="17" t="s">
        <v>37</v>
      </c>
      <c r="S73" s="17" t="s">
        <v>26</v>
      </c>
      <c r="T73" s="17" t="s">
        <v>38</v>
      </c>
      <c r="U73" s="17" t="s">
        <v>39</v>
      </c>
      <c r="V73" s="17" t="s">
        <v>40</v>
      </c>
    </row>
    <row r="74" spans="1:22" ht="12.75" x14ac:dyDescent="0.2">
      <c r="A74" s="1"/>
      <c r="B74" s="7">
        <v>1.00580190634065</v>
      </c>
      <c r="C74" s="7">
        <v>1.0003783579265899</v>
      </c>
      <c r="D74">
        <f t="shared" si="0"/>
        <v>1.0030901321336199</v>
      </c>
      <c r="E74" s="7">
        <v>19994</v>
      </c>
      <c r="F74" s="7"/>
      <c r="G74" s="7"/>
      <c r="H74" s="7"/>
      <c r="I74" s="7"/>
      <c r="J74" s="7"/>
      <c r="K74" s="7"/>
      <c r="L74" s="7"/>
      <c r="M74" s="7"/>
      <c r="N74" s="7"/>
      <c r="O74" s="7">
        <v>0.5</v>
      </c>
      <c r="P74" s="7" t="s">
        <v>31</v>
      </c>
      <c r="Q74" s="20">
        <v>1.0000236491329912</v>
      </c>
      <c r="R74" s="20">
        <v>5.1128677198071066E-5</v>
      </c>
      <c r="S74" s="20">
        <v>1.7529999999999999</v>
      </c>
      <c r="T74" s="21">
        <v>2.3141997554930496E-5</v>
      </c>
      <c r="U74" s="21">
        <v>1.0000005071354363</v>
      </c>
      <c r="V74" s="21">
        <v>1.0000467911305462</v>
      </c>
    </row>
    <row r="75" spans="1:22" ht="12.75" x14ac:dyDescent="0.2">
      <c r="A75" s="1"/>
      <c r="B75" s="7">
        <v>1.0012504168056</v>
      </c>
      <c r="C75" s="7">
        <v>1.0008747813046699</v>
      </c>
      <c r="D75">
        <f t="shared" si="0"/>
        <v>1.0010625990551349</v>
      </c>
      <c r="E75" s="7">
        <v>19998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 t="s">
        <v>32</v>
      </c>
      <c r="Q75" s="20">
        <v>19997.533333333333</v>
      </c>
      <c r="R75" s="20">
        <v>1.1180671151921389</v>
      </c>
      <c r="S75" s="20">
        <v>1.7529999999999999</v>
      </c>
      <c r="T75" s="21">
        <v>0.50606250472290393</v>
      </c>
      <c r="U75" s="21">
        <v>19997.02727082861</v>
      </c>
      <c r="V75" s="21">
        <v>19998.039395838055</v>
      </c>
    </row>
    <row r="76" spans="1:22" ht="12.75" x14ac:dyDescent="0.2">
      <c r="A76" s="1"/>
      <c r="B76" s="7">
        <v>1.00182089058102</v>
      </c>
      <c r="C76" s="7">
        <v>1.00164203612479</v>
      </c>
      <c r="D76">
        <f t="shared" si="0"/>
        <v>1.0017314633529049</v>
      </c>
      <c r="E76" s="7">
        <v>19999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20"/>
      <c r="R76" s="20"/>
      <c r="S76" s="20"/>
      <c r="T76" s="21"/>
      <c r="U76" s="21"/>
      <c r="V76" s="21"/>
    </row>
    <row r="77" spans="1:22" ht="12.75" x14ac:dyDescent="0.2">
      <c r="A77" s="1"/>
      <c r="B77" s="7">
        <v>1.00125313283208</v>
      </c>
      <c r="C77" s="7">
        <v>1.0003737386321101</v>
      </c>
      <c r="D77">
        <f t="shared" si="0"/>
        <v>1.000813435732095</v>
      </c>
      <c r="E77" s="7">
        <v>19997</v>
      </c>
      <c r="F77" s="7"/>
      <c r="G77" s="7"/>
      <c r="H77" s="7"/>
      <c r="I77" s="7"/>
      <c r="J77" s="7"/>
      <c r="K77" s="7"/>
      <c r="L77" s="7"/>
      <c r="M77" s="7"/>
      <c r="N77" s="7"/>
      <c r="O77" s="7">
        <v>5</v>
      </c>
      <c r="P77" s="7" t="s">
        <v>31</v>
      </c>
      <c r="Q77" s="20">
        <v>1.0018635689608657</v>
      </c>
      <c r="R77" s="20">
        <v>1.3306197632387436E-3</v>
      </c>
      <c r="S77" s="20">
        <v>1.7529999999999999</v>
      </c>
      <c r="T77" s="21">
        <v>6.0226864833841105E-4</v>
      </c>
      <c r="U77" s="21">
        <v>1.0012613003125272</v>
      </c>
      <c r="V77" s="21">
        <v>1.0024658376092042</v>
      </c>
    </row>
    <row r="78" spans="1:22" ht="12.75" x14ac:dyDescent="0.2">
      <c r="A78" s="1"/>
      <c r="B78" s="11">
        <f>AVERAGE(B63:B77)</f>
        <v>1.0026521787456322</v>
      </c>
      <c r="C78" s="11">
        <f t="shared" ref="C78:D78" si="2">AVERAGE(C63:C77)</f>
        <v>1.0010749591760992</v>
      </c>
      <c r="D78" s="13">
        <f>AVERAGE(B78:C78)</f>
        <v>1.0018635689608657</v>
      </c>
      <c r="E78" s="11">
        <f>AVERAGE(E63:E77)</f>
        <v>19997.533333333333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 t="s">
        <v>32</v>
      </c>
      <c r="Q78" s="20">
        <v>19997.533333333333</v>
      </c>
      <c r="R78" s="20">
        <v>1.5000246911548063</v>
      </c>
      <c r="S78" s="20">
        <v>1.7529999999999999</v>
      </c>
      <c r="T78" s="21">
        <v>0.67894515636617214</v>
      </c>
      <c r="U78" s="21">
        <v>19996.854388176966</v>
      </c>
      <c r="V78" s="21">
        <v>19998.2122784897</v>
      </c>
    </row>
    <row r="79" spans="1:22" ht="12.75" x14ac:dyDescent="0.2">
      <c r="A79" s="1"/>
      <c r="B79" s="7"/>
      <c r="C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20"/>
      <c r="R79" s="20"/>
      <c r="S79" s="20"/>
      <c r="T79" s="21"/>
      <c r="U79" s="21"/>
      <c r="V79" s="21"/>
    </row>
    <row r="80" spans="1:22" ht="12.75" x14ac:dyDescent="0.2">
      <c r="A80" s="1"/>
      <c r="B80" s="7"/>
      <c r="C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>
        <v>50</v>
      </c>
      <c r="P80" s="7" t="s">
        <v>31</v>
      </c>
      <c r="Q80" s="20">
        <v>1.0394973547381534</v>
      </c>
      <c r="R80" s="20">
        <v>5.9375358020985324E-3</v>
      </c>
      <c r="S80" s="20">
        <v>1.7529999999999999</v>
      </c>
      <c r="T80" s="21">
        <v>2.6874632113435639E-3</v>
      </c>
      <c r="U80" s="21">
        <v>1.0368098915268098</v>
      </c>
      <c r="V80" s="21">
        <v>1.042184817949497</v>
      </c>
    </row>
    <row r="81" spans="1:22" ht="15" x14ac:dyDescent="0.25">
      <c r="A81" s="1"/>
      <c r="B81" s="7"/>
      <c r="C81" s="7"/>
      <c r="E81" s="7"/>
      <c r="F81" s="7"/>
      <c r="G81" s="7"/>
      <c r="H81" s="12" t="s">
        <v>36</v>
      </c>
      <c r="I81" s="12" t="s">
        <v>37</v>
      </c>
      <c r="J81" s="12" t="s">
        <v>26</v>
      </c>
      <c r="K81" s="12" t="s">
        <v>38</v>
      </c>
      <c r="L81" s="12" t="s">
        <v>39</v>
      </c>
      <c r="M81" s="12" t="s">
        <v>40</v>
      </c>
      <c r="N81" s="7"/>
      <c r="O81" s="7"/>
      <c r="P81" s="7" t="s">
        <v>32</v>
      </c>
      <c r="Q81" s="20">
        <v>19948.533333333333</v>
      </c>
      <c r="R81" s="20">
        <v>9.8191218262710969</v>
      </c>
      <c r="S81" s="20">
        <v>1.7529999999999999</v>
      </c>
      <c r="T81" s="21">
        <v>4.444356978273305</v>
      </c>
      <c r="U81" s="21">
        <v>19944.088976355059</v>
      </c>
      <c r="V81" s="21">
        <v>19952.977690311607</v>
      </c>
    </row>
    <row r="82" spans="1:22" ht="12.75" x14ac:dyDescent="0.2">
      <c r="A82" s="1">
        <v>50</v>
      </c>
      <c r="B82" s="9">
        <v>1.06325808625336</v>
      </c>
      <c r="C82" s="9">
        <v>1.0433124154054301</v>
      </c>
      <c r="D82">
        <f t="shared" si="0"/>
        <v>1.0532852508293951</v>
      </c>
      <c r="E82" s="6">
        <v>19944</v>
      </c>
      <c r="F82" s="7"/>
      <c r="G82" s="11" t="s">
        <v>31</v>
      </c>
      <c r="H82" s="7">
        <f>AVERAGE(D82:D96)</f>
        <v>1.0394973547381534</v>
      </c>
      <c r="I82" s="7">
        <f>STDEV(D82:D96)</f>
        <v>5.9375358020985324E-3</v>
      </c>
      <c r="J82" s="14">
        <v>1.7529999999999999</v>
      </c>
      <c r="K82" s="7">
        <f>J82*I82/SQRT(15)</f>
        <v>2.6874632113435639E-3</v>
      </c>
      <c r="L82" s="7">
        <f>H82-K82</f>
        <v>1.0368098915268098</v>
      </c>
      <c r="M82" s="7">
        <f>H82+K82</f>
        <v>1.042184817949497</v>
      </c>
      <c r="N82" s="7"/>
      <c r="O82" s="7"/>
      <c r="P82" s="7"/>
      <c r="Q82" s="20"/>
      <c r="R82" s="20"/>
      <c r="S82" s="20"/>
      <c r="T82" s="21"/>
      <c r="U82" s="21"/>
      <c r="V82" s="21"/>
    </row>
    <row r="83" spans="1:22" ht="12.75" x14ac:dyDescent="0.2">
      <c r="A83" s="1"/>
      <c r="B83" s="5">
        <v>1.0445561139028401</v>
      </c>
      <c r="C83" s="7">
        <v>1.0253227408143</v>
      </c>
      <c r="D83">
        <f t="shared" si="0"/>
        <v>1.0349394273585699</v>
      </c>
      <c r="E83" s="5">
        <v>19957</v>
      </c>
      <c r="F83" s="7"/>
      <c r="G83" s="11" t="s">
        <v>32</v>
      </c>
      <c r="H83" s="7">
        <f>AVERAGE(E82:E96)</f>
        <v>19948.533333333333</v>
      </c>
      <c r="I83" s="7">
        <f>STDEV(E83:E97)</f>
        <v>9.8191218262710969</v>
      </c>
      <c r="J83" s="14">
        <v>1.7529999999999999</v>
      </c>
      <c r="K83" s="7">
        <f>J83*I83/SQRT(15)</f>
        <v>4.444356978273305</v>
      </c>
      <c r="L83" s="7">
        <f>H83-K83</f>
        <v>19944.088976355059</v>
      </c>
      <c r="M83" s="7">
        <f>H83+K83</f>
        <v>19952.977690311607</v>
      </c>
      <c r="N83" s="7"/>
      <c r="O83" s="7">
        <v>500</v>
      </c>
      <c r="P83" s="7" t="s">
        <v>31</v>
      </c>
      <c r="Q83" s="20">
        <v>1.3557778617676948</v>
      </c>
      <c r="R83" s="20">
        <v>2.0141502534780423E-2</v>
      </c>
      <c r="S83" s="20">
        <v>1.7529999999999999</v>
      </c>
      <c r="T83" s="21">
        <v>9.1165003273368482E-3</v>
      </c>
      <c r="U83" s="21">
        <v>1.346661361440358</v>
      </c>
      <c r="V83" s="21">
        <v>1.3648943620950316</v>
      </c>
    </row>
    <row r="84" spans="1:22" ht="12.75" x14ac:dyDescent="0.2">
      <c r="A84" s="1"/>
      <c r="B84">
        <v>1.0378310214375699</v>
      </c>
      <c r="C84" s="5">
        <v>1.02246081698136</v>
      </c>
      <c r="D84">
        <f t="shared" si="0"/>
        <v>1.0301459192094651</v>
      </c>
      <c r="E84">
        <v>19965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 t="s">
        <v>32</v>
      </c>
      <c r="Q84" s="20">
        <v>19421</v>
      </c>
      <c r="R84" s="20">
        <v>38.939268953932185</v>
      </c>
      <c r="S84" s="20">
        <v>1.7529999999999999</v>
      </c>
      <c r="T84" s="21">
        <v>17.624795248109344</v>
      </c>
      <c r="U84" s="21">
        <v>19403.37520475189</v>
      </c>
      <c r="V84" s="21">
        <v>19438.62479524811</v>
      </c>
    </row>
    <row r="85" spans="1:22" ht="12.75" x14ac:dyDescent="0.2">
      <c r="A85" s="1"/>
      <c r="B85" s="5">
        <v>1.0629030907111101</v>
      </c>
      <c r="C85" s="5">
        <v>1.0246959543310901</v>
      </c>
      <c r="D85">
        <f t="shared" si="0"/>
        <v>1.0437995225211001</v>
      </c>
      <c r="E85" s="7">
        <v>19951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20"/>
      <c r="R85" s="20"/>
      <c r="S85" s="20"/>
      <c r="T85" s="21"/>
      <c r="U85" s="21"/>
      <c r="V85" s="21"/>
    </row>
    <row r="86" spans="1:22" ht="12.75" x14ac:dyDescent="0.2">
      <c r="A86" s="1"/>
      <c r="B86" s="7">
        <v>1.05798312306792</v>
      </c>
      <c r="C86">
        <v>1.0267879391976</v>
      </c>
      <c r="D86">
        <f t="shared" si="0"/>
        <v>1.0423855311327599</v>
      </c>
      <c r="E86" s="7">
        <v>19939</v>
      </c>
      <c r="F86" s="7"/>
      <c r="G86" s="7"/>
      <c r="H86" s="7"/>
      <c r="I86" s="7"/>
      <c r="J86" s="7"/>
      <c r="K86" s="7"/>
      <c r="L86" s="7"/>
      <c r="M86" s="7"/>
      <c r="N86" s="7"/>
      <c r="O86" s="7">
        <v>5000</v>
      </c>
      <c r="P86" s="7" t="s">
        <v>31</v>
      </c>
      <c r="Q86" s="20">
        <v>4.3526305918319581</v>
      </c>
      <c r="R86" s="20">
        <v>5.0433757504834149E-2</v>
      </c>
      <c r="S86" s="20">
        <v>1.7529999999999999</v>
      </c>
      <c r="T86" s="21">
        <v>2.2827461159250606E-2</v>
      </c>
      <c r="U86" s="21">
        <v>4.3298031306727074</v>
      </c>
      <c r="V86" s="21">
        <v>4.3754580529912088</v>
      </c>
    </row>
    <row r="87" spans="1:22" ht="12.75" x14ac:dyDescent="0.2">
      <c r="A87" s="1"/>
      <c r="B87" s="7">
        <v>1.05124780903096</v>
      </c>
      <c r="C87" s="7">
        <v>1.0242076366358801</v>
      </c>
      <c r="D87">
        <f t="shared" si="0"/>
        <v>1.0377277228334201</v>
      </c>
      <c r="E87" s="7">
        <v>19952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 t="s">
        <v>32</v>
      </c>
      <c r="Q87" s="20">
        <v>14482.933333333332</v>
      </c>
      <c r="R87" s="20">
        <v>111.3268388943163</v>
      </c>
      <c r="S87" s="20">
        <v>1.7529999999999999</v>
      </c>
      <c r="T87" s="21">
        <v>50.389049251358415</v>
      </c>
      <c r="U87" s="21">
        <v>14432.544284081974</v>
      </c>
      <c r="V87" s="21">
        <v>14533.322382584691</v>
      </c>
    </row>
    <row r="88" spans="1:22" ht="12.75" x14ac:dyDescent="0.2">
      <c r="A88" s="1"/>
      <c r="B88" s="7">
        <v>1.06860846872632</v>
      </c>
      <c r="C88" s="7">
        <v>1.0247567434413101</v>
      </c>
      <c r="D88">
        <f t="shared" si="0"/>
        <v>1.046682606083815</v>
      </c>
      <c r="E88" s="7">
        <v>19930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20"/>
      <c r="R88" s="20"/>
      <c r="S88" s="20"/>
      <c r="T88" s="21"/>
      <c r="U88" s="21"/>
      <c r="V88" s="21"/>
    </row>
    <row r="89" spans="1:22" ht="12.75" x14ac:dyDescent="0.2">
      <c r="A89" s="1"/>
      <c r="B89" s="7">
        <v>1.05325887647941</v>
      </c>
      <c r="C89" s="7">
        <v>1.0206301575393799</v>
      </c>
      <c r="D89">
        <f t="shared" si="0"/>
        <v>1.0369445170093949</v>
      </c>
      <c r="E89" s="7">
        <v>19950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20"/>
      <c r="R89" s="20"/>
      <c r="S89" s="20"/>
      <c r="T89" s="21"/>
      <c r="U89" s="21"/>
      <c r="V89" s="21"/>
    </row>
    <row r="90" spans="1:22" ht="12.75" x14ac:dyDescent="0.2">
      <c r="A90" s="1"/>
      <c r="B90" s="7">
        <v>1.0431300575623501</v>
      </c>
      <c r="C90" s="7">
        <v>1.0299550673989</v>
      </c>
      <c r="D90">
        <f t="shared" si="0"/>
        <v>1.036542562480625</v>
      </c>
      <c r="E90" s="7">
        <v>19953</v>
      </c>
      <c r="F90" s="7"/>
      <c r="G90" s="7"/>
      <c r="H90" s="7"/>
      <c r="I90" s="7"/>
      <c r="J90" s="7"/>
      <c r="K90" s="7"/>
      <c r="L90" s="7"/>
      <c r="M90" s="7"/>
      <c r="N90" s="7"/>
      <c r="O90" s="7">
        <v>50000</v>
      </c>
      <c r="P90" s="7" t="s">
        <v>31</v>
      </c>
      <c r="Q90" s="20">
        <v>9.4027240015940432</v>
      </c>
      <c r="R90" s="20">
        <v>3.2795857990754206E-2</v>
      </c>
      <c r="S90" s="20">
        <v>1.7529999999999999</v>
      </c>
      <c r="T90" s="21">
        <v>1.4844148275021576E-2</v>
      </c>
      <c r="U90" s="21">
        <v>9.3878798533190224</v>
      </c>
      <c r="V90" s="21">
        <v>9.417568149869064</v>
      </c>
    </row>
    <row r="91" spans="1:22" ht="12.75" x14ac:dyDescent="0.2">
      <c r="A91" s="1"/>
      <c r="B91" s="7">
        <v>1.0613785007546499</v>
      </c>
      <c r="C91" s="7">
        <v>1.0213055865229701</v>
      </c>
      <c r="D91">
        <f t="shared" si="0"/>
        <v>1.0413420436388101</v>
      </c>
      <c r="E91" s="7">
        <v>19932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 t="s">
        <v>32</v>
      </c>
      <c r="Q91" s="20">
        <v>2517.8000000000002</v>
      </c>
      <c r="R91" s="20">
        <v>84.848687730122307</v>
      </c>
      <c r="S91" s="20">
        <v>1.7529999999999999</v>
      </c>
      <c r="T91" s="21">
        <v>38.404438205642279</v>
      </c>
      <c r="U91" s="21">
        <v>2479.3955617943579</v>
      </c>
      <c r="V91" s="21">
        <v>2556.2044382056424</v>
      </c>
    </row>
    <row r="92" spans="1:22" ht="12.75" x14ac:dyDescent="0.2">
      <c r="A92" s="1"/>
      <c r="B92" s="7">
        <v>1.03769012201236</v>
      </c>
      <c r="C92" s="7">
        <v>1.03200498132004</v>
      </c>
      <c r="D92">
        <f t="shared" si="0"/>
        <v>1.0348475516661999</v>
      </c>
      <c r="E92" s="7">
        <v>19959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20"/>
      <c r="R92" s="20"/>
      <c r="S92" s="20"/>
      <c r="T92" s="21"/>
      <c r="U92" s="21"/>
      <c r="V92" s="21"/>
    </row>
    <row r="93" spans="1:22" ht="12.75" x14ac:dyDescent="0.2">
      <c r="A93" s="1"/>
      <c r="B93" s="7">
        <v>1.0432283858070901</v>
      </c>
      <c r="C93" s="7">
        <v>1.0232732732732699</v>
      </c>
      <c r="D93">
        <f t="shared" si="0"/>
        <v>1.0332508295401799</v>
      </c>
      <c r="E93" s="7">
        <v>19957</v>
      </c>
      <c r="F93" s="7"/>
      <c r="G93" s="7"/>
      <c r="H93" s="7"/>
      <c r="I93" s="7"/>
      <c r="J93" s="7"/>
      <c r="K93" s="7"/>
      <c r="L93" s="7"/>
      <c r="M93" s="7"/>
      <c r="N93" s="7"/>
      <c r="O93" s="7">
        <v>500000</v>
      </c>
      <c r="P93" s="7" t="s">
        <v>31</v>
      </c>
      <c r="Q93" s="20">
        <v>9.9954080387599742</v>
      </c>
      <c r="R93" s="20">
        <v>1.3676560082026131E-5</v>
      </c>
      <c r="S93" s="20">
        <v>1.7529999999999999</v>
      </c>
      <c r="T93" s="21">
        <v>6.1903209181803254E-6</v>
      </c>
      <c r="U93" s="21">
        <v>9.9954018484390552</v>
      </c>
      <c r="V93" s="21">
        <v>9.9954142290808932</v>
      </c>
    </row>
    <row r="94" spans="1:22" ht="12.75" x14ac:dyDescent="0.2">
      <c r="A94" s="1"/>
      <c r="B94" s="7">
        <v>1.05855704697986</v>
      </c>
      <c r="C94" s="7">
        <v>1.0222882615155999</v>
      </c>
      <c r="D94">
        <f t="shared" si="0"/>
        <v>1.0404226542477299</v>
      </c>
      <c r="E94" s="7">
        <v>19951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 t="s">
        <v>32</v>
      </c>
      <c r="Q94" s="20">
        <v>16</v>
      </c>
      <c r="R94" s="20">
        <v>0</v>
      </c>
      <c r="S94" s="20">
        <v>1.7529999999999999</v>
      </c>
      <c r="T94" s="21">
        <v>0</v>
      </c>
      <c r="U94" s="21">
        <v>16</v>
      </c>
      <c r="V94" s="21">
        <v>16</v>
      </c>
    </row>
    <row r="95" spans="1:22" ht="12.75" x14ac:dyDescent="0.2">
      <c r="A95" s="1"/>
      <c r="B95" s="7">
        <v>1.06596676862031</v>
      </c>
      <c r="C95" s="7">
        <v>1.02227848101265</v>
      </c>
      <c r="D95">
        <f t="shared" si="0"/>
        <v>1.0441226248164801</v>
      </c>
      <c r="E95" s="7">
        <v>19940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20"/>
      <c r="R95" s="20"/>
      <c r="S95" s="20"/>
      <c r="T95" s="21"/>
      <c r="U95" s="21"/>
      <c r="V95" s="21"/>
    </row>
    <row r="96" spans="1:22" ht="12.75" x14ac:dyDescent="0.2">
      <c r="A96" s="1"/>
      <c r="B96" s="7">
        <v>1.0496925378095301</v>
      </c>
      <c r="C96" s="7">
        <v>1.0223505775991899</v>
      </c>
      <c r="D96">
        <f t="shared" si="0"/>
        <v>1.0360215577043599</v>
      </c>
      <c r="E96" s="7">
        <v>19948</v>
      </c>
      <c r="F96" s="7"/>
      <c r="G96" s="7"/>
      <c r="H96" s="7"/>
      <c r="I96" s="7"/>
      <c r="J96" s="7"/>
      <c r="K96" s="7"/>
      <c r="L96" s="7"/>
      <c r="M96" s="7"/>
      <c r="N96" s="7"/>
      <c r="O96" s="7">
        <v>5000000</v>
      </c>
      <c r="P96" s="7" t="s">
        <v>31</v>
      </c>
      <c r="Q96" s="20">
        <v>9.9954156850574858</v>
      </c>
      <c r="R96" s="20">
        <v>1.1789780818440104E-5</v>
      </c>
      <c r="S96" s="20">
        <v>1.7529999999999999</v>
      </c>
      <c r="T96" s="21">
        <v>5.3363218808993701E-6</v>
      </c>
      <c r="U96" s="21">
        <v>9.9954103487356054</v>
      </c>
      <c r="V96" s="21">
        <v>9.9954210213793662</v>
      </c>
    </row>
    <row r="97" spans="1:22" ht="12.75" x14ac:dyDescent="0.2">
      <c r="A97" s="1"/>
      <c r="B97" s="11">
        <f>AVERAGE(B82:B96)</f>
        <v>1.0532860006103761</v>
      </c>
      <c r="C97" s="11">
        <f t="shared" ref="C97:D97" si="3">AVERAGE(C82:C96)</f>
        <v>1.0257087088659314</v>
      </c>
      <c r="D97" s="13">
        <f t="shared" si="0"/>
        <v>1.0394973547381539</v>
      </c>
      <c r="E97" s="11">
        <f>AVERAGE(E82:E96)</f>
        <v>19948.533333333333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 t="s">
        <v>32</v>
      </c>
      <c r="Q97" s="20">
        <v>16</v>
      </c>
      <c r="R97" s="20">
        <v>0</v>
      </c>
      <c r="S97" s="20">
        <v>1.7529999999999999</v>
      </c>
      <c r="T97" s="21">
        <v>0</v>
      </c>
      <c r="U97" s="21">
        <v>16</v>
      </c>
      <c r="V97" s="21">
        <v>16</v>
      </c>
    </row>
    <row r="98" spans="1:22" ht="12.75" x14ac:dyDescent="0.2">
      <c r="A98" s="1"/>
      <c r="B98" s="7"/>
      <c r="C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22" ht="12.75" x14ac:dyDescent="0.2">
      <c r="A99" s="1"/>
      <c r="B99" s="7"/>
      <c r="C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22" ht="15" x14ac:dyDescent="0.25">
      <c r="A100" s="1"/>
      <c r="B100" s="7"/>
      <c r="C100" s="7"/>
      <c r="E100" s="7"/>
      <c r="F100" s="7"/>
      <c r="G100" s="7"/>
      <c r="H100" s="12" t="s">
        <v>36</v>
      </c>
      <c r="I100" s="12" t="s">
        <v>37</v>
      </c>
      <c r="J100" s="12" t="s">
        <v>26</v>
      </c>
      <c r="K100" s="12" t="s">
        <v>38</v>
      </c>
      <c r="L100" s="12" t="s">
        <v>39</v>
      </c>
      <c r="M100" s="12" t="s">
        <v>40</v>
      </c>
      <c r="N100" s="7"/>
      <c r="O100" s="7"/>
      <c r="P100" s="7"/>
      <c r="Q100" s="7"/>
      <c r="R100" s="7"/>
      <c r="S100" s="7"/>
    </row>
    <row r="101" spans="1:22" ht="12.75" x14ac:dyDescent="0.2">
      <c r="A101" s="1">
        <v>500</v>
      </c>
      <c r="B101" s="9">
        <v>1.4990881962864699</v>
      </c>
      <c r="C101" s="9">
        <v>1.15729770607511</v>
      </c>
      <c r="D101">
        <f t="shared" si="0"/>
        <v>1.3281929511807899</v>
      </c>
      <c r="E101" s="9">
        <v>19419</v>
      </c>
      <c r="F101" s="7"/>
      <c r="G101" s="11" t="s">
        <v>31</v>
      </c>
      <c r="H101" s="7">
        <f>AVERAGE(D101:D115)</f>
        <v>1.3557778617676948</v>
      </c>
      <c r="I101" s="7">
        <f>STDEV(D101:D115)</f>
        <v>2.0141502534780423E-2</v>
      </c>
      <c r="J101" s="14">
        <v>1.7529999999999999</v>
      </c>
      <c r="K101" s="7">
        <f>J101*I101/SQRT(15)</f>
        <v>9.1165003273368482E-3</v>
      </c>
      <c r="L101" s="7">
        <f>H101-K101</f>
        <v>1.346661361440358</v>
      </c>
      <c r="M101" s="7">
        <f>H101+K101</f>
        <v>1.3648943620950316</v>
      </c>
      <c r="N101" s="7"/>
      <c r="O101" s="7"/>
      <c r="P101" s="7"/>
      <c r="Q101" s="7"/>
      <c r="R101" s="7"/>
      <c r="S101" s="7"/>
    </row>
    <row r="102" spans="1:22" ht="12.75" x14ac:dyDescent="0.2">
      <c r="A102" s="1"/>
      <c r="B102" s="5">
        <v>1.59189256403879</v>
      </c>
      <c r="C102" s="7">
        <v>1.1866414618777501</v>
      </c>
      <c r="D102">
        <f t="shared" si="0"/>
        <v>1.38926701295827</v>
      </c>
      <c r="E102" s="7">
        <v>19338</v>
      </c>
      <c r="F102" s="7"/>
      <c r="G102" s="11" t="s">
        <v>32</v>
      </c>
      <c r="H102" s="7">
        <f>AVERAGE(E101:E115)</f>
        <v>19421</v>
      </c>
      <c r="I102" s="7">
        <f>STDEV(E102:E116)</f>
        <v>38.939268953932185</v>
      </c>
      <c r="J102" s="14">
        <v>1.7529999999999999</v>
      </c>
      <c r="K102" s="7">
        <f>J102*I102/SQRT(15)</f>
        <v>17.624795248109344</v>
      </c>
      <c r="L102" s="7">
        <f>H102-K102</f>
        <v>19403.37520475189</v>
      </c>
      <c r="M102" s="7">
        <f>H102+K102</f>
        <v>19438.62479524811</v>
      </c>
      <c r="N102" s="7"/>
      <c r="O102" s="7"/>
      <c r="P102" s="7"/>
      <c r="Q102" s="7"/>
      <c r="R102" s="7"/>
      <c r="S102" s="7"/>
    </row>
    <row r="103" spans="1:22" ht="12.75" x14ac:dyDescent="0.2">
      <c r="A103" s="1"/>
      <c r="B103">
        <v>1.5131292858337499</v>
      </c>
      <c r="C103">
        <v>1.2058237929318001</v>
      </c>
      <c r="D103">
        <f t="shared" si="0"/>
        <v>1.359476539382775</v>
      </c>
      <c r="E103">
        <v>19421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22" ht="12.75" x14ac:dyDescent="0.2">
      <c r="A104" s="1"/>
      <c r="B104" s="7">
        <v>1.51102054395741</v>
      </c>
      <c r="C104" s="7">
        <v>1.2121364092276801</v>
      </c>
      <c r="D104">
        <f t="shared" si="0"/>
        <v>1.3615784765925452</v>
      </c>
      <c r="E104" s="7">
        <v>19457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22" ht="12.75" x14ac:dyDescent="0.2">
      <c r="A105" s="1"/>
      <c r="B105" s="7">
        <v>1.4837472912152001</v>
      </c>
      <c r="C105" s="7">
        <v>1.1908749999999899</v>
      </c>
      <c r="D105">
        <f t="shared" si="0"/>
        <v>1.337311145607595</v>
      </c>
      <c r="E105" s="7">
        <v>19464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22" ht="12.75" x14ac:dyDescent="0.2">
      <c r="A106" s="1"/>
      <c r="B106" s="7">
        <v>1.5139641517298801</v>
      </c>
      <c r="C106" s="7">
        <v>1.19832541864533</v>
      </c>
      <c r="D106">
        <f t="shared" si="0"/>
        <v>1.3561447851876052</v>
      </c>
      <c r="E106" s="7">
        <v>19432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2" ht="12.75" x14ac:dyDescent="0.2">
      <c r="A107" s="1"/>
      <c r="B107" s="7">
        <v>1.5876698707325101</v>
      </c>
      <c r="C107" s="7">
        <v>1.21069222040095</v>
      </c>
      <c r="D107">
        <f t="shared" si="0"/>
        <v>1.39918104556673</v>
      </c>
      <c r="E107" s="7">
        <v>19374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22" ht="12.75" x14ac:dyDescent="0.2">
      <c r="A108" s="1"/>
      <c r="B108" s="7">
        <v>1.49713515335355</v>
      </c>
      <c r="C108" s="7">
        <v>1.1829028290282899</v>
      </c>
      <c r="D108">
        <f t="shared" si="0"/>
        <v>1.3400189911909199</v>
      </c>
      <c r="E108" s="7">
        <v>19442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22" ht="12.75" x14ac:dyDescent="0.2">
      <c r="A109" s="1"/>
      <c r="B109" s="7">
        <v>1.57607790910604</v>
      </c>
      <c r="C109" s="7">
        <v>1.15666875391358</v>
      </c>
      <c r="D109">
        <f t="shared" ref="D109:D172" si="4">AVERAGE(B109:C109)</f>
        <v>1.3663733315098101</v>
      </c>
      <c r="E109" s="7">
        <v>19398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22" ht="12.75" x14ac:dyDescent="0.2">
      <c r="A110" s="1"/>
      <c r="B110" s="7">
        <v>1.5131098572850901</v>
      </c>
      <c r="C110" s="7">
        <v>1.17356828193832</v>
      </c>
      <c r="D110">
        <f t="shared" si="4"/>
        <v>1.3433390696117051</v>
      </c>
      <c r="E110" s="7">
        <v>19436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22" ht="12.75" x14ac:dyDescent="0.2">
      <c r="A111" s="1"/>
      <c r="B111" s="7">
        <v>1.56086481029696</v>
      </c>
      <c r="C111" s="7">
        <v>1.18349981502034</v>
      </c>
      <c r="D111">
        <f t="shared" si="4"/>
        <v>1.3721823126586501</v>
      </c>
      <c r="E111" s="7">
        <v>19373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22" ht="12.75" x14ac:dyDescent="0.2">
      <c r="A112" s="1"/>
      <c r="B112" s="7">
        <v>1.50041904123365</v>
      </c>
      <c r="C112" s="7">
        <v>1.17694503040079</v>
      </c>
      <c r="D112">
        <f t="shared" si="4"/>
        <v>1.33868203581722</v>
      </c>
      <c r="E112" s="7">
        <v>19469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12.75" x14ac:dyDescent="0.2">
      <c r="A113" s="1"/>
      <c r="B113" s="7">
        <v>1.49646510854196</v>
      </c>
      <c r="C113" s="7">
        <v>1.1746489468405199</v>
      </c>
      <c r="D113">
        <f t="shared" si="4"/>
        <v>1.3355570276912401</v>
      </c>
      <c r="E113" s="7">
        <v>19447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2.75" x14ac:dyDescent="0.2">
      <c r="A114" s="1"/>
      <c r="B114" s="7">
        <v>1.5363697030363599</v>
      </c>
      <c r="C114" s="7">
        <v>1.1815684315684301</v>
      </c>
      <c r="D114">
        <f t="shared" si="4"/>
        <v>1.3589690673023949</v>
      </c>
      <c r="E114" s="7">
        <v>19388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2.75" x14ac:dyDescent="0.2">
      <c r="A115" s="1"/>
      <c r="B115" s="7">
        <v>1.5102702702702699</v>
      </c>
      <c r="C115" s="7">
        <v>1.1905179982440699</v>
      </c>
      <c r="D115">
        <f t="shared" si="4"/>
        <v>1.3503941342571699</v>
      </c>
      <c r="E115" s="7">
        <v>19457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2.75" x14ac:dyDescent="0.2">
      <c r="A116" s="1"/>
      <c r="B116" s="11">
        <f>AVERAGE(B101:B115)</f>
        <v>1.5260815837945256</v>
      </c>
      <c r="C116" s="11">
        <f t="shared" ref="C116:D116" si="5">AVERAGE(C101:C115)</f>
        <v>1.1854741397408632</v>
      </c>
      <c r="D116" s="13">
        <f t="shared" si="4"/>
        <v>1.3557778617676943</v>
      </c>
      <c r="E116" s="11">
        <f>AVERAGE(E101:E115)</f>
        <v>19421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2.75" x14ac:dyDescent="0.2">
      <c r="A117" s="1"/>
      <c r="B117" s="7"/>
      <c r="C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2.75" x14ac:dyDescent="0.2">
      <c r="A118" s="1"/>
      <c r="B118" s="7"/>
      <c r="C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5" x14ac:dyDescent="0.25">
      <c r="A119" s="1"/>
      <c r="B119" s="7"/>
      <c r="C119" s="7"/>
      <c r="E119" s="7"/>
      <c r="F119" s="7"/>
      <c r="G119" s="7"/>
      <c r="H119" s="12" t="s">
        <v>36</v>
      </c>
      <c r="I119" s="12" t="s">
        <v>37</v>
      </c>
      <c r="J119" s="12" t="s">
        <v>26</v>
      </c>
      <c r="K119" s="12" t="s">
        <v>38</v>
      </c>
      <c r="L119" s="12" t="s">
        <v>39</v>
      </c>
      <c r="M119" s="12" t="s">
        <v>40</v>
      </c>
      <c r="N119" s="7"/>
      <c r="O119" s="7"/>
      <c r="P119" s="7"/>
      <c r="Q119" s="7"/>
      <c r="R119" s="7"/>
      <c r="S119" s="7"/>
    </row>
    <row r="120" spans="1:19" ht="12.75" x14ac:dyDescent="0.2">
      <c r="A120" s="1">
        <v>5000</v>
      </c>
      <c r="B120" s="9">
        <v>6.1439986682203998</v>
      </c>
      <c r="C120" s="9">
        <v>2.6066641613428501</v>
      </c>
      <c r="D120">
        <f t="shared" si="4"/>
        <v>4.3753314147816251</v>
      </c>
      <c r="E120" s="9">
        <v>14605</v>
      </c>
      <c r="F120" s="7"/>
      <c r="G120" s="11" t="s">
        <v>31</v>
      </c>
      <c r="H120" s="7">
        <f>AVERAGE(D120:D134)</f>
        <v>4.3526305918319581</v>
      </c>
      <c r="I120" s="7">
        <f>STDEV(D120:D134)</f>
        <v>5.0433757504834149E-2</v>
      </c>
      <c r="J120" s="14">
        <v>1.7529999999999999</v>
      </c>
      <c r="K120" s="7">
        <f>J120*I120/SQRT(15)</f>
        <v>2.2827461159250606E-2</v>
      </c>
      <c r="L120" s="7">
        <f>H120-K120</f>
        <v>4.3298031306727074</v>
      </c>
      <c r="M120" s="7">
        <f>H120+K120</f>
        <v>4.3754580529912088</v>
      </c>
      <c r="N120" s="7"/>
      <c r="O120" s="7"/>
      <c r="P120" s="7"/>
      <c r="Q120" s="7"/>
      <c r="R120" s="7"/>
      <c r="S120" s="7"/>
    </row>
    <row r="121" spans="1:19" ht="12.75" x14ac:dyDescent="0.2">
      <c r="A121" s="1"/>
      <c r="B121" s="5">
        <v>6.1452855468095704</v>
      </c>
      <c r="C121" s="7">
        <v>2.5090028560784798</v>
      </c>
      <c r="D121">
        <f t="shared" si="4"/>
        <v>4.3271442014440247</v>
      </c>
      <c r="E121" s="7">
        <v>14531</v>
      </c>
      <c r="F121" s="7"/>
      <c r="G121" s="11" t="s">
        <v>32</v>
      </c>
      <c r="H121" s="7">
        <f>AVERAGE(E120:E134)</f>
        <v>14482.933333333332</v>
      </c>
      <c r="I121" s="7">
        <f>STDEV(E121:E135)</f>
        <v>111.3268388943163</v>
      </c>
      <c r="J121" s="14">
        <v>1.7529999999999999</v>
      </c>
      <c r="K121" s="7">
        <f>J121*I121/SQRT(15)</f>
        <v>50.389049251358415</v>
      </c>
      <c r="L121" s="7">
        <f>H121-K121</f>
        <v>14432.544284081974</v>
      </c>
      <c r="M121" s="7">
        <f>H121+K121</f>
        <v>14533.322382584691</v>
      </c>
      <c r="N121" s="7"/>
      <c r="O121" s="7"/>
      <c r="P121" s="7"/>
      <c r="Q121" s="7"/>
      <c r="R121" s="7"/>
      <c r="S121" s="7"/>
    </row>
    <row r="122" spans="1:19" ht="12.75" x14ac:dyDescent="0.2">
      <c r="A122" s="1"/>
      <c r="B122">
        <v>6.1908053635379297</v>
      </c>
      <c r="C122">
        <v>2.4702790639469399</v>
      </c>
      <c r="D122">
        <f t="shared" si="4"/>
        <v>4.3305422137424348</v>
      </c>
      <c r="E122">
        <v>14415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2.75" x14ac:dyDescent="0.2">
      <c r="A123" s="1"/>
      <c r="B123" s="7">
        <v>6.24066870810229</v>
      </c>
      <c r="C123" s="7">
        <v>2.6330217281455202</v>
      </c>
      <c r="D123">
        <f t="shared" si="4"/>
        <v>4.4368452181239046</v>
      </c>
      <c r="E123" s="7">
        <v>14426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2.75" x14ac:dyDescent="0.2">
      <c r="A124" s="1"/>
      <c r="B124" s="7">
        <v>6.2468788755684104</v>
      </c>
      <c r="C124" s="7">
        <v>2.4111097051752401</v>
      </c>
      <c r="D124">
        <f t="shared" si="4"/>
        <v>4.328994290371825</v>
      </c>
      <c r="E124" s="7">
        <v>14379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2.75" x14ac:dyDescent="0.2">
      <c r="A125" s="1"/>
      <c r="B125" s="7">
        <v>6.1078054487715097</v>
      </c>
      <c r="C125" s="7">
        <v>2.5966135458167301</v>
      </c>
      <c r="D125">
        <f t="shared" si="4"/>
        <v>4.3522094972941199</v>
      </c>
      <c r="E125" s="7">
        <v>14527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2.75" x14ac:dyDescent="0.2">
      <c r="A126" s="1"/>
      <c r="B126" s="7">
        <v>6.1830201230666804</v>
      </c>
      <c r="C126" s="7">
        <v>2.4463120923231298</v>
      </c>
      <c r="D126">
        <f t="shared" si="4"/>
        <v>4.3146661076949053</v>
      </c>
      <c r="E126" s="7">
        <v>14486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2.75" x14ac:dyDescent="0.2">
      <c r="A127" s="1"/>
      <c r="B127" s="7">
        <v>6.1987921906022496</v>
      </c>
      <c r="C127" s="7">
        <v>2.6130214917825501</v>
      </c>
      <c r="D127">
        <f t="shared" si="4"/>
        <v>4.4059068411924001</v>
      </c>
      <c r="E127" s="7">
        <v>14576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2.75" x14ac:dyDescent="0.2">
      <c r="A128" s="1"/>
      <c r="B128" s="7">
        <v>6.2867033700367001</v>
      </c>
      <c r="C128" s="7">
        <v>2.48926342072409</v>
      </c>
      <c r="D128">
        <f t="shared" si="4"/>
        <v>4.3879833953803953</v>
      </c>
      <c r="E128" s="7">
        <v>14337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2.75" x14ac:dyDescent="0.2">
      <c r="A129" s="1"/>
      <c r="B129" s="7">
        <v>6.1194404891531899</v>
      </c>
      <c r="C129" s="7">
        <v>2.4843032634321802</v>
      </c>
      <c r="D129">
        <f t="shared" si="4"/>
        <v>4.3018718762926849</v>
      </c>
      <c r="E129" s="7">
        <v>14588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2.75" x14ac:dyDescent="0.2">
      <c r="A130" s="1"/>
      <c r="B130" s="7">
        <v>6.2082217012726</v>
      </c>
      <c r="C130" s="7">
        <v>2.5476220042220201</v>
      </c>
      <c r="D130">
        <f t="shared" si="4"/>
        <v>4.3779218527473098</v>
      </c>
      <c r="E130" s="7">
        <v>14398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2.75" x14ac:dyDescent="0.2">
      <c r="A131" s="1"/>
      <c r="B131" s="7">
        <v>6.0672996135103299</v>
      </c>
      <c r="C131" s="7">
        <v>2.5436017786561198</v>
      </c>
      <c r="D131">
        <f t="shared" si="4"/>
        <v>4.3054506960832253</v>
      </c>
      <c r="E131" s="7">
        <v>14617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2.75" x14ac:dyDescent="0.2">
      <c r="A132" s="1"/>
      <c r="B132" s="7">
        <v>6.04413629830049</v>
      </c>
      <c r="C132" s="7">
        <v>2.5074663402692701</v>
      </c>
      <c r="D132">
        <f t="shared" si="4"/>
        <v>4.2758013192848798</v>
      </c>
      <c r="E132" s="7">
        <v>14649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2.75" x14ac:dyDescent="0.2">
      <c r="A133" s="1"/>
      <c r="B133" s="7">
        <v>6.3233711399950296</v>
      </c>
      <c r="C133" s="7">
        <v>2.5671886840111098</v>
      </c>
      <c r="D133">
        <f t="shared" si="4"/>
        <v>4.4452799120030697</v>
      </c>
      <c r="E133" s="7">
        <v>14243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2.75" x14ac:dyDescent="0.2">
      <c r="A134" s="1"/>
      <c r="B134" s="7">
        <v>6.2115910786833499</v>
      </c>
      <c r="C134" s="7">
        <v>2.4354290034017798</v>
      </c>
      <c r="D134">
        <f t="shared" si="4"/>
        <v>4.3235100410425646</v>
      </c>
      <c r="E134" s="7">
        <v>14467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2.75" x14ac:dyDescent="0.2">
      <c r="A135" s="1"/>
      <c r="B135" s="11">
        <f>AVERAGE(B120:B134)</f>
        <v>6.1812012410420492</v>
      </c>
      <c r="C135" s="11">
        <f t="shared" ref="C135:D135" si="6">AVERAGE(C120:C134)</f>
        <v>2.5240599426218671</v>
      </c>
      <c r="D135" s="13">
        <f t="shared" si="4"/>
        <v>4.3526305918319581</v>
      </c>
      <c r="E135" s="11">
        <f>AVERAGE(E120:E134)</f>
        <v>14482.933333333332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2.75" x14ac:dyDescent="0.2">
      <c r="A136" s="1"/>
      <c r="B136" s="7"/>
      <c r="C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2.75" x14ac:dyDescent="0.2">
      <c r="A137" s="1"/>
      <c r="B137" s="7"/>
      <c r="C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5" x14ac:dyDescent="0.25">
      <c r="A138" s="1"/>
      <c r="B138" s="7"/>
      <c r="C138" s="7"/>
      <c r="E138" s="7"/>
      <c r="F138" s="7"/>
      <c r="G138" s="7"/>
      <c r="H138" s="12" t="s">
        <v>36</v>
      </c>
      <c r="I138" s="12" t="s">
        <v>37</v>
      </c>
      <c r="J138" s="12" t="s">
        <v>26</v>
      </c>
      <c r="K138" s="12" t="s">
        <v>38</v>
      </c>
      <c r="L138" s="12" t="s">
        <v>39</v>
      </c>
      <c r="M138" s="12" t="s">
        <v>40</v>
      </c>
      <c r="N138" s="7"/>
      <c r="O138" s="7"/>
      <c r="P138" s="7"/>
      <c r="Q138" s="7"/>
      <c r="R138" s="7"/>
      <c r="S138" s="7"/>
    </row>
    <row r="139" spans="1:19" ht="12.75" x14ac:dyDescent="0.2">
      <c r="A139" s="1">
        <v>50000</v>
      </c>
      <c r="B139" s="9">
        <v>9.93913764510779</v>
      </c>
      <c r="C139" s="9">
        <v>8.8351177730192703</v>
      </c>
      <c r="D139">
        <f t="shared" si="4"/>
        <v>9.387127709063531</v>
      </c>
      <c r="E139" s="9">
        <v>2419</v>
      </c>
      <c r="F139" s="7"/>
      <c r="G139" s="11" t="s">
        <v>31</v>
      </c>
      <c r="H139" s="7">
        <f>AVERAGE(D139:D153)</f>
        <v>9.4027240015940432</v>
      </c>
      <c r="I139" s="7">
        <f>STDEV(D139:D153)</f>
        <v>3.2795857990754206E-2</v>
      </c>
      <c r="J139" s="14">
        <v>1.7529999999999999</v>
      </c>
      <c r="K139" s="7">
        <f>J139*I139/SQRT(15)</f>
        <v>1.4844148275021576E-2</v>
      </c>
      <c r="L139" s="7">
        <f>H139-K139</f>
        <v>9.3878798533190224</v>
      </c>
      <c r="M139" s="7">
        <f>H139+K139</f>
        <v>9.417568149869064</v>
      </c>
      <c r="N139" s="7"/>
      <c r="O139" s="7"/>
      <c r="P139" s="7"/>
      <c r="Q139" s="7"/>
      <c r="R139" s="7"/>
      <c r="S139" s="7"/>
    </row>
    <row r="140" spans="1:19" ht="12.75" x14ac:dyDescent="0.2">
      <c r="A140" s="1"/>
      <c r="B140" s="5">
        <v>9.9380523595130903</v>
      </c>
      <c r="C140" s="7">
        <v>8.8494314632012898</v>
      </c>
      <c r="D140">
        <f t="shared" si="4"/>
        <v>9.3937419113571892</v>
      </c>
      <c r="E140" s="7">
        <v>2494</v>
      </c>
      <c r="F140" s="7"/>
      <c r="G140" s="11" t="s">
        <v>32</v>
      </c>
      <c r="H140" s="7">
        <f>AVERAGE(E139:E153)</f>
        <v>2517.8000000000002</v>
      </c>
      <c r="I140" s="7">
        <f>STDEV(E140:E154)</f>
        <v>84.848687730122307</v>
      </c>
      <c r="J140" s="14">
        <v>1.7529999999999999</v>
      </c>
      <c r="K140" s="7">
        <f>J140*I140/SQRT(15)</f>
        <v>38.404438205642279</v>
      </c>
      <c r="L140" s="7">
        <f>H140-K140</f>
        <v>2479.3955617943579</v>
      </c>
      <c r="M140" s="7">
        <f>H140+K140</f>
        <v>2556.2044382056424</v>
      </c>
      <c r="N140" s="7"/>
      <c r="O140" s="7"/>
      <c r="P140" s="7"/>
      <c r="Q140" s="7"/>
      <c r="R140" s="7"/>
      <c r="S140" s="7"/>
    </row>
    <row r="141" spans="1:19" ht="12.75" x14ac:dyDescent="0.2">
      <c r="A141" s="1"/>
      <c r="B141">
        <v>9.9426609300016509</v>
      </c>
      <c r="C141">
        <v>8.8541271647073607</v>
      </c>
      <c r="D141">
        <f t="shared" si="4"/>
        <v>9.3983940473545058</v>
      </c>
      <c r="E141">
        <v>2624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2.75" x14ac:dyDescent="0.2">
      <c r="A142" s="1"/>
      <c r="B142" s="7">
        <v>9.9267822736030809</v>
      </c>
      <c r="C142" s="7">
        <v>8.9803897232220393</v>
      </c>
      <c r="D142">
        <f t="shared" si="4"/>
        <v>9.4535859984125601</v>
      </c>
      <c r="E142" s="7">
        <v>2481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2.75" x14ac:dyDescent="0.2">
      <c r="A143" s="1"/>
      <c r="B143" s="7">
        <v>9.9365699559398095</v>
      </c>
      <c r="C143" s="7">
        <v>8.8442715522650204</v>
      </c>
      <c r="D143">
        <f t="shared" si="4"/>
        <v>9.3904207541024149</v>
      </c>
      <c r="E143" s="7">
        <v>2515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2.75" x14ac:dyDescent="0.2">
      <c r="A144" s="1"/>
      <c r="B144" s="7">
        <v>9.9421030582320906</v>
      </c>
      <c r="C144" s="7">
        <v>8.9337715490512206</v>
      </c>
      <c r="D144">
        <f t="shared" si="4"/>
        <v>9.4379373036416556</v>
      </c>
      <c r="E144" s="7">
        <v>2333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2.75" x14ac:dyDescent="0.2">
      <c r="A145" s="1"/>
      <c r="B145" s="7">
        <v>9.9283504723685301</v>
      </c>
      <c r="C145" s="7">
        <v>8.9165111359960108</v>
      </c>
      <c r="D145">
        <f t="shared" si="4"/>
        <v>9.4224308041822695</v>
      </c>
      <c r="E145" s="7">
        <v>2530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2.75" x14ac:dyDescent="0.2">
      <c r="A146" s="1"/>
      <c r="B146" s="7">
        <v>9.9282725142283201</v>
      </c>
      <c r="C146" s="7">
        <v>8.8800149049807402</v>
      </c>
      <c r="D146">
        <f t="shared" si="4"/>
        <v>9.4041437096045293</v>
      </c>
      <c r="E146" s="7">
        <v>2663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2.75" x14ac:dyDescent="0.2">
      <c r="A147" s="1"/>
      <c r="B147" s="7">
        <v>9.9496438628457806</v>
      </c>
      <c r="C147" s="7">
        <v>8.7631379484588106</v>
      </c>
      <c r="D147">
        <f t="shared" si="4"/>
        <v>9.3563909056522956</v>
      </c>
      <c r="E147" s="7">
        <v>2608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2.75" x14ac:dyDescent="0.2">
      <c r="A148" s="1"/>
      <c r="B148" s="7">
        <v>9.9348171701112804</v>
      </c>
      <c r="C148" s="7">
        <v>9.0006212723657999</v>
      </c>
      <c r="D148">
        <f t="shared" si="4"/>
        <v>9.4677192212385393</v>
      </c>
      <c r="E148" s="7">
        <v>2454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2.75" x14ac:dyDescent="0.2">
      <c r="A149" s="1"/>
      <c r="B149" s="7">
        <v>9.9491455461074807</v>
      </c>
      <c r="C149" s="7">
        <v>8.7419764049219797</v>
      </c>
      <c r="D149">
        <f t="shared" si="4"/>
        <v>9.3455609755147293</v>
      </c>
      <c r="E149" s="7">
        <v>2544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2.75" x14ac:dyDescent="0.2">
      <c r="A150" s="1"/>
      <c r="B150" s="7">
        <v>9.9382950603006694</v>
      </c>
      <c r="C150" s="7">
        <v>8.82294043092522</v>
      </c>
      <c r="D150">
        <f t="shared" si="4"/>
        <v>9.3806177456129447</v>
      </c>
      <c r="E150" s="7">
        <v>2524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2.75" x14ac:dyDescent="0.2">
      <c r="A151" s="1"/>
      <c r="B151" s="7">
        <v>9.9362919950228097</v>
      </c>
      <c r="C151" s="7">
        <v>8.8422708962739094</v>
      </c>
      <c r="D151">
        <f t="shared" si="4"/>
        <v>9.3892814456483595</v>
      </c>
      <c r="E151" s="7">
        <v>2636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2.75" x14ac:dyDescent="0.2">
      <c r="A152" s="1"/>
      <c r="B152" s="7">
        <v>9.9372451102788109</v>
      </c>
      <c r="C152" s="7">
        <v>8.8797293911300397</v>
      </c>
      <c r="D152">
        <f t="shared" si="4"/>
        <v>9.4084872507044253</v>
      </c>
      <c r="E152" s="7">
        <v>2443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2.75" x14ac:dyDescent="0.2">
      <c r="A153" s="1"/>
      <c r="B153" s="7">
        <v>9.93430232558139</v>
      </c>
      <c r="C153" s="7">
        <v>8.8757381580600505</v>
      </c>
      <c r="D153">
        <f t="shared" si="4"/>
        <v>9.4050202418207203</v>
      </c>
      <c r="E153" s="7">
        <v>2499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2.75" x14ac:dyDescent="0.2">
      <c r="A154" s="1"/>
      <c r="B154" s="11">
        <f>AVERAGE(B139:B153)</f>
        <v>9.9374446852828378</v>
      </c>
      <c r="C154" s="11">
        <f t="shared" ref="C154:D154" si="7">AVERAGE(C139:C153)</f>
        <v>8.8680033179052504</v>
      </c>
      <c r="D154" s="13">
        <f t="shared" si="4"/>
        <v>9.402724001594045</v>
      </c>
      <c r="E154" s="11">
        <f>AVERAGE(E139:E153)</f>
        <v>2517.8000000000002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2.75" x14ac:dyDescent="0.2">
      <c r="A155" s="1"/>
      <c r="B155" s="7"/>
      <c r="C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5" x14ac:dyDescent="0.25">
      <c r="A156" s="1"/>
      <c r="B156" s="7"/>
      <c r="C156" s="7"/>
      <c r="E156" s="7"/>
      <c r="F156" s="7"/>
      <c r="G156" s="7"/>
      <c r="H156" s="12" t="s">
        <v>36</v>
      </c>
      <c r="I156" s="12" t="s">
        <v>37</v>
      </c>
      <c r="J156" s="12" t="s">
        <v>26</v>
      </c>
      <c r="K156" s="12" t="s">
        <v>38</v>
      </c>
      <c r="L156" s="12" t="s">
        <v>39</v>
      </c>
      <c r="M156" s="12" t="s">
        <v>40</v>
      </c>
      <c r="N156" s="7"/>
      <c r="O156" s="7"/>
      <c r="P156" s="7"/>
      <c r="Q156" s="7"/>
      <c r="R156" s="7"/>
      <c r="S156" s="7"/>
    </row>
    <row r="157" spans="1:19" ht="12.75" x14ac:dyDescent="0.2">
      <c r="A157" s="1">
        <v>500000</v>
      </c>
      <c r="B157" s="9">
        <v>9.9963657388287697</v>
      </c>
      <c r="C157" s="9">
        <v>9.9944190766108498</v>
      </c>
      <c r="D157">
        <f t="shared" si="4"/>
        <v>9.9953924077198089</v>
      </c>
      <c r="E157" s="9">
        <v>16</v>
      </c>
      <c r="F157" s="7"/>
      <c r="G157" s="11" t="s">
        <v>31</v>
      </c>
      <c r="H157" s="7">
        <f>AVERAGE(D157:D171)</f>
        <v>9.9954080387599742</v>
      </c>
      <c r="I157" s="7">
        <f>STDEV(D157:D171)</f>
        <v>1.3676560082026131E-5</v>
      </c>
      <c r="J157" s="14">
        <v>1.7529999999999999</v>
      </c>
      <c r="K157" s="7">
        <f>J157*I157/SQRT(15)</f>
        <v>6.1903209181803254E-6</v>
      </c>
      <c r="L157" s="7">
        <f>H157-K157</f>
        <v>9.9954018484390552</v>
      </c>
      <c r="M157" s="7">
        <f>H157+K157</f>
        <v>9.9954142290808932</v>
      </c>
      <c r="N157" s="7"/>
      <c r="O157" s="7"/>
      <c r="P157" s="7"/>
      <c r="Q157" s="7"/>
      <c r="R157" s="7"/>
      <c r="S157" s="7"/>
    </row>
    <row r="158" spans="1:19" ht="12.75" x14ac:dyDescent="0.2">
      <c r="A158" s="1"/>
      <c r="B158" s="5">
        <v>9.9963518779537299</v>
      </c>
      <c r="C158" s="7">
        <v>9.99445494643982</v>
      </c>
      <c r="D158">
        <f t="shared" si="4"/>
        <v>9.9954034121967759</v>
      </c>
      <c r="E158" s="7">
        <v>16</v>
      </c>
      <c r="F158" s="7"/>
      <c r="G158" s="11" t="s">
        <v>32</v>
      </c>
      <c r="H158" s="7">
        <f>AVERAGE(E157:E171)</f>
        <v>16</v>
      </c>
      <c r="I158" s="7">
        <f>STDEV(E158:E172)</f>
        <v>0</v>
      </c>
      <c r="J158" s="14">
        <v>1.7529999999999999</v>
      </c>
      <c r="K158" s="7">
        <f>J158*I158/SQRT(15)</f>
        <v>0</v>
      </c>
      <c r="L158" s="7">
        <f>H158-K158</f>
        <v>16</v>
      </c>
      <c r="M158" s="7">
        <f>H158+K158</f>
        <v>16</v>
      </c>
      <c r="N158" s="7"/>
      <c r="O158" s="7"/>
      <c r="P158" s="7"/>
      <c r="Q158" s="7"/>
      <c r="R158" s="7"/>
      <c r="S158" s="7"/>
    </row>
    <row r="159" spans="1:19" ht="12.75" x14ac:dyDescent="0.2">
      <c r="A159" s="1"/>
      <c r="B159">
        <v>9.99633973879045</v>
      </c>
      <c r="C159">
        <v>9.9944820667168202</v>
      </c>
      <c r="D159">
        <f t="shared" si="4"/>
        <v>9.9954109027536351</v>
      </c>
      <c r="E159">
        <v>16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2.75" x14ac:dyDescent="0.2">
      <c r="A160" s="1"/>
      <c r="B160" s="7">
        <v>9.9963403476669708</v>
      </c>
      <c r="C160" s="7">
        <v>9.9944827586206806</v>
      </c>
      <c r="D160">
        <f t="shared" si="4"/>
        <v>9.9954115531438248</v>
      </c>
      <c r="E160" s="7">
        <v>16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2.75" x14ac:dyDescent="0.2">
      <c r="A161" s="1"/>
      <c r="B161" s="7">
        <v>9.9963388250956804</v>
      </c>
      <c r="C161" s="7">
        <v>9.9944862155388403</v>
      </c>
      <c r="D161">
        <f t="shared" si="4"/>
        <v>9.9954125203172595</v>
      </c>
      <c r="E161" s="7">
        <v>16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2.75" x14ac:dyDescent="0.2">
      <c r="A162" s="1"/>
      <c r="B162" s="7">
        <v>9.9963518779537299</v>
      </c>
      <c r="C162" s="7">
        <v>9.9944542475422207</v>
      </c>
      <c r="D162">
        <f t="shared" si="4"/>
        <v>9.9954030627479753</v>
      </c>
      <c r="E162" s="7">
        <v>16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2.75" x14ac:dyDescent="0.2">
      <c r="A163" s="1"/>
      <c r="B163" s="7">
        <v>9.9963415648125</v>
      </c>
      <c r="C163" s="7">
        <v>9.9944799899636099</v>
      </c>
      <c r="D163">
        <f t="shared" si="4"/>
        <v>9.9954107773880558</v>
      </c>
      <c r="E163" s="7">
        <v>16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2.75" x14ac:dyDescent="0.2">
      <c r="A164" s="1"/>
      <c r="B164" s="7">
        <v>9.9963455149501605</v>
      </c>
      <c r="C164" s="7">
        <v>9.9944695827048697</v>
      </c>
      <c r="D164">
        <f t="shared" si="4"/>
        <v>9.9954075488275151</v>
      </c>
      <c r="E164" s="7">
        <v>16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2.75" x14ac:dyDescent="0.2">
      <c r="A165" s="1"/>
      <c r="B165" s="7">
        <v>9.9963497594159598</v>
      </c>
      <c r="C165" s="7">
        <v>9.9944528492183498</v>
      </c>
      <c r="D165">
        <f t="shared" si="4"/>
        <v>9.9954013043171557</v>
      </c>
      <c r="E165" s="7">
        <v>16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2.75" x14ac:dyDescent="0.2">
      <c r="A166" s="1"/>
      <c r="B166" s="7">
        <v>9.9963690377950094</v>
      </c>
      <c r="C166" s="7">
        <v>9.9944162436548201</v>
      </c>
      <c r="D166">
        <f t="shared" si="4"/>
        <v>9.9953926407249156</v>
      </c>
      <c r="E166" s="7">
        <v>16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2.75" x14ac:dyDescent="0.2">
      <c r="A167" s="1"/>
      <c r="B167" s="7">
        <v>9.99630096679277</v>
      </c>
      <c r="C167" s="7">
        <v>9.9945692421624202</v>
      </c>
      <c r="D167">
        <f t="shared" si="4"/>
        <v>9.9954351044775951</v>
      </c>
      <c r="E167" s="7">
        <v>16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2.75" x14ac:dyDescent="0.2">
      <c r="A168" s="1"/>
      <c r="B168" s="7">
        <v>9.9963845521774797</v>
      </c>
      <c r="C168" s="7">
        <v>9.9943784336271797</v>
      </c>
      <c r="D168">
        <f t="shared" si="4"/>
        <v>9.9953814929023288</v>
      </c>
      <c r="E168" s="7">
        <v>16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2.75" x14ac:dyDescent="0.2">
      <c r="A169" s="1"/>
      <c r="B169" s="7">
        <v>9.9963176834881509</v>
      </c>
      <c r="C169" s="7">
        <v>9.9945341614906802</v>
      </c>
      <c r="D169">
        <f t="shared" si="4"/>
        <v>9.9954259224894155</v>
      </c>
      <c r="E169" s="7">
        <v>16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2.75" x14ac:dyDescent="0.2">
      <c r="A170" s="1"/>
      <c r="B170" s="7">
        <v>9.9963210702341101</v>
      </c>
      <c r="C170" s="7">
        <v>9.9945260014929005</v>
      </c>
      <c r="D170">
        <f t="shared" si="4"/>
        <v>9.9954235358635053</v>
      </c>
      <c r="E170" s="7">
        <v>16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2.75" x14ac:dyDescent="0.2">
      <c r="A171" s="1"/>
      <c r="B171" s="7">
        <v>9.9963458184536105</v>
      </c>
      <c r="C171" s="7">
        <v>9.9944709726061802</v>
      </c>
      <c r="D171">
        <f t="shared" si="4"/>
        <v>9.9954083955298962</v>
      </c>
      <c r="E171" s="7">
        <v>16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2.75" x14ac:dyDescent="0.2">
      <c r="A172" s="1"/>
      <c r="B172" s="11">
        <f>AVERAGE(B157:B171)</f>
        <v>9.9963442916272722</v>
      </c>
      <c r="C172" s="11">
        <f t="shared" ref="C172:D172" si="8">AVERAGE(C157:C171)</f>
        <v>9.9944717858926797</v>
      </c>
      <c r="D172" s="13">
        <f t="shared" si="4"/>
        <v>9.995408038759976</v>
      </c>
      <c r="E172" s="11">
        <f>AVERAGE(E157:E171)</f>
        <v>16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2.75" x14ac:dyDescent="0.2">
      <c r="A173" s="1"/>
      <c r="B173" s="7"/>
      <c r="C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2.75" x14ac:dyDescent="0.2">
      <c r="A174" s="1"/>
      <c r="B174" s="7"/>
      <c r="C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5" x14ac:dyDescent="0.25">
      <c r="A175" s="1"/>
      <c r="B175" s="7"/>
      <c r="C175" s="7"/>
      <c r="E175" s="7"/>
      <c r="F175" s="7"/>
      <c r="G175" s="7"/>
      <c r="H175" s="12" t="s">
        <v>36</v>
      </c>
      <c r="I175" s="12" t="s">
        <v>37</v>
      </c>
      <c r="J175" s="12" t="s">
        <v>26</v>
      </c>
      <c r="K175" s="12" t="s">
        <v>38</v>
      </c>
      <c r="L175" s="12" t="s">
        <v>39</v>
      </c>
      <c r="M175" s="12" t="s">
        <v>40</v>
      </c>
      <c r="N175" s="7"/>
      <c r="O175" s="7"/>
      <c r="P175" s="7"/>
      <c r="Q175" s="7"/>
      <c r="R175" s="7"/>
      <c r="S175" s="7"/>
    </row>
    <row r="176" spans="1:19" ht="12.75" x14ac:dyDescent="0.2">
      <c r="A176" s="1">
        <v>5000000</v>
      </c>
      <c r="B176" s="9">
        <v>9.9963253716385392</v>
      </c>
      <c r="C176" s="9">
        <v>9.9945164506480495</v>
      </c>
      <c r="D176">
        <f t="shared" ref="D173:D191" si="9">AVERAGE(B176:C176)</f>
        <v>9.9954209111432952</v>
      </c>
      <c r="E176" s="9">
        <v>16</v>
      </c>
      <c r="F176" s="7"/>
      <c r="G176" s="11" t="s">
        <v>31</v>
      </c>
      <c r="H176" s="7">
        <f>AVERAGE(D176:D190)</f>
        <v>9.9954156850574858</v>
      </c>
      <c r="I176" s="7">
        <f>STDEV(D176:D190)</f>
        <v>1.1789780818440104E-5</v>
      </c>
      <c r="J176" s="14">
        <v>1.7529999999999999</v>
      </c>
      <c r="K176" s="7">
        <f>J176*I176/SQRT(15)</f>
        <v>5.3363218808993701E-6</v>
      </c>
      <c r="L176" s="7">
        <f>H176-K176</f>
        <v>9.9954103487356054</v>
      </c>
      <c r="M176" s="7">
        <f>H176+K176</f>
        <v>9.9954210213793662</v>
      </c>
      <c r="N176" s="7"/>
      <c r="O176" s="7"/>
      <c r="P176" s="7"/>
      <c r="Q176" s="7"/>
      <c r="R176" s="7"/>
      <c r="S176" s="7"/>
    </row>
    <row r="177" spans="1:19" ht="12.75" x14ac:dyDescent="0.2">
      <c r="A177" s="1"/>
      <c r="B177" s="5">
        <v>9.9963198394111696</v>
      </c>
      <c r="C177" s="7">
        <v>9.9945287241979592</v>
      </c>
      <c r="D177">
        <f t="shared" si="9"/>
        <v>9.9954242818045635</v>
      </c>
      <c r="E177" s="7">
        <v>16</v>
      </c>
      <c r="F177" s="7"/>
      <c r="G177" s="11" t="s">
        <v>32</v>
      </c>
      <c r="H177" s="7">
        <f>AVERAGE(E176:E190)</f>
        <v>16</v>
      </c>
      <c r="I177" s="7">
        <f>STDEV(E177:E191)</f>
        <v>0</v>
      </c>
      <c r="J177" s="14">
        <v>1.7529999999999999</v>
      </c>
      <c r="K177" s="7">
        <f>J177*I177/SQRT(15)</f>
        <v>0</v>
      </c>
      <c r="L177" s="7">
        <f>H177-K177</f>
        <v>16</v>
      </c>
      <c r="M177" s="7">
        <f>H177+K177</f>
        <v>16</v>
      </c>
      <c r="N177" s="7"/>
      <c r="O177" s="7"/>
      <c r="P177" s="7"/>
      <c r="Q177" s="7"/>
      <c r="R177" s="7"/>
      <c r="S177" s="7"/>
    </row>
    <row r="178" spans="1:19" ht="12.75" x14ac:dyDescent="0.2">
      <c r="A178" s="1"/>
      <c r="B178">
        <v>9.9963376061261808</v>
      </c>
      <c r="C178">
        <v>9.9944889779559105</v>
      </c>
      <c r="D178">
        <f t="shared" si="9"/>
        <v>9.9954132920410466</v>
      </c>
      <c r="E178">
        <v>16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2.75" x14ac:dyDescent="0.2">
      <c r="A179" s="1"/>
      <c r="B179" s="7">
        <v>9.9963081053868006</v>
      </c>
      <c r="C179" s="7">
        <v>9.9945537814085892</v>
      </c>
      <c r="D179">
        <f t="shared" si="9"/>
        <v>9.9954309433976949</v>
      </c>
      <c r="E179" s="7">
        <v>16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2.75" x14ac:dyDescent="0.2">
      <c r="A180" s="1"/>
      <c r="B180" s="7">
        <v>9.9963127461660903</v>
      </c>
      <c r="C180" s="7">
        <v>9.9945450037193098</v>
      </c>
      <c r="D180">
        <f t="shared" si="9"/>
        <v>9.9954288749427</v>
      </c>
      <c r="E180" s="7">
        <v>16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2.75" x14ac:dyDescent="0.2">
      <c r="A181" s="1"/>
      <c r="B181" s="7">
        <v>9.9963382157123792</v>
      </c>
      <c r="C181" s="7">
        <v>9.9944882876111691</v>
      </c>
      <c r="D181">
        <f t="shared" si="9"/>
        <v>9.9954132516617733</v>
      </c>
      <c r="E181" s="7">
        <v>16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2.75" x14ac:dyDescent="0.2">
      <c r="A182" s="1"/>
      <c r="B182" s="7">
        <v>9.9963003447406003</v>
      </c>
      <c r="C182" s="7">
        <v>9.9945719220330602</v>
      </c>
      <c r="D182">
        <f t="shared" si="9"/>
        <v>9.9954361333868302</v>
      </c>
      <c r="E182" s="7">
        <v>16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2.75" x14ac:dyDescent="0.2">
      <c r="A183" s="1"/>
      <c r="B183" s="7">
        <v>9.9963296629963203</v>
      </c>
      <c r="C183" s="7">
        <v>9.9945075521158397</v>
      </c>
      <c r="D183">
        <f t="shared" si="9"/>
        <v>9.9954186075560791</v>
      </c>
      <c r="E183" s="7">
        <v>16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2.75" x14ac:dyDescent="0.2">
      <c r="A184" s="1"/>
      <c r="B184" s="7">
        <v>9.9963424771404803</v>
      </c>
      <c r="C184" s="7">
        <v>9.9944779116465803</v>
      </c>
      <c r="D184">
        <f t="shared" si="9"/>
        <v>9.9954101943935303</v>
      </c>
      <c r="E184" s="7">
        <v>16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2.75" x14ac:dyDescent="0.2">
      <c r="A185" s="1"/>
      <c r="B185" s="7">
        <v>9.9963406520292697</v>
      </c>
      <c r="C185" s="7">
        <v>9.9944820667168202</v>
      </c>
      <c r="D185">
        <f t="shared" si="9"/>
        <v>9.995411359373044</v>
      </c>
      <c r="E185" s="7">
        <v>16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2.75" x14ac:dyDescent="0.2">
      <c r="A186" s="1"/>
      <c r="B186" s="7">
        <v>9.99634885071778</v>
      </c>
      <c r="C186" s="7">
        <v>9.9944640161046792</v>
      </c>
      <c r="D186">
        <f t="shared" si="9"/>
        <v>9.9954064334112296</v>
      </c>
      <c r="E186" s="7">
        <v>16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2.75" x14ac:dyDescent="0.2">
      <c r="A187" s="1"/>
      <c r="B187" s="7">
        <v>9.9963705353460295</v>
      </c>
      <c r="C187" s="7">
        <v>9.99441269841269</v>
      </c>
      <c r="D187">
        <f t="shared" si="9"/>
        <v>9.9953916168793597</v>
      </c>
      <c r="E187" s="7">
        <v>16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2.75" x14ac:dyDescent="0.2">
      <c r="A188" s="1"/>
      <c r="B188" s="7">
        <v>9.9963262920597806</v>
      </c>
      <c r="C188" s="7">
        <v>9.9945137157107204</v>
      </c>
      <c r="D188">
        <f t="shared" si="9"/>
        <v>9.9954200038852505</v>
      </c>
      <c r="E188" s="7">
        <v>16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2.75" x14ac:dyDescent="0.2">
      <c r="A189" s="1"/>
      <c r="B189" s="7">
        <v>9.9963564094070794</v>
      </c>
      <c r="C189" s="7">
        <v>9.9944458470083308</v>
      </c>
      <c r="D189">
        <f t="shared" si="9"/>
        <v>9.9954011282077051</v>
      </c>
      <c r="E189" s="7">
        <v>16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2.75" x14ac:dyDescent="0.2">
      <c r="A190" s="1"/>
      <c r="B190" s="7">
        <v>9.9963455149501605</v>
      </c>
      <c r="C190" s="7">
        <v>9.9944709726061802</v>
      </c>
      <c r="D190">
        <f t="shared" si="9"/>
        <v>9.9954082437781704</v>
      </c>
      <c r="E190" s="7">
        <v>16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2.75" x14ac:dyDescent="0.2">
      <c r="A191" s="1"/>
      <c r="B191" s="11">
        <f>AVERAGE(B176:B190)</f>
        <v>9.9963335082552423</v>
      </c>
      <c r="C191" s="11">
        <f t="shared" ref="C191:D191" si="10">AVERAGE(C176:C190)</f>
        <v>9.994497861859724</v>
      </c>
      <c r="D191" s="13">
        <f t="shared" si="9"/>
        <v>9.995415685057484</v>
      </c>
      <c r="E191" s="11">
        <f>AVERAGE(E176:E190)</f>
        <v>16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2.75" x14ac:dyDescent="0.2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2.75" x14ac:dyDescent="0.2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2.75" x14ac:dyDescent="0.2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2.75" x14ac:dyDescent="0.2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2.75" x14ac:dyDescent="0.2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2.75" x14ac:dyDescent="0.2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2.75" x14ac:dyDescent="0.2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2.75" x14ac:dyDescent="0.2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2.75" x14ac:dyDescent="0.2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2.75" x14ac:dyDescent="0.2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2.75" x14ac:dyDescent="0.2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2.75" x14ac:dyDescent="0.2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2.75" x14ac:dyDescent="0.2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2.75" x14ac:dyDescent="0.2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2.75" x14ac:dyDescent="0.2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2.75" x14ac:dyDescent="0.2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2.75" x14ac:dyDescent="0.2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2.75" x14ac:dyDescent="0.2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2.75" x14ac:dyDescent="0.2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2.75" x14ac:dyDescent="0.2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2.75" x14ac:dyDescent="0.2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2.75" x14ac:dyDescent="0.2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2.75" x14ac:dyDescent="0.2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2.75" x14ac:dyDescent="0.2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2.75" x14ac:dyDescent="0.2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2.75" x14ac:dyDescent="0.2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2.75" x14ac:dyDescent="0.2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2.75" x14ac:dyDescent="0.2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2.75" x14ac:dyDescent="0.2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2.75" x14ac:dyDescent="0.2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2.75" x14ac:dyDescent="0.2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2.75" x14ac:dyDescent="0.2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2.75" x14ac:dyDescent="0.2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2.75" x14ac:dyDescent="0.2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2.75" x14ac:dyDescent="0.2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2.75" x14ac:dyDescent="0.2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2.75" x14ac:dyDescent="0.2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2.75" x14ac:dyDescent="0.2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2.75" x14ac:dyDescent="0.2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2.75" x14ac:dyDescent="0.2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2.75" x14ac:dyDescent="0.2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2.75" x14ac:dyDescent="0.2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2.75" x14ac:dyDescent="0.2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2.75" x14ac:dyDescent="0.2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2.75" x14ac:dyDescent="0.2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2.75" x14ac:dyDescent="0.2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2.75" x14ac:dyDescent="0.2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2.75" x14ac:dyDescent="0.2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2.75" x14ac:dyDescent="0.2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2.75" x14ac:dyDescent="0.2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2.75" x14ac:dyDescent="0.2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2.75" x14ac:dyDescent="0.2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2.75" x14ac:dyDescent="0.2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2.75" x14ac:dyDescent="0.2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2.75" x14ac:dyDescent="0.2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2.75" x14ac:dyDescent="0.2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2.75" x14ac:dyDescent="0.2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2.75" x14ac:dyDescent="0.2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2.75" x14ac:dyDescent="0.2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2.75" x14ac:dyDescent="0.2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2.75" x14ac:dyDescent="0.2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2.75" x14ac:dyDescent="0.2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2.75" x14ac:dyDescent="0.2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2.75" x14ac:dyDescent="0.2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2.75" x14ac:dyDescent="0.2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2.75" x14ac:dyDescent="0.2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2.75" x14ac:dyDescent="0.2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2.75" x14ac:dyDescent="0.2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2.75" x14ac:dyDescent="0.2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2.75" x14ac:dyDescent="0.2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2.75" x14ac:dyDescent="0.2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2.75" x14ac:dyDescent="0.2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2.75" x14ac:dyDescent="0.2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2.75" x14ac:dyDescent="0.2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2.75" x14ac:dyDescent="0.2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2.75" x14ac:dyDescent="0.2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2.75" x14ac:dyDescent="0.2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2.75" x14ac:dyDescent="0.2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2.75" x14ac:dyDescent="0.2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2.75" x14ac:dyDescent="0.2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2.75" x14ac:dyDescent="0.2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2.75" x14ac:dyDescent="0.2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2.75" x14ac:dyDescent="0.2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2.75" x14ac:dyDescent="0.2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2.75" x14ac:dyDescent="0.2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2.75" x14ac:dyDescent="0.2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2.75" x14ac:dyDescent="0.2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2.75" x14ac:dyDescent="0.2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2.75" x14ac:dyDescent="0.2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2.75" x14ac:dyDescent="0.2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2.75" x14ac:dyDescent="0.2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2.75" x14ac:dyDescent="0.2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2.75" x14ac:dyDescent="0.2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2.75" x14ac:dyDescent="0.2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2.75" x14ac:dyDescent="0.2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2.75" x14ac:dyDescent="0.2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2.75" x14ac:dyDescent="0.2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2.75" x14ac:dyDescent="0.2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2.75" x14ac:dyDescent="0.2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2.75" x14ac:dyDescent="0.2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2.75" x14ac:dyDescent="0.2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2.75" x14ac:dyDescent="0.2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2.75" x14ac:dyDescent="0.2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2.75" x14ac:dyDescent="0.2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2.75" x14ac:dyDescent="0.2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2.75" x14ac:dyDescent="0.2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2.75" x14ac:dyDescent="0.2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2.75" x14ac:dyDescent="0.2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2.75" x14ac:dyDescent="0.2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2.75" x14ac:dyDescent="0.2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2.75" x14ac:dyDescent="0.2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2.75" x14ac:dyDescent="0.2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2.75" x14ac:dyDescent="0.2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2.75" x14ac:dyDescent="0.2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2.75" x14ac:dyDescent="0.2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2.75" x14ac:dyDescent="0.2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2.75" x14ac:dyDescent="0.2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2.75" x14ac:dyDescent="0.2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2.75" x14ac:dyDescent="0.2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2.75" x14ac:dyDescent="0.2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2.75" x14ac:dyDescent="0.2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2.75" x14ac:dyDescent="0.2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2.75" x14ac:dyDescent="0.2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2.75" x14ac:dyDescent="0.2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2.75" x14ac:dyDescent="0.2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2.75" x14ac:dyDescent="0.2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2.75" x14ac:dyDescent="0.2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2.75" x14ac:dyDescent="0.2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2.75" x14ac:dyDescent="0.2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2.75" x14ac:dyDescent="0.2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2.75" x14ac:dyDescent="0.2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2.75" x14ac:dyDescent="0.2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2.75" x14ac:dyDescent="0.2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2.75" x14ac:dyDescent="0.2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2.75" x14ac:dyDescent="0.2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2.75" x14ac:dyDescent="0.2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2.75" x14ac:dyDescent="0.2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2.75" x14ac:dyDescent="0.2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2.75" x14ac:dyDescent="0.2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2.75" x14ac:dyDescent="0.2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2.75" x14ac:dyDescent="0.2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2.75" x14ac:dyDescent="0.2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2.75" x14ac:dyDescent="0.2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2.75" x14ac:dyDescent="0.2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2.75" x14ac:dyDescent="0.2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2.75" x14ac:dyDescent="0.2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2.75" x14ac:dyDescent="0.2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2.75" x14ac:dyDescent="0.2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2.75" x14ac:dyDescent="0.2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2.75" x14ac:dyDescent="0.2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2.75" x14ac:dyDescent="0.2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2.75" x14ac:dyDescent="0.2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2.75" x14ac:dyDescent="0.2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2.75" x14ac:dyDescent="0.2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2.75" x14ac:dyDescent="0.2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2.75" x14ac:dyDescent="0.2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2.75" x14ac:dyDescent="0.2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2.75" x14ac:dyDescent="0.2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2.75" x14ac:dyDescent="0.2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2.75" x14ac:dyDescent="0.2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2.75" x14ac:dyDescent="0.2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2.75" x14ac:dyDescent="0.2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2.75" x14ac:dyDescent="0.2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2.75" x14ac:dyDescent="0.2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2.75" x14ac:dyDescent="0.2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2.75" x14ac:dyDescent="0.2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2.75" x14ac:dyDescent="0.2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2.75" x14ac:dyDescent="0.2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2.75" x14ac:dyDescent="0.2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2.75" x14ac:dyDescent="0.2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2.75" x14ac:dyDescent="0.2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2.75" x14ac:dyDescent="0.2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2.75" x14ac:dyDescent="0.2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2.75" x14ac:dyDescent="0.2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2.75" x14ac:dyDescent="0.2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2.75" x14ac:dyDescent="0.2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2.75" x14ac:dyDescent="0.2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2.75" x14ac:dyDescent="0.2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2.75" x14ac:dyDescent="0.2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2.75" x14ac:dyDescent="0.2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2.75" x14ac:dyDescent="0.2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2.75" x14ac:dyDescent="0.2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2.75" x14ac:dyDescent="0.2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2.75" x14ac:dyDescent="0.2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2.75" x14ac:dyDescent="0.2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2.75" x14ac:dyDescent="0.2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2.75" x14ac:dyDescent="0.2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2.75" x14ac:dyDescent="0.2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2.75" x14ac:dyDescent="0.2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2.75" x14ac:dyDescent="0.2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2.75" x14ac:dyDescent="0.2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2.75" x14ac:dyDescent="0.2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2.75" x14ac:dyDescent="0.2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2.75" x14ac:dyDescent="0.2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2.75" x14ac:dyDescent="0.2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2.75" x14ac:dyDescent="0.2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2.75" x14ac:dyDescent="0.2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2.75" x14ac:dyDescent="0.2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2.75" x14ac:dyDescent="0.2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2.75" x14ac:dyDescent="0.2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2.75" x14ac:dyDescent="0.2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2.75" x14ac:dyDescent="0.2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2.75" x14ac:dyDescent="0.2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2.75" x14ac:dyDescent="0.2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2.75" x14ac:dyDescent="0.2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2.75" x14ac:dyDescent="0.2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2.75" x14ac:dyDescent="0.2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2.75" x14ac:dyDescent="0.2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2.75" x14ac:dyDescent="0.2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2.75" x14ac:dyDescent="0.2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2.75" x14ac:dyDescent="0.2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2.75" x14ac:dyDescent="0.2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2.75" x14ac:dyDescent="0.2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2.75" x14ac:dyDescent="0.2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2.75" x14ac:dyDescent="0.2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2.75" x14ac:dyDescent="0.2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2.75" x14ac:dyDescent="0.2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2.75" x14ac:dyDescent="0.2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2.75" x14ac:dyDescent="0.2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2.75" x14ac:dyDescent="0.2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2.75" x14ac:dyDescent="0.2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2.75" x14ac:dyDescent="0.2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2.75" x14ac:dyDescent="0.2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2.75" x14ac:dyDescent="0.2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2.75" x14ac:dyDescent="0.2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2.75" x14ac:dyDescent="0.2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2.75" x14ac:dyDescent="0.2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2.75" x14ac:dyDescent="0.2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2.75" x14ac:dyDescent="0.2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2.75" x14ac:dyDescent="0.2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2.75" x14ac:dyDescent="0.2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2.75" x14ac:dyDescent="0.2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2.75" x14ac:dyDescent="0.2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2.75" x14ac:dyDescent="0.2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2.75" x14ac:dyDescent="0.2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2.75" x14ac:dyDescent="0.2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2.75" x14ac:dyDescent="0.2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2.75" x14ac:dyDescent="0.2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2.75" x14ac:dyDescent="0.2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2.75" x14ac:dyDescent="0.2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2.75" x14ac:dyDescent="0.2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2.75" x14ac:dyDescent="0.2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2.75" x14ac:dyDescent="0.2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2.75" x14ac:dyDescent="0.2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2.75" x14ac:dyDescent="0.2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2.75" x14ac:dyDescent="0.2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2.75" x14ac:dyDescent="0.2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2.75" x14ac:dyDescent="0.2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2.75" x14ac:dyDescent="0.2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2.75" x14ac:dyDescent="0.2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2.75" x14ac:dyDescent="0.2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2.75" x14ac:dyDescent="0.2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2.75" x14ac:dyDescent="0.2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2.75" x14ac:dyDescent="0.2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2.75" x14ac:dyDescent="0.2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2.75" x14ac:dyDescent="0.2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2.75" x14ac:dyDescent="0.2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2.75" x14ac:dyDescent="0.2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2.75" x14ac:dyDescent="0.2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2.75" x14ac:dyDescent="0.2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2.75" x14ac:dyDescent="0.2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2.75" x14ac:dyDescent="0.2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2.75" x14ac:dyDescent="0.2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2.75" x14ac:dyDescent="0.2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2.75" x14ac:dyDescent="0.2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2.75" x14ac:dyDescent="0.2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2.75" x14ac:dyDescent="0.2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2.75" x14ac:dyDescent="0.2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2.75" x14ac:dyDescent="0.2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2.75" x14ac:dyDescent="0.2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2.75" x14ac:dyDescent="0.2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2.75" x14ac:dyDescent="0.2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2.75" x14ac:dyDescent="0.2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2.75" x14ac:dyDescent="0.2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2.75" x14ac:dyDescent="0.2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2.75" x14ac:dyDescent="0.2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2.75" x14ac:dyDescent="0.2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2.75" x14ac:dyDescent="0.2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2.75" x14ac:dyDescent="0.2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2.75" x14ac:dyDescent="0.2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2.75" x14ac:dyDescent="0.2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2.75" x14ac:dyDescent="0.2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2.75" x14ac:dyDescent="0.2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2.75" x14ac:dyDescent="0.2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2.75" x14ac:dyDescent="0.2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2.75" x14ac:dyDescent="0.2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2.75" x14ac:dyDescent="0.2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2.75" x14ac:dyDescent="0.2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2.75" x14ac:dyDescent="0.2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2.75" x14ac:dyDescent="0.2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2.75" x14ac:dyDescent="0.2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2.75" x14ac:dyDescent="0.2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2.75" x14ac:dyDescent="0.2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2.75" x14ac:dyDescent="0.2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2.75" x14ac:dyDescent="0.2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2.75" x14ac:dyDescent="0.2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2.75" x14ac:dyDescent="0.2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2.75" x14ac:dyDescent="0.2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2.75" x14ac:dyDescent="0.2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2.75" x14ac:dyDescent="0.2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2.75" x14ac:dyDescent="0.2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2.75" x14ac:dyDescent="0.2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2.75" x14ac:dyDescent="0.2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2.75" x14ac:dyDescent="0.2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2.75" x14ac:dyDescent="0.2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2.75" x14ac:dyDescent="0.2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2.75" x14ac:dyDescent="0.2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2.75" x14ac:dyDescent="0.2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2.75" x14ac:dyDescent="0.2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2.75" x14ac:dyDescent="0.2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2.75" x14ac:dyDescent="0.2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2.75" x14ac:dyDescent="0.2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2.75" x14ac:dyDescent="0.2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2.75" x14ac:dyDescent="0.2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2.75" x14ac:dyDescent="0.2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2.75" x14ac:dyDescent="0.2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2.75" x14ac:dyDescent="0.2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2.75" x14ac:dyDescent="0.2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2.75" x14ac:dyDescent="0.2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2.75" x14ac:dyDescent="0.2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2.75" x14ac:dyDescent="0.2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2.75" x14ac:dyDescent="0.2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2.75" x14ac:dyDescent="0.2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2.75" x14ac:dyDescent="0.2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2.75" x14ac:dyDescent="0.2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2.75" x14ac:dyDescent="0.2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2.75" x14ac:dyDescent="0.2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2.75" x14ac:dyDescent="0.2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2.75" x14ac:dyDescent="0.2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2.75" x14ac:dyDescent="0.2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2.75" x14ac:dyDescent="0.2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2.75" x14ac:dyDescent="0.2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2.75" x14ac:dyDescent="0.2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2.75" x14ac:dyDescent="0.2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2.75" x14ac:dyDescent="0.2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2.75" x14ac:dyDescent="0.2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2.75" x14ac:dyDescent="0.2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2.75" x14ac:dyDescent="0.2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2.75" x14ac:dyDescent="0.2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2.75" x14ac:dyDescent="0.2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2.75" x14ac:dyDescent="0.2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2.75" x14ac:dyDescent="0.2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2.75" x14ac:dyDescent="0.2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2.75" x14ac:dyDescent="0.2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2.75" x14ac:dyDescent="0.2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2.75" x14ac:dyDescent="0.2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2.75" x14ac:dyDescent="0.2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2.75" x14ac:dyDescent="0.2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2.75" x14ac:dyDescent="0.2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2.75" x14ac:dyDescent="0.2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2.75" x14ac:dyDescent="0.2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2.75" x14ac:dyDescent="0.2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2.75" x14ac:dyDescent="0.2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2.75" x14ac:dyDescent="0.2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2.75" x14ac:dyDescent="0.2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2.75" x14ac:dyDescent="0.2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2.75" x14ac:dyDescent="0.2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2.75" x14ac:dyDescent="0.2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2.75" x14ac:dyDescent="0.2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2.75" x14ac:dyDescent="0.2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2.75" x14ac:dyDescent="0.2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2.75" x14ac:dyDescent="0.2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2.75" x14ac:dyDescent="0.2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2.75" x14ac:dyDescent="0.2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2.75" x14ac:dyDescent="0.2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2.75" x14ac:dyDescent="0.2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2.75" x14ac:dyDescent="0.2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2.75" x14ac:dyDescent="0.2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2.75" x14ac:dyDescent="0.2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2.75" x14ac:dyDescent="0.2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2.75" x14ac:dyDescent="0.2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2.75" x14ac:dyDescent="0.2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2.75" x14ac:dyDescent="0.2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2.75" x14ac:dyDescent="0.2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2.75" x14ac:dyDescent="0.2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2.75" x14ac:dyDescent="0.2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2.75" x14ac:dyDescent="0.2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2.75" x14ac:dyDescent="0.2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2.75" x14ac:dyDescent="0.2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2.75" x14ac:dyDescent="0.2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2.75" x14ac:dyDescent="0.2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2.75" x14ac:dyDescent="0.2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2.75" x14ac:dyDescent="0.2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2.75" x14ac:dyDescent="0.2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2.75" x14ac:dyDescent="0.2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2.75" x14ac:dyDescent="0.2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2.75" x14ac:dyDescent="0.2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2.75" x14ac:dyDescent="0.2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2.75" x14ac:dyDescent="0.2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2.75" x14ac:dyDescent="0.2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2.75" x14ac:dyDescent="0.2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2.75" x14ac:dyDescent="0.2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2.75" x14ac:dyDescent="0.2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2.75" x14ac:dyDescent="0.2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2.75" x14ac:dyDescent="0.2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2.75" x14ac:dyDescent="0.2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2.75" x14ac:dyDescent="0.2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2.75" x14ac:dyDescent="0.2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2.75" x14ac:dyDescent="0.2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2.75" x14ac:dyDescent="0.2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2.75" x14ac:dyDescent="0.2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2.75" x14ac:dyDescent="0.2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2.75" x14ac:dyDescent="0.2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2.75" x14ac:dyDescent="0.2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2.75" x14ac:dyDescent="0.2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2.75" x14ac:dyDescent="0.2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2.75" x14ac:dyDescent="0.2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2.75" x14ac:dyDescent="0.2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2.75" x14ac:dyDescent="0.2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2.75" x14ac:dyDescent="0.2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2.75" x14ac:dyDescent="0.2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2.75" x14ac:dyDescent="0.2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2.75" x14ac:dyDescent="0.2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2.75" x14ac:dyDescent="0.2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2.75" x14ac:dyDescent="0.2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2.75" x14ac:dyDescent="0.2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2.75" x14ac:dyDescent="0.2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2.75" x14ac:dyDescent="0.2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2.75" x14ac:dyDescent="0.2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2.75" x14ac:dyDescent="0.2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2.75" x14ac:dyDescent="0.2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2.75" x14ac:dyDescent="0.2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2.75" x14ac:dyDescent="0.2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2.75" x14ac:dyDescent="0.2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2.75" x14ac:dyDescent="0.2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2.75" x14ac:dyDescent="0.2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2.75" x14ac:dyDescent="0.2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2.75" x14ac:dyDescent="0.2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2.75" x14ac:dyDescent="0.2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2.75" x14ac:dyDescent="0.2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2.75" x14ac:dyDescent="0.2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2.75" x14ac:dyDescent="0.2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2.75" x14ac:dyDescent="0.2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2.75" x14ac:dyDescent="0.2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2.75" x14ac:dyDescent="0.2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2.75" x14ac:dyDescent="0.2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2.75" x14ac:dyDescent="0.2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2.75" x14ac:dyDescent="0.2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2.75" x14ac:dyDescent="0.2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2.75" x14ac:dyDescent="0.2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2.75" x14ac:dyDescent="0.2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2.75" x14ac:dyDescent="0.2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2.75" x14ac:dyDescent="0.2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2.75" x14ac:dyDescent="0.2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2.75" x14ac:dyDescent="0.2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2.75" x14ac:dyDescent="0.2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2.75" x14ac:dyDescent="0.2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2.75" x14ac:dyDescent="0.2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2.75" x14ac:dyDescent="0.2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2.75" x14ac:dyDescent="0.2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2.75" x14ac:dyDescent="0.2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2.75" x14ac:dyDescent="0.2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2.75" x14ac:dyDescent="0.2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2.75" x14ac:dyDescent="0.2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2.75" x14ac:dyDescent="0.2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2.75" x14ac:dyDescent="0.2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2.75" x14ac:dyDescent="0.2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2.75" x14ac:dyDescent="0.2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2.75" x14ac:dyDescent="0.2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2.75" x14ac:dyDescent="0.2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2.75" x14ac:dyDescent="0.2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2.75" x14ac:dyDescent="0.2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2.75" x14ac:dyDescent="0.2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2.75" x14ac:dyDescent="0.2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2.75" x14ac:dyDescent="0.2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2.75" x14ac:dyDescent="0.2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2.75" x14ac:dyDescent="0.2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2.75" x14ac:dyDescent="0.2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2.75" x14ac:dyDescent="0.2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2.75" x14ac:dyDescent="0.2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2.75" x14ac:dyDescent="0.2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2.75" x14ac:dyDescent="0.2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2.75" x14ac:dyDescent="0.2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2.75" x14ac:dyDescent="0.2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2.75" x14ac:dyDescent="0.2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2.75" x14ac:dyDescent="0.2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2.75" x14ac:dyDescent="0.2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2.75" x14ac:dyDescent="0.2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2.75" x14ac:dyDescent="0.2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2.75" x14ac:dyDescent="0.2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2.75" x14ac:dyDescent="0.2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2.75" x14ac:dyDescent="0.2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2.75" x14ac:dyDescent="0.2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2.75" x14ac:dyDescent="0.2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2.75" x14ac:dyDescent="0.2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2.75" x14ac:dyDescent="0.2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2.75" x14ac:dyDescent="0.2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2.75" x14ac:dyDescent="0.2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2.75" x14ac:dyDescent="0.2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2.75" x14ac:dyDescent="0.2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2.75" x14ac:dyDescent="0.2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2.75" x14ac:dyDescent="0.2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2.75" x14ac:dyDescent="0.2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2.75" x14ac:dyDescent="0.2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2.75" x14ac:dyDescent="0.2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2.75" x14ac:dyDescent="0.2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2.75" x14ac:dyDescent="0.2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2.75" x14ac:dyDescent="0.2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2.75" x14ac:dyDescent="0.2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2.75" x14ac:dyDescent="0.2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2.75" x14ac:dyDescent="0.2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2.75" x14ac:dyDescent="0.2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2.75" x14ac:dyDescent="0.2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2.75" x14ac:dyDescent="0.2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2.75" x14ac:dyDescent="0.2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2.75" x14ac:dyDescent="0.2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2.75" x14ac:dyDescent="0.2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2.75" x14ac:dyDescent="0.2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2.75" x14ac:dyDescent="0.2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2.75" x14ac:dyDescent="0.2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2.75" x14ac:dyDescent="0.2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2.75" x14ac:dyDescent="0.2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2.75" x14ac:dyDescent="0.2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2.75" x14ac:dyDescent="0.2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2.75" x14ac:dyDescent="0.2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2.75" x14ac:dyDescent="0.2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2.75" x14ac:dyDescent="0.2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2.75" x14ac:dyDescent="0.2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2.75" x14ac:dyDescent="0.2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2.75" x14ac:dyDescent="0.2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2.75" x14ac:dyDescent="0.2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2.75" x14ac:dyDescent="0.2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2.75" x14ac:dyDescent="0.2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2.75" x14ac:dyDescent="0.2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2.75" x14ac:dyDescent="0.2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2.75" x14ac:dyDescent="0.2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2.75" x14ac:dyDescent="0.2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2.75" x14ac:dyDescent="0.2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2.75" x14ac:dyDescent="0.2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2.75" x14ac:dyDescent="0.2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2.75" x14ac:dyDescent="0.2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2.75" x14ac:dyDescent="0.2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2.75" x14ac:dyDescent="0.2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2.75" x14ac:dyDescent="0.2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2.75" x14ac:dyDescent="0.2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2.75" x14ac:dyDescent="0.2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2.75" x14ac:dyDescent="0.2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2.75" x14ac:dyDescent="0.2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2.75" x14ac:dyDescent="0.2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2.75" x14ac:dyDescent="0.2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2.75" x14ac:dyDescent="0.2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2.75" x14ac:dyDescent="0.2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2.75" x14ac:dyDescent="0.2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2.75" x14ac:dyDescent="0.2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2.75" x14ac:dyDescent="0.2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2.75" x14ac:dyDescent="0.2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2.75" x14ac:dyDescent="0.2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2.75" x14ac:dyDescent="0.2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2.75" x14ac:dyDescent="0.2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2.75" x14ac:dyDescent="0.2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2.75" x14ac:dyDescent="0.2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2.75" x14ac:dyDescent="0.2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2.75" x14ac:dyDescent="0.2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2.75" x14ac:dyDescent="0.2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2.75" x14ac:dyDescent="0.2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2.75" x14ac:dyDescent="0.2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2.75" x14ac:dyDescent="0.2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2.75" x14ac:dyDescent="0.2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2.75" x14ac:dyDescent="0.2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2.75" x14ac:dyDescent="0.2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2.75" x14ac:dyDescent="0.2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2.75" x14ac:dyDescent="0.2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2.75" x14ac:dyDescent="0.2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2.75" x14ac:dyDescent="0.2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2.75" x14ac:dyDescent="0.2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2.75" x14ac:dyDescent="0.2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2.75" x14ac:dyDescent="0.2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2.75" x14ac:dyDescent="0.2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2.75" x14ac:dyDescent="0.2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2.75" x14ac:dyDescent="0.2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2.75" x14ac:dyDescent="0.2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2.75" x14ac:dyDescent="0.2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2.75" x14ac:dyDescent="0.2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2.75" x14ac:dyDescent="0.2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2.75" x14ac:dyDescent="0.2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2.75" x14ac:dyDescent="0.2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2.75" x14ac:dyDescent="0.2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2.75" x14ac:dyDescent="0.2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2.75" x14ac:dyDescent="0.2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2.75" x14ac:dyDescent="0.2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2.75" x14ac:dyDescent="0.2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2.75" x14ac:dyDescent="0.2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2.75" x14ac:dyDescent="0.2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2.75" x14ac:dyDescent="0.2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2.75" x14ac:dyDescent="0.2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2.75" x14ac:dyDescent="0.2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2.75" x14ac:dyDescent="0.2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2.75" x14ac:dyDescent="0.2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2.75" x14ac:dyDescent="0.2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2.75" x14ac:dyDescent="0.2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2.75" x14ac:dyDescent="0.2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2.75" x14ac:dyDescent="0.2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2.75" x14ac:dyDescent="0.2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2.75" x14ac:dyDescent="0.2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2.75" x14ac:dyDescent="0.2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2.75" x14ac:dyDescent="0.2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2.75" x14ac:dyDescent="0.2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2.75" x14ac:dyDescent="0.2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2.75" x14ac:dyDescent="0.2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2.75" x14ac:dyDescent="0.2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2.75" x14ac:dyDescent="0.2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2.75" x14ac:dyDescent="0.2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2.75" x14ac:dyDescent="0.2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2.75" x14ac:dyDescent="0.2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2.75" x14ac:dyDescent="0.2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2.75" x14ac:dyDescent="0.2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2.75" x14ac:dyDescent="0.2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2.75" x14ac:dyDescent="0.2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2.75" x14ac:dyDescent="0.2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2.75" x14ac:dyDescent="0.2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2.75" x14ac:dyDescent="0.2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2.75" x14ac:dyDescent="0.2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2.75" x14ac:dyDescent="0.2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2.75" x14ac:dyDescent="0.2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2.75" x14ac:dyDescent="0.2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2.75" x14ac:dyDescent="0.2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2.75" x14ac:dyDescent="0.2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2.75" x14ac:dyDescent="0.2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2.75" x14ac:dyDescent="0.2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2.75" x14ac:dyDescent="0.2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2.75" x14ac:dyDescent="0.2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2.75" x14ac:dyDescent="0.2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2.75" x14ac:dyDescent="0.2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2.75" x14ac:dyDescent="0.2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2.75" x14ac:dyDescent="0.2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2.75" x14ac:dyDescent="0.2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2.75" x14ac:dyDescent="0.2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2.75" x14ac:dyDescent="0.2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2.75" x14ac:dyDescent="0.2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2.75" x14ac:dyDescent="0.2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2.75" x14ac:dyDescent="0.2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2.75" x14ac:dyDescent="0.2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2.75" x14ac:dyDescent="0.2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2.75" x14ac:dyDescent="0.2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2.75" x14ac:dyDescent="0.2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2.75" x14ac:dyDescent="0.2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2.75" x14ac:dyDescent="0.2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2.75" x14ac:dyDescent="0.2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2.75" x14ac:dyDescent="0.2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2.75" x14ac:dyDescent="0.2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2.75" x14ac:dyDescent="0.2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2.75" x14ac:dyDescent="0.2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2.75" x14ac:dyDescent="0.2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2.75" x14ac:dyDescent="0.2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2.75" x14ac:dyDescent="0.2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2.75" x14ac:dyDescent="0.2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2.75" x14ac:dyDescent="0.2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2.75" x14ac:dyDescent="0.2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2.75" x14ac:dyDescent="0.2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2.75" x14ac:dyDescent="0.2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2.75" x14ac:dyDescent="0.2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2.75" x14ac:dyDescent="0.2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2.75" x14ac:dyDescent="0.2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2.75" x14ac:dyDescent="0.2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2.75" x14ac:dyDescent="0.2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2.75" x14ac:dyDescent="0.2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2.75" x14ac:dyDescent="0.2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2.75" x14ac:dyDescent="0.2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2.75" x14ac:dyDescent="0.2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2.75" x14ac:dyDescent="0.2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2.75" x14ac:dyDescent="0.2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2.75" x14ac:dyDescent="0.2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2.75" x14ac:dyDescent="0.2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2.75" x14ac:dyDescent="0.2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2.75" x14ac:dyDescent="0.2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2.75" x14ac:dyDescent="0.2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2.75" x14ac:dyDescent="0.2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2.75" x14ac:dyDescent="0.2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2.75" x14ac:dyDescent="0.2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2.75" x14ac:dyDescent="0.2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2.75" x14ac:dyDescent="0.2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2.75" x14ac:dyDescent="0.2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2.75" x14ac:dyDescent="0.2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2.75" x14ac:dyDescent="0.2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2.75" x14ac:dyDescent="0.2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2.75" x14ac:dyDescent="0.2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2.75" x14ac:dyDescent="0.2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2.75" x14ac:dyDescent="0.2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2.75" x14ac:dyDescent="0.2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2.75" x14ac:dyDescent="0.2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2.75" x14ac:dyDescent="0.2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2.75" x14ac:dyDescent="0.2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2.75" x14ac:dyDescent="0.2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2.75" x14ac:dyDescent="0.2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2.75" x14ac:dyDescent="0.2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2.75" x14ac:dyDescent="0.2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2.75" x14ac:dyDescent="0.2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2.75" x14ac:dyDescent="0.2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2.75" x14ac:dyDescent="0.2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2.75" x14ac:dyDescent="0.2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2.75" x14ac:dyDescent="0.2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2.75" x14ac:dyDescent="0.2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2.75" x14ac:dyDescent="0.2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2.75" x14ac:dyDescent="0.2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2.75" x14ac:dyDescent="0.2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2.75" x14ac:dyDescent="0.2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2.75" x14ac:dyDescent="0.2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2.75" x14ac:dyDescent="0.2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2.75" x14ac:dyDescent="0.2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2.75" x14ac:dyDescent="0.2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2.75" x14ac:dyDescent="0.2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2.75" x14ac:dyDescent="0.2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2.75" x14ac:dyDescent="0.2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2.75" x14ac:dyDescent="0.2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2.75" x14ac:dyDescent="0.2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2.75" x14ac:dyDescent="0.2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2.75" x14ac:dyDescent="0.2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2.75" x14ac:dyDescent="0.2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2.75" x14ac:dyDescent="0.2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2.75" x14ac:dyDescent="0.2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2.75" x14ac:dyDescent="0.2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2.75" x14ac:dyDescent="0.2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2.75" x14ac:dyDescent="0.2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2.75" x14ac:dyDescent="0.2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2.75" x14ac:dyDescent="0.2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2.75" x14ac:dyDescent="0.2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2.75" x14ac:dyDescent="0.2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2.75" x14ac:dyDescent="0.2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2.75" x14ac:dyDescent="0.2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2.75" x14ac:dyDescent="0.2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2.75" x14ac:dyDescent="0.2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2.75" x14ac:dyDescent="0.2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2.75" x14ac:dyDescent="0.2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2.75" x14ac:dyDescent="0.2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2.75" x14ac:dyDescent="0.2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2.75" x14ac:dyDescent="0.2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2.75" x14ac:dyDescent="0.2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2.75" x14ac:dyDescent="0.2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2.75" x14ac:dyDescent="0.2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2.75" x14ac:dyDescent="0.2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2.75" x14ac:dyDescent="0.2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2.75" x14ac:dyDescent="0.2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2.75" x14ac:dyDescent="0.2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2.75" x14ac:dyDescent="0.2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2.75" x14ac:dyDescent="0.2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2.75" x14ac:dyDescent="0.2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2.75" x14ac:dyDescent="0.2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2.75" x14ac:dyDescent="0.2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2.75" x14ac:dyDescent="0.2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2.75" x14ac:dyDescent="0.2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2.75" x14ac:dyDescent="0.2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2.75" x14ac:dyDescent="0.2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2.75" x14ac:dyDescent="0.2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2.75" x14ac:dyDescent="0.2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2.75" x14ac:dyDescent="0.2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2.75" x14ac:dyDescent="0.2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2.75" x14ac:dyDescent="0.2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2.75" x14ac:dyDescent="0.2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2.75" x14ac:dyDescent="0.2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2.75" x14ac:dyDescent="0.2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2.75" x14ac:dyDescent="0.2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2.75" x14ac:dyDescent="0.2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2.75" x14ac:dyDescent="0.2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2.75" x14ac:dyDescent="0.2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2.75" x14ac:dyDescent="0.2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2.75" x14ac:dyDescent="0.2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2.75" x14ac:dyDescent="0.2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2.75" x14ac:dyDescent="0.2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2.75" x14ac:dyDescent="0.2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2.75" x14ac:dyDescent="0.2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2.75" x14ac:dyDescent="0.2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2.75" x14ac:dyDescent="0.2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2.75" x14ac:dyDescent="0.2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tabSelected="1" topLeftCell="I58" zoomScale="90" zoomScaleNormal="90" workbookViewId="0">
      <selection activeCell="Q73" sqref="Q73"/>
    </sheetView>
  </sheetViews>
  <sheetFormatPr defaultColWidth="14.42578125" defaultRowHeight="15.75" customHeight="1" x14ac:dyDescent="0.2"/>
  <cols>
    <col min="19" max="19" width="16.140625" bestFit="1" customWidth="1"/>
    <col min="20" max="22" width="14.5703125" bestFit="1" customWidth="1"/>
    <col min="23" max="24" width="16.140625" bestFit="1" customWidth="1"/>
  </cols>
  <sheetData>
    <row r="1" spans="1:38" ht="15.75" customHeight="1" x14ac:dyDescent="0.2">
      <c r="A1" s="1" t="s">
        <v>0</v>
      </c>
      <c r="B1" s="1" t="s">
        <v>1</v>
      </c>
      <c r="C1" s="3" t="s">
        <v>2</v>
      </c>
    </row>
    <row r="2" spans="1:38" ht="15.75" customHeight="1" x14ac:dyDescent="0.2">
      <c r="A2" s="4">
        <v>0.5</v>
      </c>
      <c r="B2" s="4">
        <v>1.0001599999999999</v>
      </c>
      <c r="C2" s="4">
        <v>1</v>
      </c>
      <c r="D2" s="6">
        <v>1</v>
      </c>
      <c r="E2">
        <v>1</v>
      </c>
      <c r="F2">
        <v>1.0004178156597301</v>
      </c>
      <c r="G2">
        <v>1</v>
      </c>
      <c r="H2">
        <v>1</v>
      </c>
      <c r="I2">
        <v>1</v>
      </c>
      <c r="J2">
        <v>1.0001650028875499</v>
      </c>
      <c r="K2">
        <v>1.00016634783331</v>
      </c>
      <c r="L2">
        <v>1.00016687526074</v>
      </c>
      <c r="M2">
        <v>1.0000844451950599</v>
      </c>
      <c r="N2">
        <v>1</v>
      </c>
      <c r="O2">
        <v>1</v>
      </c>
      <c r="P2">
        <v>1</v>
      </c>
      <c r="Q2">
        <v>1</v>
      </c>
      <c r="R2">
        <v>1</v>
      </c>
      <c r="X2" t="s">
        <v>9</v>
      </c>
      <c r="Y2">
        <v>1</v>
      </c>
      <c r="Z2">
        <v>1.0004178156597301</v>
      </c>
      <c r="AA2">
        <v>1</v>
      </c>
      <c r="AB2">
        <v>1</v>
      </c>
      <c r="AC2">
        <v>1</v>
      </c>
      <c r="AD2">
        <v>1.0001650028875499</v>
      </c>
      <c r="AE2">
        <v>1.00016634783331</v>
      </c>
      <c r="AF2">
        <v>1.00016687526074</v>
      </c>
      <c r="AG2">
        <v>1.0000844451950599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ht="15.75" customHeight="1" x14ac:dyDescent="0.2">
      <c r="A3" s="4"/>
      <c r="B3" s="4"/>
      <c r="C3" s="4"/>
      <c r="D3" s="6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1.0002504382669599</v>
      </c>
      <c r="X3" t="s">
        <v>9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1.0002504382669599</v>
      </c>
    </row>
    <row r="4" spans="1:38" ht="15.75" customHeight="1" x14ac:dyDescent="0.2">
      <c r="A4" s="4"/>
      <c r="B4" s="4"/>
      <c r="C4" s="4"/>
      <c r="D4" s="6">
        <v>19998</v>
      </c>
      <c r="E4">
        <v>19999</v>
      </c>
      <c r="F4">
        <v>19998</v>
      </c>
      <c r="G4">
        <v>19998</v>
      </c>
      <c r="H4">
        <v>19998</v>
      </c>
      <c r="I4">
        <v>19998</v>
      </c>
      <c r="J4">
        <v>19997</v>
      </c>
      <c r="K4">
        <v>19997</v>
      </c>
      <c r="L4">
        <v>19997</v>
      </c>
      <c r="M4">
        <v>19998</v>
      </c>
      <c r="N4">
        <v>19997</v>
      </c>
      <c r="O4">
        <v>19996</v>
      </c>
      <c r="P4">
        <v>19999</v>
      </c>
      <c r="Q4">
        <v>19997</v>
      </c>
      <c r="R4">
        <v>19998</v>
      </c>
      <c r="X4" t="s">
        <v>10</v>
      </c>
      <c r="Y4">
        <v>19999</v>
      </c>
      <c r="Z4">
        <v>19998</v>
      </c>
      <c r="AA4">
        <v>19998</v>
      </c>
      <c r="AB4">
        <v>19998</v>
      </c>
      <c r="AC4">
        <v>19998</v>
      </c>
      <c r="AD4">
        <v>19997</v>
      </c>
      <c r="AE4">
        <v>19997</v>
      </c>
      <c r="AF4">
        <v>19997</v>
      </c>
      <c r="AG4">
        <v>19998</v>
      </c>
      <c r="AH4">
        <v>19997</v>
      </c>
      <c r="AI4">
        <v>19996</v>
      </c>
      <c r="AJ4">
        <v>19999</v>
      </c>
      <c r="AK4">
        <v>19997</v>
      </c>
      <c r="AL4">
        <v>19998</v>
      </c>
    </row>
    <row r="5" spans="1:38" ht="15.75" customHeight="1" x14ac:dyDescent="0.2">
      <c r="A5" s="4">
        <v>5</v>
      </c>
      <c r="B5" s="4">
        <v>1.00233865186598</v>
      </c>
      <c r="C5" s="4">
        <v>1.0013304723377501</v>
      </c>
      <c r="D5" s="6">
        <v>1.00116462856667</v>
      </c>
      <c r="E5">
        <v>1.0051011874895399</v>
      </c>
      <c r="F5">
        <v>1.00745218183323</v>
      </c>
      <c r="G5">
        <v>1.0010817107671801</v>
      </c>
      <c r="H5">
        <v>1.01027595922764</v>
      </c>
      <c r="I5">
        <v>1.0059755996348201</v>
      </c>
      <c r="J5">
        <v>1.0003361909564601</v>
      </c>
      <c r="K5">
        <v>1.00758080639786</v>
      </c>
      <c r="L5">
        <v>1.00049920958482</v>
      </c>
      <c r="M5">
        <v>1.0042770882254199</v>
      </c>
      <c r="N5">
        <v>1.00495298858294</v>
      </c>
      <c r="O5">
        <v>1.0027506876719099</v>
      </c>
      <c r="P5">
        <v>1.0049954208642</v>
      </c>
      <c r="Q5">
        <v>1.00981533854599</v>
      </c>
      <c r="R5">
        <v>1.0062038900067001</v>
      </c>
      <c r="X5" t="s">
        <v>11</v>
      </c>
      <c r="Y5">
        <v>1.0051011874895399</v>
      </c>
      <c r="Z5">
        <v>1.00745218183323</v>
      </c>
      <c r="AA5">
        <v>1.0010817107671801</v>
      </c>
      <c r="AB5">
        <v>1.01027595922764</v>
      </c>
      <c r="AC5">
        <v>1.0059755996348201</v>
      </c>
      <c r="AD5">
        <v>1.0003361909564601</v>
      </c>
      <c r="AE5">
        <v>1.00758080639786</v>
      </c>
      <c r="AF5">
        <v>1.00049920958482</v>
      </c>
      <c r="AG5">
        <v>1.0042770882254199</v>
      </c>
      <c r="AH5">
        <v>1.00495298858294</v>
      </c>
      <c r="AI5">
        <v>1.0027506876719099</v>
      </c>
      <c r="AJ5">
        <v>1.0049954208642</v>
      </c>
      <c r="AK5">
        <v>1.00981533854599</v>
      </c>
      <c r="AL5">
        <v>1.0062038900067001</v>
      </c>
    </row>
    <row r="6" spans="1:38" ht="15.75" customHeight="1" x14ac:dyDescent="0.2">
      <c r="A6" s="4"/>
      <c r="B6" s="4"/>
      <c r="C6" s="4"/>
      <c r="D6" s="6">
        <v>1</v>
      </c>
      <c r="E6">
        <v>1.00012439358129</v>
      </c>
      <c r="F6">
        <v>1</v>
      </c>
      <c r="G6">
        <v>1.0012534469791901</v>
      </c>
      <c r="H6">
        <v>1.0003783579265899</v>
      </c>
      <c r="I6">
        <v>1</v>
      </c>
      <c r="J6">
        <v>1.00012345679012</v>
      </c>
      <c r="K6">
        <v>1.00075056292219</v>
      </c>
      <c r="L6">
        <v>1</v>
      </c>
      <c r="M6">
        <v>1</v>
      </c>
      <c r="N6">
        <v>1.0001237164419099</v>
      </c>
      <c r="O6">
        <v>1</v>
      </c>
      <c r="P6">
        <v>1</v>
      </c>
      <c r="Q6">
        <v>1.0001253918495201</v>
      </c>
      <c r="R6">
        <v>1</v>
      </c>
      <c r="X6" t="s">
        <v>9</v>
      </c>
      <c r="Y6">
        <v>1.00012439358129</v>
      </c>
      <c r="Z6">
        <v>1</v>
      </c>
      <c r="AA6">
        <v>1.0012534469791901</v>
      </c>
      <c r="AB6">
        <v>1.0003783579265899</v>
      </c>
      <c r="AC6">
        <v>1</v>
      </c>
      <c r="AD6">
        <v>1.00012345679012</v>
      </c>
      <c r="AE6">
        <v>1.00075056292219</v>
      </c>
      <c r="AF6">
        <v>1</v>
      </c>
      <c r="AG6">
        <v>1</v>
      </c>
      <c r="AH6">
        <v>1.0001237164419099</v>
      </c>
      <c r="AI6">
        <v>1</v>
      </c>
      <c r="AJ6">
        <v>1</v>
      </c>
      <c r="AK6">
        <v>1.0001253918495201</v>
      </c>
      <c r="AL6">
        <v>1</v>
      </c>
    </row>
    <row r="7" spans="1:38" ht="15.75" customHeight="1" x14ac:dyDescent="0.2">
      <c r="A7" s="4"/>
      <c r="B7" s="4"/>
      <c r="C7" s="4"/>
      <c r="D7" s="6">
        <v>19998</v>
      </c>
      <c r="E7">
        <v>19997</v>
      </c>
      <c r="F7">
        <v>19995</v>
      </c>
      <c r="G7">
        <v>19996</v>
      </c>
      <c r="H7">
        <v>19990</v>
      </c>
      <c r="I7">
        <v>19998</v>
      </c>
      <c r="J7">
        <v>19998</v>
      </c>
      <c r="K7">
        <v>19994</v>
      </c>
      <c r="L7">
        <v>19999</v>
      </c>
      <c r="M7">
        <v>19998</v>
      </c>
      <c r="N7">
        <v>19995</v>
      </c>
      <c r="O7">
        <v>19993</v>
      </c>
      <c r="P7">
        <v>19997</v>
      </c>
      <c r="Q7">
        <v>19997</v>
      </c>
      <c r="R7">
        <v>19994</v>
      </c>
      <c r="X7" t="s">
        <v>10</v>
      </c>
      <c r="Y7">
        <v>19997</v>
      </c>
      <c r="Z7">
        <v>19995</v>
      </c>
      <c r="AA7">
        <v>19996</v>
      </c>
      <c r="AB7">
        <v>19990</v>
      </c>
      <c r="AC7">
        <v>19998</v>
      </c>
      <c r="AD7">
        <v>19998</v>
      </c>
      <c r="AE7">
        <v>19994</v>
      </c>
      <c r="AF7">
        <v>19999</v>
      </c>
      <c r="AG7">
        <v>19998</v>
      </c>
      <c r="AH7">
        <v>19995</v>
      </c>
      <c r="AI7">
        <v>19993</v>
      </c>
      <c r="AJ7">
        <v>19997</v>
      </c>
      <c r="AK7">
        <v>19997</v>
      </c>
      <c r="AL7">
        <v>19994</v>
      </c>
    </row>
    <row r="8" spans="1:38" ht="15.75" customHeight="1" x14ac:dyDescent="0.2">
      <c r="A8" s="4">
        <v>50</v>
      </c>
      <c r="B8" s="4">
        <v>1.03999876392235</v>
      </c>
      <c r="C8" s="4">
        <v>1.01762170227471</v>
      </c>
      <c r="D8" s="6">
        <v>1.0687874750166499</v>
      </c>
      <c r="E8">
        <v>1.0538635791593201</v>
      </c>
      <c r="F8">
        <v>1.0676159547006401</v>
      </c>
      <c r="G8">
        <v>1.05675585840119</v>
      </c>
      <c r="H8">
        <v>1.0528355945057699</v>
      </c>
      <c r="I8">
        <v>1.0623745819397901</v>
      </c>
      <c r="J8">
        <v>1.0498619593407501</v>
      </c>
      <c r="K8">
        <v>1.0600300150074999</v>
      </c>
      <c r="L8">
        <v>1.0551574737543701</v>
      </c>
      <c r="M8">
        <v>1.05368059626496</v>
      </c>
      <c r="N8">
        <v>1.0465581977471801</v>
      </c>
      <c r="O8">
        <v>1.05696517412935</v>
      </c>
      <c r="P8">
        <v>1.0510948905109401</v>
      </c>
      <c r="Q8">
        <v>1.0489822935627899</v>
      </c>
      <c r="R8">
        <v>1.0408468244084601</v>
      </c>
      <c r="X8" t="s">
        <v>12</v>
      </c>
      <c r="Y8">
        <v>1.0538635791593201</v>
      </c>
      <c r="Z8">
        <v>1.0676159547006401</v>
      </c>
      <c r="AA8">
        <v>1.05675585840119</v>
      </c>
      <c r="AB8">
        <v>1.0528355945057699</v>
      </c>
      <c r="AC8">
        <v>1.0623745819397901</v>
      </c>
      <c r="AD8">
        <v>1.0498619593407501</v>
      </c>
      <c r="AE8">
        <v>1.0600300150074999</v>
      </c>
      <c r="AF8">
        <v>1.0551574737543701</v>
      </c>
      <c r="AG8">
        <v>1.05368059626496</v>
      </c>
      <c r="AH8">
        <v>1.0465581977471801</v>
      </c>
      <c r="AI8">
        <v>1.05696517412935</v>
      </c>
      <c r="AJ8">
        <v>1.0510948905109401</v>
      </c>
      <c r="AK8">
        <v>1.0489822935627899</v>
      </c>
      <c r="AL8">
        <v>1.0408468244084601</v>
      </c>
    </row>
    <row r="9" spans="1:38" ht="15.75" customHeight="1" x14ac:dyDescent="0.2">
      <c r="A9" s="4"/>
      <c r="B9" s="4"/>
      <c r="C9" s="4"/>
      <c r="D9" s="6">
        <v>1.0282818170441701</v>
      </c>
      <c r="E9">
        <v>1.0251237623762299</v>
      </c>
      <c r="F9">
        <v>1.0196544817225801</v>
      </c>
      <c r="G9">
        <v>1.02109492717227</v>
      </c>
      <c r="H9">
        <v>1.03505103923256</v>
      </c>
      <c r="I9">
        <v>1.0323463548146301</v>
      </c>
      <c r="J9">
        <v>1.02734617775015</v>
      </c>
      <c r="K9">
        <v>1.01949025487256</v>
      </c>
      <c r="L9">
        <v>1.0351513635226399</v>
      </c>
      <c r="M9">
        <v>1.01315462894018</v>
      </c>
      <c r="N9">
        <v>1.0282041682266301</v>
      </c>
      <c r="O9">
        <v>1.0244363269933201</v>
      </c>
      <c r="P9">
        <v>1.02064711066347</v>
      </c>
      <c r="Q9">
        <v>1.0128950695322301</v>
      </c>
      <c r="R9">
        <v>1.03281780460203</v>
      </c>
      <c r="X9" t="s">
        <v>13</v>
      </c>
      <c r="Y9">
        <v>1.0251237623762299</v>
      </c>
      <c r="Z9">
        <v>1.0196544817225801</v>
      </c>
      <c r="AA9">
        <v>1.02109492717227</v>
      </c>
      <c r="AB9">
        <v>1.03505103923256</v>
      </c>
      <c r="AC9">
        <v>1.0323463548146301</v>
      </c>
      <c r="AD9">
        <v>1.02734617775015</v>
      </c>
      <c r="AE9">
        <v>1.01949025487256</v>
      </c>
      <c r="AF9">
        <v>1.0351513635226399</v>
      </c>
      <c r="AG9">
        <v>1.01315462894018</v>
      </c>
      <c r="AH9">
        <v>1.0282041682266301</v>
      </c>
      <c r="AI9">
        <v>1.0244363269933201</v>
      </c>
      <c r="AJ9">
        <v>1.02064711066347</v>
      </c>
      <c r="AK9">
        <v>1.0128950695322301</v>
      </c>
      <c r="AL9">
        <v>1.03281780460203</v>
      </c>
    </row>
    <row r="10" spans="1:38" ht="15.75" customHeight="1" x14ac:dyDescent="0.2">
      <c r="A10" s="4"/>
      <c r="B10" s="4"/>
      <c r="C10" s="4"/>
      <c r="D10" s="6">
        <v>19937</v>
      </c>
      <c r="E10">
        <v>19940</v>
      </c>
      <c r="F10">
        <v>19941</v>
      </c>
      <c r="G10">
        <v>19943</v>
      </c>
      <c r="H10">
        <v>19950</v>
      </c>
      <c r="I10">
        <v>19939</v>
      </c>
      <c r="J10">
        <v>19939</v>
      </c>
      <c r="K10">
        <v>19934</v>
      </c>
      <c r="L10">
        <v>19927</v>
      </c>
      <c r="M10">
        <v>19950</v>
      </c>
      <c r="N10">
        <v>19968</v>
      </c>
      <c r="O10">
        <v>19943</v>
      </c>
      <c r="P10">
        <v>19947</v>
      </c>
      <c r="Q10">
        <v>19961</v>
      </c>
      <c r="R10">
        <v>19951</v>
      </c>
      <c r="X10" t="s">
        <v>14</v>
      </c>
      <c r="Y10">
        <v>19940</v>
      </c>
      <c r="Z10">
        <v>19941</v>
      </c>
      <c r="AA10">
        <v>19943</v>
      </c>
      <c r="AB10">
        <v>19950</v>
      </c>
      <c r="AC10">
        <v>19939</v>
      </c>
      <c r="AD10">
        <v>19939</v>
      </c>
      <c r="AE10">
        <v>19934</v>
      </c>
      <c r="AF10">
        <v>19927</v>
      </c>
      <c r="AG10">
        <v>19950</v>
      </c>
      <c r="AH10">
        <v>19968</v>
      </c>
      <c r="AI10">
        <v>19943</v>
      </c>
      <c r="AJ10">
        <v>19947</v>
      </c>
      <c r="AK10">
        <v>19961</v>
      </c>
      <c r="AL10">
        <v>19951</v>
      </c>
    </row>
    <row r="11" spans="1:38" ht="15.75" customHeight="1" x14ac:dyDescent="0.2">
      <c r="A11" s="4">
        <v>500</v>
      </c>
      <c r="B11" s="4">
        <v>1.48833141864344</v>
      </c>
      <c r="C11" s="4">
        <v>1.2127308363929601</v>
      </c>
      <c r="D11" s="6">
        <v>1.5608812647157699</v>
      </c>
      <c r="E11">
        <v>1.5360902255639</v>
      </c>
      <c r="F11">
        <v>1.53418444481773</v>
      </c>
      <c r="G11">
        <v>1.4961480489030301</v>
      </c>
      <c r="H11">
        <v>1.5000832639467101</v>
      </c>
      <c r="I11">
        <v>1.54268899204244</v>
      </c>
      <c r="J11">
        <v>1.49615191567676</v>
      </c>
      <c r="K11">
        <v>1.5471558120362701</v>
      </c>
      <c r="L11">
        <v>1.5698305367726799</v>
      </c>
      <c r="M11">
        <v>1.47160473114671</v>
      </c>
      <c r="N11">
        <v>1.5469654374069699</v>
      </c>
      <c r="O11">
        <v>1.5717486928375699</v>
      </c>
      <c r="P11">
        <v>1.5390793177678399</v>
      </c>
      <c r="Q11">
        <v>1.5537554004652701</v>
      </c>
      <c r="R11">
        <v>1.5104210615137901</v>
      </c>
      <c r="X11" t="s">
        <v>15</v>
      </c>
      <c r="Y11">
        <v>1.5360902255639</v>
      </c>
      <c r="Z11">
        <v>1.53418444481773</v>
      </c>
      <c r="AA11">
        <v>1.4961480489030301</v>
      </c>
      <c r="AB11">
        <v>1.5000832639467101</v>
      </c>
      <c r="AC11">
        <v>1.54268899204244</v>
      </c>
      <c r="AD11">
        <v>1.49615191567676</v>
      </c>
      <c r="AE11">
        <v>1.5471558120362701</v>
      </c>
      <c r="AF11">
        <v>1.5698305367726799</v>
      </c>
      <c r="AG11">
        <v>1.47160473114671</v>
      </c>
      <c r="AH11">
        <v>1.5469654374069699</v>
      </c>
      <c r="AI11">
        <v>1.5717486928375699</v>
      </c>
      <c r="AJ11">
        <v>1.5390793177678399</v>
      </c>
      <c r="AK11">
        <v>1.5537554004652701</v>
      </c>
      <c r="AL11">
        <v>1.5104210615137901</v>
      </c>
    </row>
    <row r="12" spans="1:38" ht="15.75" customHeight="1" x14ac:dyDescent="0.2">
      <c r="A12" s="4"/>
      <c r="B12" s="4"/>
      <c r="C12" s="4"/>
      <c r="D12" s="6">
        <v>1.1640962368908001</v>
      </c>
      <c r="E12">
        <v>1.2005231037489099</v>
      </c>
      <c r="F12">
        <v>1.14508156203657</v>
      </c>
      <c r="G12">
        <v>1.2294512043704899</v>
      </c>
      <c r="H12">
        <v>1.1920140192765001</v>
      </c>
      <c r="I12">
        <v>1.19876480967985</v>
      </c>
      <c r="J12">
        <v>1.1803258301206301</v>
      </c>
      <c r="K12">
        <v>1.2072690303723399</v>
      </c>
      <c r="L12">
        <v>1.16462958343726</v>
      </c>
      <c r="M12">
        <v>1.1968796433878099</v>
      </c>
      <c r="N12">
        <v>1.1823358218397999</v>
      </c>
      <c r="O12">
        <v>1.1812578616352201</v>
      </c>
      <c r="P12">
        <v>1.17698332491157</v>
      </c>
      <c r="Q12">
        <v>1.1670434564179799</v>
      </c>
      <c r="R12">
        <v>1.20066273932253</v>
      </c>
      <c r="X12" t="s">
        <v>16</v>
      </c>
      <c r="Y12">
        <v>1.2005231037489099</v>
      </c>
      <c r="Z12">
        <v>1.14508156203657</v>
      </c>
      <c r="AA12">
        <v>1.2294512043704899</v>
      </c>
      <c r="AB12">
        <v>1.1920140192765001</v>
      </c>
      <c r="AC12">
        <v>1.19876480967985</v>
      </c>
      <c r="AD12">
        <v>1.1803258301206301</v>
      </c>
      <c r="AE12">
        <v>1.2072690303723399</v>
      </c>
      <c r="AF12">
        <v>1.16462958343726</v>
      </c>
      <c r="AG12">
        <v>1.1968796433878099</v>
      </c>
      <c r="AH12">
        <v>1.1823358218397999</v>
      </c>
      <c r="AI12">
        <v>1.1812578616352201</v>
      </c>
      <c r="AJ12">
        <v>1.17698332491157</v>
      </c>
      <c r="AK12">
        <v>1.1670434564179799</v>
      </c>
      <c r="AL12">
        <v>1.20066273932253</v>
      </c>
    </row>
    <row r="13" spans="1:38" ht="15.75" customHeight="1" x14ac:dyDescent="0.2">
      <c r="A13" s="4"/>
      <c r="B13" s="4"/>
      <c r="C13" s="4"/>
      <c r="D13" s="6">
        <v>19409</v>
      </c>
      <c r="E13">
        <v>19429</v>
      </c>
      <c r="F13">
        <v>19418</v>
      </c>
      <c r="G13">
        <v>19428</v>
      </c>
      <c r="H13">
        <v>19466</v>
      </c>
      <c r="I13">
        <v>19407</v>
      </c>
      <c r="J13">
        <v>19433</v>
      </c>
      <c r="K13">
        <v>19435</v>
      </c>
      <c r="L13">
        <v>19396</v>
      </c>
      <c r="M13">
        <v>19446</v>
      </c>
      <c r="N13">
        <v>19369</v>
      </c>
      <c r="O13">
        <v>19371</v>
      </c>
      <c r="P13">
        <v>19409</v>
      </c>
      <c r="Q13">
        <v>19434</v>
      </c>
      <c r="R13">
        <v>19451</v>
      </c>
      <c r="X13" t="s">
        <v>17</v>
      </c>
      <c r="Y13">
        <v>19429</v>
      </c>
      <c r="Z13">
        <v>19418</v>
      </c>
      <c r="AA13">
        <v>19428</v>
      </c>
      <c r="AB13">
        <v>19466</v>
      </c>
      <c r="AC13">
        <v>19407</v>
      </c>
      <c r="AD13">
        <v>19433</v>
      </c>
      <c r="AE13">
        <v>19435</v>
      </c>
      <c r="AF13">
        <v>19396</v>
      </c>
      <c r="AG13">
        <v>19446</v>
      </c>
      <c r="AH13">
        <v>19369</v>
      </c>
      <c r="AI13">
        <v>19371</v>
      </c>
      <c r="AJ13">
        <v>19409</v>
      </c>
      <c r="AK13">
        <v>19434</v>
      </c>
      <c r="AL13">
        <v>19451</v>
      </c>
    </row>
    <row r="14" spans="1:38" ht="15.75" customHeight="1" x14ac:dyDescent="0.2">
      <c r="A14" s="4">
        <v>5000</v>
      </c>
      <c r="B14" s="4">
        <v>6.1790447939762103</v>
      </c>
      <c r="C14" s="4">
        <v>2.3122669099232298</v>
      </c>
      <c r="D14" s="6">
        <v>6.16452121916784</v>
      </c>
      <c r="E14">
        <v>6.16083624854239</v>
      </c>
      <c r="F14">
        <v>6.21024370095002</v>
      </c>
      <c r="G14">
        <v>6.1155983083174297</v>
      </c>
      <c r="H14">
        <v>6.1953249810813</v>
      </c>
      <c r="I14">
        <v>6.1569747899159601</v>
      </c>
      <c r="J14">
        <v>6.2100049529470001</v>
      </c>
      <c r="K14">
        <v>6.1223702958679</v>
      </c>
      <c r="L14">
        <v>6.1135796305541596</v>
      </c>
      <c r="M14">
        <v>6.1294609277058001</v>
      </c>
      <c r="N14">
        <v>6.3267499999999899</v>
      </c>
      <c r="O14">
        <v>6.2631191760666898</v>
      </c>
      <c r="P14">
        <v>6.1511947381566801</v>
      </c>
      <c r="Q14">
        <v>6.1563696919233903</v>
      </c>
      <c r="R14">
        <v>6.2074233994851697</v>
      </c>
      <c r="X14" t="s">
        <v>18</v>
      </c>
      <c r="Y14">
        <v>6.16083624854239</v>
      </c>
      <c r="Z14">
        <v>6.21024370095002</v>
      </c>
      <c r="AA14">
        <v>6.1155983083174297</v>
      </c>
      <c r="AB14">
        <v>6.1953249810813</v>
      </c>
      <c r="AC14">
        <v>6.1569747899159601</v>
      </c>
      <c r="AD14">
        <v>6.2100049529470001</v>
      </c>
      <c r="AE14">
        <v>6.1223702958679</v>
      </c>
      <c r="AF14">
        <v>6.1135796305541596</v>
      </c>
      <c r="AG14">
        <v>6.1294609277058001</v>
      </c>
      <c r="AH14">
        <v>6.3267499999999899</v>
      </c>
      <c r="AI14">
        <v>6.2631191760666898</v>
      </c>
      <c r="AJ14">
        <v>6.1511947381566801</v>
      </c>
      <c r="AK14">
        <v>6.1563696919233903</v>
      </c>
      <c r="AL14">
        <v>6.2074233994851697</v>
      </c>
    </row>
    <row r="15" spans="1:38" ht="15.75" customHeight="1" x14ac:dyDescent="0.2">
      <c r="A15" s="4"/>
      <c r="B15" s="4"/>
      <c r="C15" s="4"/>
      <c r="D15" s="6">
        <v>2.3328305681246801</v>
      </c>
      <c r="E15">
        <v>2.28437382709871</v>
      </c>
      <c r="F15">
        <v>2.2513619662992501</v>
      </c>
      <c r="G15">
        <v>2.2170298526262702</v>
      </c>
      <c r="H15">
        <v>2.30298544288181</v>
      </c>
      <c r="I15">
        <v>2.31369643077683</v>
      </c>
      <c r="J15">
        <v>2.2888127853881199</v>
      </c>
      <c r="K15">
        <v>2.2851121854468799</v>
      </c>
      <c r="L15">
        <v>2.3037102030584098</v>
      </c>
      <c r="M15">
        <v>2.3894907234466398</v>
      </c>
      <c r="N15">
        <v>2.32424659247217</v>
      </c>
      <c r="O15">
        <v>2.2809119010819101</v>
      </c>
      <c r="P15">
        <v>2.3037055583375001</v>
      </c>
      <c r="Q15">
        <v>2.2699724517906299</v>
      </c>
      <c r="R15">
        <v>2.2949974861739499</v>
      </c>
      <c r="X15" t="s">
        <v>19</v>
      </c>
      <c r="Y15">
        <v>2.28437382709871</v>
      </c>
      <c r="Z15">
        <v>2.2513619662992501</v>
      </c>
      <c r="AA15">
        <v>2.2170298526262702</v>
      </c>
      <c r="AB15">
        <v>2.30298544288181</v>
      </c>
      <c r="AC15">
        <v>2.31369643077683</v>
      </c>
      <c r="AD15">
        <v>2.2888127853881199</v>
      </c>
      <c r="AE15">
        <v>2.2851121854468799</v>
      </c>
      <c r="AF15">
        <v>2.3037102030584098</v>
      </c>
      <c r="AG15">
        <v>2.3894907234466398</v>
      </c>
      <c r="AH15">
        <v>2.32424659247217</v>
      </c>
      <c r="AI15">
        <v>2.2809119010819101</v>
      </c>
      <c r="AJ15">
        <v>2.3037055583375001</v>
      </c>
      <c r="AK15">
        <v>2.2699724517906299</v>
      </c>
      <c r="AL15">
        <v>2.2949974861739499</v>
      </c>
    </row>
    <row r="16" spans="1:38" ht="15.75" customHeight="1" x14ac:dyDescent="0.2">
      <c r="A16" s="4"/>
      <c r="B16" s="4"/>
      <c r="C16" s="4"/>
      <c r="D16" s="6">
        <v>14501</v>
      </c>
      <c r="E16">
        <v>14521</v>
      </c>
      <c r="F16">
        <v>14530</v>
      </c>
      <c r="G16">
        <v>14715</v>
      </c>
      <c r="H16">
        <v>14526</v>
      </c>
      <c r="I16">
        <v>14726</v>
      </c>
      <c r="J16">
        <v>14573</v>
      </c>
      <c r="K16">
        <v>14775</v>
      </c>
      <c r="L16">
        <v>14675</v>
      </c>
      <c r="M16">
        <v>14680</v>
      </c>
      <c r="N16">
        <v>14415</v>
      </c>
      <c r="O16">
        <v>14313</v>
      </c>
      <c r="P16">
        <v>14510</v>
      </c>
      <c r="Q16">
        <v>14596</v>
      </c>
      <c r="R16">
        <v>14579</v>
      </c>
      <c r="X16" t="s">
        <v>20</v>
      </c>
      <c r="Y16">
        <v>14521</v>
      </c>
      <c r="Z16">
        <v>14530</v>
      </c>
      <c r="AA16">
        <v>14715</v>
      </c>
      <c r="AB16">
        <v>14526</v>
      </c>
      <c r="AC16">
        <v>14726</v>
      </c>
      <c r="AD16">
        <v>14573</v>
      </c>
      <c r="AE16">
        <v>14775</v>
      </c>
      <c r="AF16">
        <v>14675</v>
      </c>
      <c r="AG16">
        <v>14680</v>
      </c>
      <c r="AH16">
        <v>14415</v>
      </c>
      <c r="AI16">
        <v>14313</v>
      </c>
      <c r="AJ16">
        <v>14510</v>
      </c>
      <c r="AK16">
        <v>14596</v>
      </c>
      <c r="AL16">
        <v>14579</v>
      </c>
    </row>
    <row r="17" spans="1:38" ht="15.75" customHeight="1" x14ac:dyDescent="0.2">
      <c r="A17" s="4">
        <v>50000</v>
      </c>
      <c r="B17" s="4">
        <v>9.9358936082651699</v>
      </c>
      <c r="C17" s="4">
        <v>7.2589473911075899</v>
      </c>
      <c r="D17" s="6">
        <v>9.93075117370892</v>
      </c>
      <c r="E17">
        <v>9.9095956247928392</v>
      </c>
      <c r="F17">
        <v>9.9414711530433308</v>
      </c>
      <c r="G17">
        <v>9.9275301608579003</v>
      </c>
      <c r="H17">
        <v>9.9342006504878597</v>
      </c>
      <c r="I17">
        <v>9.9364406779661003</v>
      </c>
      <c r="J17">
        <v>9.9499790882475896</v>
      </c>
      <c r="K17">
        <v>9.93912100742223</v>
      </c>
      <c r="L17">
        <v>9.9321877619446699</v>
      </c>
      <c r="M17">
        <v>9.9319903437942205</v>
      </c>
      <c r="N17">
        <v>9.9241607956900104</v>
      </c>
      <c r="O17">
        <v>9.9381537439814007</v>
      </c>
      <c r="P17">
        <v>9.9285178079906498</v>
      </c>
      <c r="Q17">
        <v>9.9491468718634906</v>
      </c>
      <c r="R17">
        <v>9.9320290945573095</v>
      </c>
      <c r="X17" t="s">
        <v>21</v>
      </c>
      <c r="Y17">
        <v>9.9095956247928392</v>
      </c>
      <c r="Z17">
        <v>9.9414711530433308</v>
      </c>
      <c r="AA17">
        <v>9.9275301608579003</v>
      </c>
      <c r="AB17">
        <v>9.9342006504878597</v>
      </c>
      <c r="AC17">
        <v>9.9364406779661003</v>
      </c>
      <c r="AD17">
        <v>9.9499790882475896</v>
      </c>
      <c r="AE17">
        <v>9.93912100742223</v>
      </c>
      <c r="AF17">
        <v>9.9321877619446699</v>
      </c>
      <c r="AG17">
        <v>9.9319903437942205</v>
      </c>
      <c r="AH17">
        <v>9.9241607956900104</v>
      </c>
      <c r="AI17">
        <v>9.9381537439814007</v>
      </c>
      <c r="AJ17">
        <v>9.9285178079906498</v>
      </c>
      <c r="AK17">
        <v>9.9491468718634906</v>
      </c>
      <c r="AL17">
        <v>9.9320290945573095</v>
      </c>
    </row>
    <row r="18" spans="1:38" ht="15.75" customHeight="1" x14ac:dyDescent="0.2">
      <c r="A18" s="4"/>
      <c r="B18" s="4"/>
      <c r="C18" s="4"/>
      <c r="D18" s="6">
        <v>7.3503595338457703</v>
      </c>
      <c r="E18">
        <v>7.2612862547288701</v>
      </c>
      <c r="F18">
        <v>7.25109088642313</v>
      </c>
      <c r="G18">
        <v>7.3237410071942399</v>
      </c>
      <c r="H18">
        <v>7.21653346653346</v>
      </c>
      <c r="I18">
        <v>7.2716312947381603</v>
      </c>
      <c r="J18">
        <v>7.3206116360019804</v>
      </c>
      <c r="K18">
        <v>7.1550087434424103</v>
      </c>
      <c r="L18">
        <v>7.1320029747149203</v>
      </c>
      <c r="M18">
        <v>7.4672510958046301</v>
      </c>
      <c r="N18">
        <v>7.2620428751576203</v>
      </c>
      <c r="O18">
        <v>7.30420020120724</v>
      </c>
      <c r="P18">
        <v>7.27469097265576</v>
      </c>
      <c r="Q18">
        <v>7.20815717483213</v>
      </c>
      <c r="R18">
        <v>7.4584473749688902</v>
      </c>
      <c r="X18" t="s">
        <v>22</v>
      </c>
      <c r="Y18">
        <v>7.2612862547288701</v>
      </c>
      <c r="Z18">
        <v>7.25109088642313</v>
      </c>
      <c r="AA18">
        <v>7.3237410071942399</v>
      </c>
      <c r="AB18">
        <v>7.21653346653346</v>
      </c>
      <c r="AC18">
        <v>7.2716312947381603</v>
      </c>
      <c r="AD18">
        <v>7.3206116360019804</v>
      </c>
      <c r="AE18">
        <v>7.1550087434424103</v>
      </c>
      <c r="AF18">
        <v>7.1320029747149203</v>
      </c>
      <c r="AG18">
        <v>7.4672510958046301</v>
      </c>
      <c r="AH18">
        <v>7.2620428751576203</v>
      </c>
      <c r="AI18">
        <v>7.30420020120724</v>
      </c>
      <c r="AJ18">
        <v>7.27469097265576</v>
      </c>
      <c r="AK18">
        <v>7.20815717483213</v>
      </c>
      <c r="AL18">
        <v>7.4584473749688902</v>
      </c>
    </row>
    <row r="19" spans="1:38" ht="15.75" customHeight="1" x14ac:dyDescent="0.2">
      <c r="A19" s="4"/>
      <c r="B19" s="4"/>
      <c r="C19" s="4"/>
      <c r="D19" s="6">
        <v>3655</v>
      </c>
      <c r="E19">
        <v>3917</v>
      </c>
      <c r="F19">
        <v>3707</v>
      </c>
      <c r="G19">
        <v>3642</v>
      </c>
      <c r="H19">
        <v>3788</v>
      </c>
      <c r="I19">
        <v>3712</v>
      </c>
      <c r="J19">
        <v>3633</v>
      </c>
      <c r="K19">
        <v>3825</v>
      </c>
      <c r="L19">
        <v>3937</v>
      </c>
      <c r="M19">
        <v>3420</v>
      </c>
      <c r="N19">
        <v>3692</v>
      </c>
      <c r="O19">
        <v>3638</v>
      </c>
      <c r="P19">
        <v>3708</v>
      </c>
      <c r="Q19">
        <v>3733</v>
      </c>
      <c r="R19">
        <v>3493</v>
      </c>
      <c r="X19" t="s">
        <v>23</v>
      </c>
      <c r="Y19">
        <v>3917</v>
      </c>
      <c r="Z19">
        <v>3707</v>
      </c>
      <c r="AA19">
        <v>3642</v>
      </c>
      <c r="AB19">
        <v>3788</v>
      </c>
      <c r="AC19">
        <v>3712</v>
      </c>
      <c r="AD19">
        <v>3633</v>
      </c>
      <c r="AE19">
        <v>3825</v>
      </c>
      <c r="AF19">
        <v>3937</v>
      </c>
      <c r="AG19">
        <v>3420</v>
      </c>
      <c r="AH19">
        <v>3692</v>
      </c>
      <c r="AI19">
        <v>3638</v>
      </c>
      <c r="AJ19">
        <v>3708</v>
      </c>
      <c r="AK19">
        <v>3733</v>
      </c>
      <c r="AL19">
        <v>3493</v>
      </c>
    </row>
    <row r="20" spans="1:38" ht="15.75" customHeight="1" x14ac:dyDescent="0.2">
      <c r="A20" s="4">
        <v>500000</v>
      </c>
      <c r="B20" s="4">
        <v>9.9963264603756592</v>
      </c>
      <c r="C20" s="4">
        <v>9.9945112006316794</v>
      </c>
      <c r="D20" s="6">
        <v>9.9963642373161399</v>
      </c>
      <c r="E20">
        <v>9.9963216853369001</v>
      </c>
      <c r="F20">
        <v>9.9963179916317895</v>
      </c>
      <c r="G20">
        <v>9.9963458184536105</v>
      </c>
      <c r="H20">
        <v>9.9963360812723696</v>
      </c>
      <c r="I20">
        <v>9.9963482446675993</v>
      </c>
      <c r="J20">
        <v>9.9963360812723696</v>
      </c>
      <c r="K20">
        <v>9.9963388250956804</v>
      </c>
      <c r="L20">
        <v>9.9963281315196504</v>
      </c>
      <c r="M20">
        <v>9.9962997224791792</v>
      </c>
      <c r="N20">
        <v>9.9963549001739693</v>
      </c>
      <c r="O20">
        <v>9.9963639368647197</v>
      </c>
      <c r="P20">
        <v>9.9963369963369892</v>
      </c>
      <c r="Q20">
        <v>9.9963506676619307</v>
      </c>
      <c r="R20">
        <v>9.9963167587476907</v>
      </c>
      <c r="X20" t="s">
        <v>24</v>
      </c>
      <c r="Y20">
        <v>9.9963216853369001</v>
      </c>
      <c r="Z20">
        <v>9.9963179916317895</v>
      </c>
      <c r="AA20">
        <v>9.9963458184536105</v>
      </c>
      <c r="AB20">
        <v>9.9963360812723696</v>
      </c>
      <c r="AC20">
        <v>9.9963482446675993</v>
      </c>
      <c r="AD20">
        <v>9.9963360812723696</v>
      </c>
      <c r="AE20">
        <v>9.9963388250956804</v>
      </c>
      <c r="AF20">
        <v>9.9963281315196504</v>
      </c>
      <c r="AG20">
        <v>9.9962997224791792</v>
      </c>
      <c r="AH20">
        <v>9.9963549001739693</v>
      </c>
      <c r="AI20">
        <v>9.9963639368647197</v>
      </c>
      <c r="AJ20">
        <v>9.9963369963369892</v>
      </c>
      <c r="AK20">
        <v>9.9963506676619307</v>
      </c>
      <c r="AL20">
        <v>9.9963167587476907</v>
      </c>
    </row>
    <row r="21" spans="1:38" ht="15.75" customHeight="1" x14ac:dyDescent="0.2">
      <c r="A21" s="4"/>
      <c r="B21" s="4"/>
      <c r="C21" s="4"/>
      <c r="D21" s="6">
        <v>9.9944247339077492</v>
      </c>
      <c r="E21">
        <v>9.9945246391239397</v>
      </c>
      <c r="F21">
        <v>9.9945314441958697</v>
      </c>
      <c r="G21">
        <v>9.9944695827048697</v>
      </c>
      <c r="H21">
        <v>9.9944924270872395</v>
      </c>
      <c r="I21">
        <v>9.9944647125424506</v>
      </c>
      <c r="J21">
        <v>9.9944931163954909</v>
      </c>
      <c r="K21">
        <v>9.9944862155388403</v>
      </c>
      <c r="L21">
        <v>9.9945102932002392</v>
      </c>
      <c r="M21">
        <v>9.9945719220330602</v>
      </c>
      <c r="N21">
        <v>9.9944493503216805</v>
      </c>
      <c r="O21">
        <v>9.9944247339077492</v>
      </c>
      <c r="P21">
        <v>9.9944903581267202</v>
      </c>
      <c r="Q21">
        <v>9.9944598337950108</v>
      </c>
      <c r="R21">
        <v>9.9945355191256802</v>
      </c>
      <c r="X21" t="s">
        <v>25</v>
      </c>
      <c r="Y21">
        <v>9.9945246391239397</v>
      </c>
      <c r="Z21">
        <v>9.9945314441958697</v>
      </c>
      <c r="AA21">
        <v>9.9944695827048697</v>
      </c>
      <c r="AB21">
        <v>9.9944924270872395</v>
      </c>
      <c r="AC21">
        <v>9.9944647125424506</v>
      </c>
      <c r="AD21">
        <v>9.9944931163954909</v>
      </c>
      <c r="AE21">
        <v>9.9944862155388403</v>
      </c>
      <c r="AF21">
        <v>9.9945102932002392</v>
      </c>
      <c r="AG21">
        <v>9.9945719220330602</v>
      </c>
      <c r="AH21">
        <v>9.9944493503216805</v>
      </c>
      <c r="AI21">
        <v>9.9944247339077492</v>
      </c>
      <c r="AJ21">
        <v>9.9944903581267202</v>
      </c>
      <c r="AK21">
        <v>9.9944598337950108</v>
      </c>
      <c r="AL21">
        <v>9.9945355191256802</v>
      </c>
    </row>
    <row r="22" spans="1:38" ht="15.75" customHeight="1" x14ac:dyDescent="0.2">
      <c r="A22" s="4"/>
      <c r="B22" s="4"/>
      <c r="C22" s="4"/>
      <c r="D22" s="6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</row>
    <row r="23" spans="1:38" ht="15.75" customHeight="1" x14ac:dyDescent="0.2">
      <c r="A23" s="4">
        <v>5000000</v>
      </c>
      <c r="B23" s="4">
        <v>9.9962418573575995</v>
      </c>
      <c r="C23" s="4">
        <v>9.9943911255141398</v>
      </c>
    </row>
    <row r="25" spans="1:38" ht="15.75" customHeight="1" x14ac:dyDescent="0.25">
      <c r="C25" s="13" t="s">
        <v>33</v>
      </c>
      <c r="D25" s="13" t="s">
        <v>34</v>
      </c>
      <c r="E25" s="13" t="s">
        <v>35</v>
      </c>
      <c r="F25" s="13" t="s">
        <v>30</v>
      </c>
      <c r="H25" s="7"/>
      <c r="I25" s="12" t="s">
        <v>36</v>
      </c>
      <c r="J25" s="12" t="s">
        <v>37</v>
      </c>
      <c r="K25" s="12" t="s">
        <v>26</v>
      </c>
      <c r="L25" s="12" t="s">
        <v>38</v>
      </c>
      <c r="M25" s="12" t="s">
        <v>39</v>
      </c>
      <c r="N25" s="12" t="s">
        <v>40</v>
      </c>
      <c r="O25" s="12"/>
      <c r="Q25" s="15" t="s">
        <v>41</v>
      </c>
      <c r="S25" s="12" t="s">
        <v>36</v>
      </c>
      <c r="T25" s="12" t="s">
        <v>37</v>
      </c>
      <c r="U25" s="12" t="s">
        <v>26</v>
      </c>
      <c r="V25" s="12" t="s">
        <v>38</v>
      </c>
      <c r="W25" s="12" t="s">
        <v>39</v>
      </c>
      <c r="X25" s="12" t="s">
        <v>40</v>
      </c>
    </row>
    <row r="26" spans="1:38" ht="15.75" customHeight="1" x14ac:dyDescent="0.2">
      <c r="C26">
        <v>1</v>
      </c>
      <c r="D26" s="6">
        <v>1</v>
      </c>
      <c r="E26">
        <f>AVERAGE(C26:D26)</f>
        <v>1</v>
      </c>
      <c r="F26" s="6">
        <v>19998</v>
      </c>
      <c r="H26" s="11" t="s">
        <v>31</v>
      </c>
      <c r="I26" s="7">
        <f>AVERAGE(E26:E40)</f>
        <v>1.000041697503445</v>
      </c>
      <c r="J26" s="7">
        <f>STDEV(E26:E40)</f>
        <v>6.3082180190278161E-5</v>
      </c>
      <c r="K26" s="14">
        <v>1.7529999999999999</v>
      </c>
      <c r="L26" s="7">
        <f>K26*J26/SQRT(15)</f>
        <v>2.8552423800594197E-5</v>
      </c>
      <c r="M26" s="7">
        <f>I26-L26</f>
        <v>1.0000131450796443</v>
      </c>
      <c r="N26" s="7">
        <f>I26+L26</f>
        <v>1.0000702499272456</v>
      </c>
      <c r="O26" s="7"/>
      <c r="Q26">
        <v>0.5</v>
      </c>
      <c r="R26" t="s">
        <v>31</v>
      </c>
      <c r="S26">
        <v>1.000041697503445</v>
      </c>
      <c r="T26">
        <v>6.3082180190278161E-5</v>
      </c>
      <c r="U26">
        <v>1.7529999999999999</v>
      </c>
      <c r="V26">
        <v>2.8552423800594197E-5</v>
      </c>
      <c r="W26">
        <v>1.0000131450796443</v>
      </c>
      <c r="X26">
        <v>1.0000702499272456</v>
      </c>
    </row>
    <row r="27" spans="1:38" ht="15.75" customHeight="1" x14ac:dyDescent="0.2">
      <c r="C27">
        <v>1</v>
      </c>
      <c r="D27">
        <v>1</v>
      </c>
      <c r="E27">
        <f t="shared" ref="E27:E90" si="0">AVERAGE(C27:D27)</f>
        <v>1</v>
      </c>
      <c r="F27">
        <v>19999</v>
      </c>
      <c r="H27" s="11" t="s">
        <v>32</v>
      </c>
      <c r="I27" s="7">
        <f>AVERAGE(F26:F40)</f>
        <v>19997.666666666668</v>
      </c>
      <c r="J27" s="7">
        <f>STDEV(F27:F41)</f>
        <v>0.84189738614109544</v>
      </c>
      <c r="K27" s="14">
        <v>1.7529999999999999</v>
      </c>
      <c r="L27" s="7">
        <f>K27*J27/SQRT(15)</f>
        <v>0.38106182908081665</v>
      </c>
      <c r="M27" s="7">
        <f>I27-L27</f>
        <v>19997.285604837587</v>
      </c>
      <c r="N27" s="7">
        <f>I27+L27</f>
        <v>19998.047728495749</v>
      </c>
      <c r="O27" s="7"/>
      <c r="R27" t="s">
        <v>32</v>
      </c>
      <c r="S27">
        <v>19997.666666666668</v>
      </c>
      <c r="T27">
        <v>0.84189738614109544</v>
      </c>
      <c r="U27">
        <v>1.7529999999999999</v>
      </c>
      <c r="V27">
        <v>0.38106182908081665</v>
      </c>
      <c r="W27">
        <v>19997.285604837587</v>
      </c>
      <c r="X27">
        <v>19998.047728495749</v>
      </c>
    </row>
    <row r="28" spans="1:38" ht="15.75" customHeight="1" x14ac:dyDescent="0.2">
      <c r="C28">
        <v>1.0004178156597301</v>
      </c>
      <c r="D28">
        <v>1</v>
      </c>
      <c r="E28">
        <f t="shared" si="0"/>
        <v>1.000208907829865</v>
      </c>
      <c r="F28">
        <v>19998</v>
      </c>
    </row>
    <row r="29" spans="1:38" ht="15.75" customHeight="1" x14ac:dyDescent="0.2">
      <c r="C29">
        <v>1</v>
      </c>
      <c r="D29">
        <v>1</v>
      </c>
      <c r="E29">
        <f t="shared" si="0"/>
        <v>1</v>
      </c>
      <c r="F29">
        <v>19998</v>
      </c>
      <c r="Q29">
        <v>5</v>
      </c>
      <c r="R29" t="s">
        <v>31</v>
      </c>
      <c r="S29">
        <v>1.0025114071615395</v>
      </c>
      <c r="T29">
        <v>1.6047298674207648E-3</v>
      </c>
      <c r="U29">
        <v>1.7529999999999999</v>
      </c>
      <c r="V29">
        <v>7.2633709110659977E-4</v>
      </c>
      <c r="W29">
        <v>1.0017850700704329</v>
      </c>
      <c r="X29">
        <v>1.0032377442526461</v>
      </c>
    </row>
    <row r="30" spans="1:38" ht="15.75" customHeight="1" x14ac:dyDescent="0.2">
      <c r="C30">
        <v>1</v>
      </c>
      <c r="D30">
        <v>1</v>
      </c>
      <c r="E30">
        <f t="shared" si="0"/>
        <v>1</v>
      </c>
      <c r="F30">
        <v>19998</v>
      </c>
      <c r="R30" t="s">
        <v>32</v>
      </c>
      <c r="S30">
        <v>19995.933333333334</v>
      </c>
      <c r="T30">
        <v>2.4550911444328345</v>
      </c>
      <c r="U30">
        <v>1.7529999999999999</v>
      </c>
      <c r="V30">
        <v>1.1112298689342908</v>
      </c>
      <c r="W30">
        <v>19994.822103464401</v>
      </c>
      <c r="X30">
        <v>19997.044563202267</v>
      </c>
    </row>
    <row r="31" spans="1:38" ht="15.75" customHeight="1" x14ac:dyDescent="0.2">
      <c r="C31">
        <v>1</v>
      </c>
      <c r="D31">
        <v>1</v>
      </c>
      <c r="E31">
        <f t="shared" si="0"/>
        <v>1</v>
      </c>
      <c r="F31">
        <v>19998</v>
      </c>
    </row>
    <row r="32" spans="1:38" ht="15.75" customHeight="1" x14ac:dyDescent="0.2">
      <c r="C32">
        <v>1.0001650028875499</v>
      </c>
      <c r="D32">
        <v>1</v>
      </c>
      <c r="E32">
        <f t="shared" si="0"/>
        <v>1.0000825014437749</v>
      </c>
      <c r="F32">
        <v>19997</v>
      </c>
      <c r="Q32">
        <v>50</v>
      </c>
      <c r="R32" t="s">
        <v>31</v>
      </c>
      <c r="S32">
        <v>1.0400368585305104</v>
      </c>
      <c r="T32">
        <v>4.9685700545744182E-3</v>
      </c>
      <c r="U32">
        <v>1.7529999999999999</v>
      </c>
      <c r="V32">
        <v>2.2488873633288529E-3</v>
      </c>
      <c r="W32">
        <v>1.0377879711671816</v>
      </c>
      <c r="X32">
        <v>1.0422857458938393</v>
      </c>
    </row>
    <row r="33" spans="3:24" ht="15.75" customHeight="1" x14ac:dyDescent="0.2">
      <c r="C33">
        <v>1.00016634783331</v>
      </c>
      <c r="D33">
        <v>1</v>
      </c>
      <c r="E33">
        <f t="shared" si="0"/>
        <v>1.0000831739166549</v>
      </c>
      <c r="F33">
        <v>19997</v>
      </c>
      <c r="R33" t="s">
        <v>32</v>
      </c>
      <c r="S33">
        <v>19944.666666666668</v>
      </c>
      <c r="T33">
        <v>10.526001296632227</v>
      </c>
      <c r="U33">
        <v>1.7529999999999999</v>
      </c>
      <c r="V33">
        <v>4.7643066400131371</v>
      </c>
      <c r="W33">
        <v>19939.902360026656</v>
      </c>
      <c r="X33">
        <v>19949.43097330668</v>
      </c>
    </row>
    <row r="34" spans="3:24" ht="15.75" customHeight="1" x14ac:dyDescent="0.2">
      <c r="C34">
        <v>1.00016687526074</v>
      </c>
      <c r="D34">
        <v>1</v>
      </c>
      <c r="E34">
        <f t="shared" si="0"/>
        <v>1.00008343763037</v>
      </c>
      <c r="F34">
        <v>19997</v>
      </c>
    </row>
    <row r="35" spans="3:24" ht="15.75" customHeight="1" x14ac:dyDescent="0.2">
      <c r="C35">
        <v>1.0000844451950599</v>
      </c>
      <c r="D35">
        <v>1</v>
      </c>
      <c r="E35">
        <f t="shared" si="0"/>
        <v>1.0000422225975298</v>
      </c>
      <c r="F35">
        <v>19998</v>
      </c>
      <c r="Q35">
        <v>500</v>
      </c>
      <c r="R35" t="s">
        <v>31</v>
      </c>
      <c r="S35">
        <v>1.3588035791020567</v>
      </c>
      <c r="T35">
        <v>1.3600240711797107E-2</v>
      </c>
      <c r="U35">
        <v>1.7529999999999999</v>
      </c>
      <c r="V35">
        <v>6.1557770422965086E-3</v>
      </c>
      <c r="W35">
        <v>1.3526478020597603</v>
      </c>
      <c r="X35">
        <v>1.3649593561443532</v>
      </c>
    </row>
    <row r="36" spans="3:24" ht="15.75" customHeight="1" x14ac:dyDescent="0.2">
      <c r="C36">
        <v>1</v>
      </c>
      <c r="D36">
        <v>1</v>
      </c>
      <c r="E36">
        <f t="shared" si="0"/>
        <v>1</v>
      </c>
      <c r="F36">
        <v>19997</v>
      </c>
      <c r="R36" t="s">
        <v>32</v>
      </c>
      <c r="S36">
        <v>19420.066666666666</v>
      </c>
      <c r="T36">
        <v>28.215808833557613</v>
      </c>
      <c r="U36">
        <v>1.7529999999999999</v>
      </c>
      <c r="V36">
        <v>12.771114271292182</v>
      </c>
      <c r="W36">
        <v>19407.295552395375</v>
      </c>
      <c r="X36">
        <v>19432.837780937956</v>
      </c>
    </row>
    <row r="37" spans="3:24" ht="15.75" customHeight="1" x14ac:dyDescent="0.2">
      <c r="C37">
        <v>1</v>
      </c>
      <c r="D37">
        <v>1</v>
      </c>
      <c r="E37">
        <f t="shared" si="0"/>
        <v>1</v>
      </c>
      <c r="F37">
        <v>19996</v>
      </c>
    </row>
    <row r="38" spans="3:24" ht="15.75" customHeight="1" x14ac:dyDescent="0.2">
      <c r="C38">
        <v>1</v>
      </c>
      <c r="D38">
        <v>1</v>
      </c>
      <c r="E38">
        <f t="shared" si="0"/>
        <v>1</v>
      </c>
      <c r="F38">
        <v>19999</v>
      </c>
      <c r="Q38">
        <v>5000</v>
      </c>
      <c r="R38" t="s">
        <v>31</v>
      </c>
      <c r="S38">
        <v>4.2375670011895155</v>
      </c>
      <c r="T38">
        <v>3.5869238381725531E-2</v>
      </c>
      <c r="U38">
        <v>1.7529999999999999</v>
      </c>
      <c r="V38">
        <v>1.6235229863494842E-2</v>
      </c>
      <c r="W38">
        <v>4.221331771326021</v>
      </c>
      <c r="X38">
        <v>4.2538022310530099</v>
      </c>
    </row>
    <row r="39" spans="3:24" ht="12.75" x14ac:dyDescent="0.2">
      <c r="C39">
        <v>1</v>
      </c>
      <c r="D39">
        <v>1</v>
      </c>
      <c r="E39">
        <f t="shared" si="0"/>
        <v>1</v>
      </c>
      <c r="F39">
        <v>19997</v>
      </c>
      <c r="R39" t="s">
        <v>32</v>
      </c>
      <c r="S39">
        <v>14575.666666666666</v>
      </c>
      <c r="T39">
        <v>126.853640680298</v>
      </c>
      <c r="U39">
        <v>1.7529999999999999</v>
      </c>
      <c r="V39">
        <v>57.416831479619056</v>
      </c>
      <c r="W39">
        <v>14518.249835187047</v>
      </c>
      <c r="X39">
        <v>14633.083498146285</v>
      </c>
    </row>
    <row r="40" spans="3:24" ht="12.75" x14ac:dyDescent="0.2">
      <c r="C40">
        <v>1</v>
      </c>
      <c r="D40">
        <v>1.0002504382669599</v>
      </c>
      <c r="E40">
        <f t="shared" si="0"/>
        <v>1.00012521913348</v>
      </c>
      <c r="F40">
        <v>19998</v>
      </c>
    </row>
    <row r="41" spans="3:24" ht="15.75" customHeight="1" x14ac:dyDescent="0.2">
      <c r="E41" s="13">
        <f>AVERAGE(E26:E39)</f>
        <v>1.0000357316727282</v>
      </c>
      <c r="Q41">
        <v>50000</v>
      </c>
      <c r="R41" t="s">
        <v>31</v>
      </c>
      <c r="S41">
        <v>8.6087443816199247</v>
      </c>
      <c r="T41">
        <v>4.676057708944014E-2</v>
      </c>
      <c r="U41">
        <v>1.7529999999999999</v>
      </c>
      <c r="V41">
        <v>2.1164896492017759E-2</v>
      </c>
      <c r="W41">
        <v>8.5875794851279075</v>
      </c>
      <c r="X41">
        <v>8.629909278111942</v>
      </c>
    </row>
    <row r="42" spans="3:24" ht="15.75" customHeight="1" x14ac:dyDescent="0.2">
      <c r="R42" t="s">
        <v>32</v>
      </c>
      <c r="S42">
        <v>3700</v>
      </c>
      <c r="T42">
        <v>141.64917582177813</v>
      </c>
      <c r="U42">
        <v>1.7529999999999999</v>
      </c>
      <c r="V42">
        <v>64.113625858663525</v>
      </c>
      <c r="W42">
        <v>3635.8863741413365</v>
      </c>
      <c r="X42">
        <v>3764.1136258586635</v>
      </c>
    </row>
    <row r="43" spans="3:24" ht="15.75" customHeight="1" x14ac:dyDescent="0.25">
      <c r="H43" s="7"/>
      <c r="I43" s="12" t="s">
        <v>36</v>
      </c>
      <c r="J43" s="12" t="s">
        <v>37</v>
      </c>
      <c r="K43" s="12" t="s">
        <v>26</v>
      </c>
      <c r="L43" s="12" t="s">
        <v>38</v>
      </c>
      <c r="M43" s="12" t="s">
        <v>39</v>
      </c>
      <c r="N43" s="12" t="s">
        <v>40</v>
      </c>
    </row>
    <row r="44" spans="3:24" ht="15.75" customHeight="1" x14ac:dyDescent="0.2">
      <c r="C44" s="6">
        <v>1.00116462856667</v>
      </c>
      <c r="D44" s="6">
        <v>1</v>
      </c>
      <c r="E44">
        <f t="shared" si="0"/>
        <v>1.000582314283335</v>
      </c>
      <c r="F44" s="6">
        <v>19998</v>
      </c>
      <c r="H44" s="11" t="s">
        <v>31</v>
      </c>
      <c r="I44" s="7">
        <f>AVERAGE(E44:E58)</f>
        <v>1.0025114071615395</v>
      </c>
      <c r="J44" s="7">
        <f>STDEV(E44:E58)</f>
        <v>1.6047298674207648E-3</v>
      </c>
      <c r="K44" s="14">
        <v>1.7529999999999999</v>
      </c>
      <c r="L44" s="7">
        <f>K44*J44/SQRT(15)</f>
        <v>7.2633709110659977E-4</v>
      </c>
      <c r="M44" s="7">
        <f>I44-L44</f>
        <v>1.0017850700704329</v>
      </c>
      <c r="N44" s="7">
        <f>I44+L44</f>
        <v>1.0032377442526461</v>
      </c>
      <c r="Q44">
        <v>500000</v>
      </c>
      <c r="R44" t="s">
        <v>31</v>
      </c>
      <c r="S44">
        <v>9.9954129653612416</v>
      </c>
      <c r="T44">
        <v>1.1703281365777402E-5</v>
      </c>
      <c r="U44">
        <v>1.7529999999999999</v>
      </c>
      <c r="V44">
        <v>5.2971702690892649E-6</v>
      </c>
      <c r="W44">
        <v>9.9954076681909729</v>
      </c>
      <c r="X44">
        <v>9.9954182625315102</v>
      </c>
    </row>
    <row r="45" spans="3:24" ht="15.75" customHeight="1" x14ac:dyDescent="0.2">
      <c r="C45">
        <v>1.0051011874895399</v>
      </c>
      <c r="D45">
        <v>1.00012439358129</v>
      </c>
      <c r="E45">
        <f t="shared" si="0"/>
        <v>1.002612790535415</v>
      </c>
      <c r="F45">
        <v>19997</v>
      </c>
      <c r="H45" s="11" t="s">
        <v>32</v>
      </c>
      <c r="I45" s="7">
        <f>AVERAGE(F44:F58)</f>
        <v>19995.933333333334</v>
      </c>
      <c r="J45" s="7">
        <f>STDEV(F45:F59)</f>
        <v>2.4550911444328345</v>
      </c>
      <c r="K45" s="14">
        <v>1.7529999999999999</v>
      </c>
      <c r="L45" s="7">
        <f>K45*J45/SQRT(15)</f>
        <v>1.1112298689342908</v>
      </c>
      <c r="M45" s="7">
        <f>I45-L45</f>
        <v>19994.822103464401</v>
      </c>
      <c r="N45" s="7">
        <f>I45+L45</f>
        <v>19997.044563202267</v>
      </c>
      <c r="R45" t="s">
        <v>32</v>
      </c>
      <c r="S45">
        <v>16</v>
      </c>
      <c r="T45">
        <v>0</v>
      </c>
      <c r="U45">
        <v>1.7529999999999999</v>
      </c>
      <c r="V45">
        <v>0</v>
      </c>
      <c r="W45">
        <v>16</v>
      </c>
      <c r="X45">
        <v>16</v>
      </c>
    </row>
    <row r="46" spans="3:24" ht="15.75" customHeight="1" x14ac:dyDescent="0.2">
      <c r="C46">
        <v>1.00745218183323</v>
      </c>
      <c r="D46">
        <v>1</v>
      </c>
      <c r="E46">
        <f t="shared" si="0"/>
        <v>1.003726090916615</v>
      </c>
      <c r="F46">
        <v>19995</v>
      </c>
    </row>
    <row r="47" spans="3:24" ht="15.75" customHeight="1" x14ac:dyDescent="0.2">
      <c r="C47">
        <v>1.0010817107671801</v>
      </c>
      <c r="D47">
        <v>1.0012534469791901</v>
      </c>
      <c r="E47">
        <f t="shared" si="0"/>
        <v>1.0011675788731851</v>
      </c>
      <c r="F47">
        <v>19996</v>
      </c>
    </row>
    <row r="48" spans="3:24" ht="15.75" customHeight="1" x14ac:dyDescent="0.2">
      <c r="C48">
        <v>1.01027595922764</v>
      </c>
      <c r="D48">
        <v>1.0003783579265899</v>
      </c>
      <c r="E48">
        <f t="shared" si="0"/>
        <v>1.0053271585771149</v>
      </c>
      <c r="F48">
        <v>19990</v>
      </c>
    </row>
    <row r="49" spans="3:24" ht="15.75" customHeight="1" x14ac:dyDescent="0.2">
      <c r="C49">
        <v>1.0059755996348201</v>
      </c>
      <c r="D49">
        <v>1</v>
      </c>
      <c r="E49">
        <f t="shared" si="0"/>
        <v>1.0029877998174102</v>
      </c>
      <c r="F49">
        <v>19998</v>
      </c>
      <c r="Q49" t="s">
        <v>42</v>
      </c>
      <c r="R49" t="s">
        <v>43</v>
      </c>
      <c r="S49" t="s">
        <v>44</v>
      </c>
      <c r="T49" t="s">
        <v>45</v>
      </c>
      <c r="U49" t="s">
        <v>46</v>
      </c>
      <c r="V49" t="s">
        <v>47</v>
      </c>
      <c r="W49" t="s">
        <v>48</v>
      </c>
      <c r="X49" t="s">
        <v>49</v>
      </c>
    </row>
    <row r="50" spans="3:24" ht="15.75" customHeight="1" x14ac:dyDescent="0.25">
      <c r="C50">
        <v>1.0003361909564601</v>
      </c>
      <c r="D50">
        <v>1.00012345679012</v>
      </c>
      <c r="E50">
        <f t="shared" si="0"/>
        <v>1.0002298238732901</v>
      </c>
      <c r="F50">
        <v>19998</v>
      </c>
      <c r="Q50" s="16" t="s">
        <v>41</v>
      </c>
      <c r="R50" s="17"/>
      <c r="S50" s="17" t="s">
        <v>36</v>
      </c>
      <c r="T50" s="17" t="s">
        <v>37</v>
      </c>
      <c r="U50" s="17" t="s">
        <v>26</v>
      </c>
      <c r="V50" s="17" t="s">
        <v>38</v>
      </c>
      <c r="W50" s="17" t="s">
        <v>39</v>
      </c>
      <c r="X50" s="17" t="s">
        <v>40</v>
      </c>
    </row>
    <row r="51" spans="3:24" ht="15.75" customHeight="1" x14ac:dyDescent="0.2">
      <c r="C51">
        <v>1.00758080639786</v>
      </c>
      <c r="D51">
        <v>1.00075056292219</v>
      </c>
      <c r="E51">
        <f t="shared" si="0"/>
        <v>1.0041656846600251</v>
      </c>
      <c r="F51">
        <v>19994</v>
      </c>
      <c r="Q51">
        <v>0.5</v>
      </c>
      <c r="R51" t="s">
        <v>31</v>
      </c>
      <c r="S51" s="21">
        <v>1.000041697503445</v>
      </c>
      <c r="T51" s="21">
        <v>6.3082180190278161E-5</v>
      </c>
      <c r="U51" s="21">
        <v>1.7529999999999999</v>
      </c>
      <c r="V51" s="21">
        <v>2.8552423800594197E-5</v>
      </c>
      <c r="W51" s="21">
        <v>1.0000131450796443</v>
      </c>
      <c r="X51" s="21">
        <v>1.0000702499272456</v>
      </c>
    </row>
    <row r="52" spans="3:24" ht="15.75" customHeight="1" x14ac:dyDescent="0.2">
      <c r="C52">
        <v>1.00049920958482</v>
      </c>
      <c r="D52">
        <v>1</v>
      </c>
      <c r="E52">
        <f t="shared" si="0"/>
        <v>1.0002496047924101</v>
      </c>
      <c r="F52">
        <v>19999</v>
      </c>
      <c r="R52" t="s">
        <v>32</v>
      </c>
      <c r="S52" s="21">
        <v>19997.666666666668</v>
      </c>
      <c r="T52" s="21">
        <v>0.84189738614109544</v>
      </c>
      <c r="U52" s="21">
        <v>1.7529999999999999</v>
      </c>
      <c r="V52" s="21">
        <v>0.38106182908081665</v>
      </c>
      <c r="W52" s="21">
        <v>19997.285604837587</v>
      </c>
      <c r="X52" s="21">
        <v>19998.047728495749</v>
      </c>
    </row>
    <row r="53" spans="3:24" ht="15.75" customHeight="1" x14ac:dyDescent="0.2">
      <c r="C53">
        <v>1.0042770882254199</v>
      </c>
      <c r="D53">
        <v>1</v>
      </c>
      <c r="E53">
        <f t="shared" si="0"/>
        <v>1.00213854411271</v>
      </c>
      <c r="F53">
        <v>19998</v>
      </c>
      <c r="S53" s="21"/>
      <c r="T53" s="21"/>
      <c r="U53" s="21"/>
      <c r="V53" s="21"/>
      <c r="W53" s="21"/>
      <c r="X53" s="21"/>
    </row>
    <row r="54" spans="3:24" ht="15.75" customHeight="1" x14ac:dyDescent="0.2">
      <c r="C54">
        <v>1.00495298858294</v>
      </c>
      <c r="D54">
        <v>1.0001237164419099</v>
      </c>
      <c r="E54">
        <f t="shared" si="0"/>
        <v>1.002538352512425</v>
      </c>
      <c r="F54">
        <v>19995</v>
      </c>
      <c r="Q54">
        <v>5</v>
      </c>
      <c r="R54" t="s">
        <v>31</v>
      </c>
      <c r="S54" s="21">
        <v>1.0025114071615395</v>
      </c>
      <c r="T54" s="21">
        <v>1.6047298674207648E-3</v>
      </c>
      <c r="U54" s="21">
        <v>1.7529999999999999</v>
      </c>
      <c r="V54" s="21">
        <v>7.2633709110659977E-4</v>
      </c>
      <c r="W54" s="21">
        <v>1.0017850700704329</v>
      </c>
      <c r="X54" s="21">
        <v>1.0032377442526461</v>
      </c>
    </row>
    <row r="55" spans="3:24" ht="15.75" customHeight="1" x14ac:dyDescent="0.2">
      <c r="C55">
        <v>1.0027506876719099</v>
      </c>
      <c r="D55">
        <v>1</v>
      </c>
      <c r="E55">
        <f t="shared" si="0"/>
        <v>1.0013753438359549</v>
      </c>
      <c r="F55">
        <v>19993</v>
      </c>
      <c r="R55" t="s">
        <v>32</v>
      </c>
      <c r="S55" s="21">
        <v>19995.933333333334</v>
      </c>
      <c r="T55" s="21">
        <v>2.4550911444328345</v>
      </c>
      <c r="U55" s="21">
        <v>1.7529999999999999</v>
      </c>
      <c r="V55" s="21">
        <v>1.1112298689342908</v>
      </c>
      <c r="W55" s="21">
        <v>19994.822103464401</v>
      </c>
      <c r="X55" s="21">
        <v>19997.044563202267</v>
      </c>
    </row>
    <row r="56" spans="3:24" ht="15.75" customHeight="1" x14ac:dyDescent="0.2">
      <c r="C56">
        <v>1.0049954208642</v>
      </c>
      <c r="D56">
        <v>1</v>
      </c>
      <c r="E56">
        <f t="shared" si="0"/>
        <v>1.0024977104321</v>
      </c>
      <c r="F56">
        <v>19997</v>
      </c>
      <c r="S56" s="21"/>
      <c r="T56" s="21"/>
      <c r="U56" s="21"/>
      <c r="V56" s="21"/>
      <c r="W56" s="21"/>
      <c r="X56" s="21"/>
    </row>
    <row r="57" spans="3:24" ht="15.75" customHeight="1" x14ac:dyDescent="0.2">
      <c r="C57">
        <v>1.00981533854599</v>
      </c>
      <c r="D57">
        <v>1.0001253918495201</v>
      </c>
      <c r="E57">
        <f t="shared" si="0"/>
        <v>1.0049703651977551</v>
      </c>
      <c r="F57">
        <v>19997</v>
      </c>
      <c r="Q57">
        <v>50</v>
      </c>
      <c r="R57" t="s">
        <v>31</v>
      </c>
      <c r="S57" s="21">
        <v>1.0400368585305104</v>
      </c>
      <c r="T57" s="21">
        <v>4.9685700545744182E-3</v>
      </c>
      <c r="U57" s="21">
        <v>1.7529999999999999</v>
      </c>
      <c r="V57" s="21">
        <v>2.2488873633288529E-3</v>
      </c>
      <c r="W57" s="21">
        <v>1.0377879711671816</v>
      </c>
      <c r="X57" s="21">
        <v>1.0422857458938393</v>
      </c>
    </row>
    <row r="58" spans="3:24" ht="15.75" customHeight="1" x14ac:dyDescent="0.2">
      <c r="C58">
        <v>1.0062038900067001</v>
      </c>
      <c r="D58">
        <v>1</v>
      </c>
      <c r="E58">
        <f t="shared" si="0"/>
        <v>1.00310194500335</v>
      </c>
      <c r="F58">
        <v>19994</v>
      </c>
      <c r="R58" t="s">
        <v>32</v>
      </c>
      <c r="S58" s="21">
        <v>19944.666666666668</v>
      </c>
      <c r="T58" s="21">
        <v>10.526001296632227</v>
      </c>
      <c r="U58" s="21">
        <v>1.7529999999999999</v>
      </c>
      <c r="V58" s="21">
        <v>4.7643066400131371</v>
      </c>
      <c r="W58" s="21">
        <v>19939.902360026656</v>
      </c>
      <c r="X58" s="21">
        <v>19949.43097330668</v>
      </c>
    </row>
    <row r="59" spans="3:24" ht="15.75" customHeight="1" x14ac:dyDescent="0.2">
      <c r="S59" s="21"/>
      <c r="T59" s="21"/>
      <c r="U59" s="21"/>
      <c r="V59" s="21"/>
      <c r="W59" s="21"/>
      <c r="X59" s="21"/>
    </row>
    <row r="60" spans="3:24" ht="15.75" customHeight="1" x14ac:dyDescent="0.2">
      <c r="Q60">
        <v>500</v>
      </c>
      <c r="R60" t="s">
        <v>31</v>
      </c>
      <c r="S60" s="21">
        <v>1.3588035791020567</v>
      </c>
      <c r="T60" s="21">
        <v>1.3600240711797107E-2</v>
      </c>
      <c r="U60" s="21">
        <v>1.7529999999999999</v>
      </c>
      <c r="V60" s="21">
        <v>6.1557770422965086E-3</v>
      </c>
      <c r="W60" s="21">
        <v>1.3526478020597603</v>
      </c>
      <c r="X60" s="21">
        <v>1.3649593561443532</v>
      </c>
    </row>
    <row r="61" spans="3:24" ht="15.75" customHeight="1" x14ac:dyDescent="0.2">
      <c r="R61" t="s">
        <v>32</v>
      </c>
      <c r="S61" s="21">
        <v>19420.066666666666</v>
      </c>
      <c r="T61" s="21">
        <v>28.215808833557613</v>
      </c>
      <c r="U61" s="21">
        <v>1.7529999999999999</v>
      </c>
      <c r="V61" s="21">
        <v>12.771114271292182</v>
      </c>
      <c r="W61" s="21">
        <v>19407.295552395375</v>
      </c>
      <c r="X61" s="21">
        <v>19432.837780937956</v>
      </c>
    </row>
    <row r="62" spans="3:24" ht="15.75" customHeight="1" x14ac:dyDescent="0.25">
      <c r="H62" s="7"/>
      <c r="I62" s="12" t="s">
        <v>36</v>
      </c>
      <c r="J62" s="12" t="s">
        <v>37</v>
      </c>
      <c r="K62" s="12" t="s">
        <v>26</v>
      </c>
      <c r="L62" s="12" t="s">
        <v>38</v>
      </c>
      <c r="M62" s="12" t="s">
        <v>39</v>
      </c>
      <c r="N62" s="12" t="s">
        <v>40</v>
      </c>
      <c r="S62" s="21"/>
      <c r="T62" s="21"/>
      <c r="U62" s="21"/>
      <c r="V62" s="21"/>
      <c r="W62" s="21"/>
      <c r="X62" s="21"/>
    </row>
    <row r="63" spans="3:24" ht="15.75" customHeight="1" x14ac:dyDescent="0.2">
      <c r="C63" s="6">
        <v>1.0687874750166499</v>
      </c>
      <c r="D63" s="6">
        <v>1.0282818170441701</v>
      </c>
      <c r="E63">
        <f t="shared" si="0"/>
        <v>1.0485346460304101</v>
      </c>
      <c r="F63" s="6">
        <v>19937</v>
      </c>
      <c r="H63" s="11" t="s">
        <v>31</v>
      </c>
      <c r="I63" s="7">
        <f>AVERAGE(E63:E77)</f>
        <v>1.0400368585305104</v>
      </c>
      <c r="J63" s="7">
        <f>STDEV(E63:E77)</f>
        <v>4.9685700545744182E-3</v>
      </c>
      <c r="K63" s="14">
        <v>1.7529999999999999</v>
      </c>
      <c r="L63" s="7">
        <f>K63*J63/SQRT(15)</f>
        <v>2.2488873633288529E-3</v>
      </c>
      <c r="M63" s="7">
        <f>I63-L63</f>
        <v>1.0377879711671816</v>
      </c>
      <c r="N63" s="7">
        <f>I63+L63</f>
        <v>1.0422857458938393</v>
      </c>
      <c r="Q63">
        <v>5000</v>
      </c>
      <c r="R63" t="s">
        <v>31</v>
      </c>
      <c r="S63" s="21">
        <v>4.2375670011895155</v>
      </c>
      <c r="T63" s="21">
        <v>3.5869238381725531E-2</v>
      </c>
      <c r="U63" s="21">
        <v>1.7529999999999999</v>
      </c>
      <c r="V63" s="21">
        <v>1.6235229863494842E-2</v>
      </c>
      <c r="W63" s="21">
        <v>4.221331771326021</v>
      </c>
      <c r="X63" s="21">
        <v>4.2538022310530099</v>
      </c>
    </row>
    <row r="64" spans="3:24" ht="15.75" customHeight="1" x14ac:dyDescent="0.2">
      <c r="C64">
        <v>1.0538635791593201</v>
      </c>
      <c r="D64">
        <v>1.0251237623762299</v>
      </c>
      <c r="E64">
        <f t="shared" si="0"/>
        <v>1.0394936707677749</v>
      </c>
      <c r="F64">
        <v>19940</v>
      </c>
      <c r="H64" s="11" t="s">
        <v>32</v>
      </c>
      <c r="I64" s="7">
        <f>AVERAGE(F63:F77)</f>
        <v>19944.666666666668</v>
      </c>
      <c r="J64" s="7">
        <f>STDEV(F64:F78)</f>
        <v>10.526001296632227</v>
      </c>
      <c r="K64" s="14">
        <v>1.7529999999999999</v>
      </c>
      <c r="L64" s="7">
        <f>K64*J64/SQRT(15)</f>
        <v>4.7643066400131371</v>
      </c>
      <c r="M64" s="7">
        <f>I64-L64</f>
        <v>19939.902360026656</v>
      </c>
      <c r="N64" s="7">
        <f>I64+L64</f>
        <v>19949.43097330668</v>
      </c>
      <c r="R64" t="s">
        <v>32</v>
      </c>
      <c r="S64" s="21">
        <v>14575.666666666666</v>
      </c>
      <c r="T64" s="21">
        <v>126.853640680298</v>
      </c>
      <c r="U64" s="21">
        <v>1.7529999999999999</v>
      </c>
      <c r="V64" s="21">
        <v>57.416831479619056</v>
      </c>
      <c r="W64" s="21">
        <v>14518.249835187047</v>
      </c>
      <c r="X64" s="21">
        <v>14633.083498146285</v>
      </c>
    </row>
    <row r="65" spans="3:24" ht="15.75" customHeight="1" x14ac:dyDescent="0.2">
      <c r="C65">
        <v>1.0676159547006401</v>
      </c>
      <c r="D65">
        <v>1.0196544817225801</v>
      </c>
      <c r="E65">
        <f t="shared" si="0"/>
        <v>1.0436352182116102</v>
      </c>
      <c r="F65">
        <v>19941</v>
      </c>
      <c r="S65" s="21"/>
      <c r="T65" s="21"/>
      <c r="U65" s="21"/>
      <c r="V65" s="21"/>
      <c r="W65" s="21"/>
      <c r="X65" s="21"/>
    </row>
    <row r="66" spans="3:24" ht="15.75" customHeight="1" x14ac:dyDescent="0.2">
      <c r="C66">
        <v>1.05675585840119</v>
      </c>
      <c r="D66">
        <v>1.02109492717227</v>
      </c>
      <c r="E66">
        <f t="shared" si="0"/>
        <v>1.0389253927867301</v>
      </c>
      <c r="F66">
        <v>19943</v>
      </c>
      <c r="Q66">
        <v>50000</v>
      </c>
      <c r="R66" t="s">
        <v>31</v>
      </c>
      <c r="S66" s="21">
        <v>8.6087443816199247</v>
      </c>
      <c r="T66" s="21">
        <v>4.676057708944014E-2</v>
      </c>
      <c r="U66" s="21">
        <v>1.7529999999999999</v>
      </c>
      <c r="V66" s="21">
        <v>2.1164896492017759E-2</v>
      </c>
      <c r="W66" s="21">
        <v>8.5875794851279075</v>
      </c>
      <c r="X66" s="21">
        <v>8.629909278111942</v>
      </c>
    </row>
    <row r="67" spans="3:24" ht="15.75" customHeight="1" x14ac:dyDescent="0.2">
      <c r="C67">
        <v>1.0528355945057699</v>
      </c>
      <c r="D67">
        <v>1.03505103923256</v>
      </c>
      <c r="E67">
        <f t="shared" si="0"/>
        <v>1.043943316869165</v>
      </c>
      <c r="F67">
        <v>19950</v>
      </c>
      <c r="R67" t="s">
        <v>32</v>
      </c>
      <c r="S67" s="21">
        <v>3700</v>
      </c>
      <c r="T67" s="21">
        <v>141.64917582177813</v>
      </c>
      <c r="U67" s="21">
        <v>1.7529999999999999</v>
      </c>
      <c r="V67" s="21">
        <v>64.113625858663525</v>
      </c>
      <c r="W67" s="21">
        <v>3635.8863741413365</v>
      </c>
      <c r="X67" s="21">
        <v>3764.1136258586635</v>
      </c>
    </row>
    <row r="68" spans="3:24" ht="15.75" customHeight="1" x14ac:dyDescent="0.2">
      <c r="C68">
        <v>1.0623745819397901</v>
      </c>
      <c r="D68">
        <v>1.0323463548146301</v>
      </c>
      <c r="E68">
        <f t="shared" si="0"/>
        <v>1.0473604683772102</v>
      </c>
      <c r="F68">
        <v>19939</v>
      </c>
      <c r="S68" s="21"/>
      <c r="T68" s="21"/>
      <c r="U68" s="21"/>
      <c r="V68" s="21"/>
      <c r="W68" s="21"/>
      <c r="X68" s="21"/>
    </row>
    <row r="69" spans="3:24" ht="15.75" customHeight="1" x14ac:dyDescent="0.2">
      <c r="C69">
        <v>1.0498619593407501</v>
      </c>
      <c r="D69">
        <v>1.02734617775015</v>
      </c>
      <c r="E69">
        <f t="shared" si="0"/>
        <v>1.0386040685454501</v>
      </c>
      <c r="F69">
        <v>19939</v>
      </c>
      <c r="Q69">
        <v>500000</v>
      </c>
      <c r="R69" t="s">
        <v>31</v>
      </c>
      <c r="S69" s="21">
        <v>9.9954129653612416</v>
      </c>
      <c r="T69" s="21">
        <v>1.1703281365777402E-5</v>
      </c>
      <c r="U69" s="21">
        <v>1.7529999999999999</v>
      </c>
      <c r="V69" s="21">
        <v>5.2971702690892649E-6</v>
      </c>
      <c r="W69" s="21">
        <v>9.9954076681909729</v>
      </c>
      <c r="X69" s="21">
        <v>9.9954182625315102</v>
      </c>
    </row>
    <row r="70" spans="3:24" ht="15.75" customHeight="1" x14ac:dyDescent="0.2">
      <c r="C70">
        <v>1.0600300150074999</v>
      </c>
      <c r="D70">
        <v>1.01949025487256</v>
      </c>
      <c r="E70">
        <f t="shared" si="0"/>
        <v>1.0397601349400301</v>
      </c>
      <c r="F70">
        <v>19934</v>
      </c>
      <c r="R70" t="s">
        <v>32</v>
      </c>
      <c r="S70" s="21">
        <v>16</v>
      </c>
      <c r="T70" s="21">
        <v>0</v>
      </c>
      <c r="U70" s="21">
        <v>1.7529999999999999</v>
      </c>
      <c r="V70" s="21">
        <v>0</v>
      </c>
      <c r="W70" s="21">
        <v>16</v>
      </c>
      <c r="X70" s="21">
        <v>16</v>
      </c>
    </row>
    <row r="71" spans="3:24" ht="15.75" customHeight="1" x14ac:dyDescent="0.2">
      <c r="C71">
        <v>1.0551574737543701</v>
      </c>
      <c r="D71">
        <v>1.0351513635226399</v>
      </c>
      <c r="E71">
        <f t="shared" si="0"/>
        <v>1.0451544186385049</v>
      </c>
      <c r="F71">
        <v>19927</v>
      </c>
    </row>
    <row r="72" spans="3:24" ht="15.75" customHeight="1" x14ac:dyDescent="0.2">
      <c r="C72">
        <v>1.05368059626496</v>
      </c>
      <c r="D72">
        <v>1.01315462894018</v>
      </c>
      <c r="E72">
        <f t="shared" si="0"/>
        <v>1.03341761260257</v>
      </c>
      <c r="F72">
        <v>19950</v>
      </c>
    </row>
    <row r="73" spans="3:24" ht="15.75" customHeight="1" x14ac:dyDescent="0.2">
      <c r="C73">
        <v>1.0465581977471801</v>
      </c>
      <c r="D73">
        <v>1.0282041682266301</v>
      </c>
      <c r="E73">
        <f t="shared" si="0"/>
        <v>1.0373811829869051</v>
      </c>
      <c r="F73">
        <v>19968</v>
      </c>
    </row>
    <row r="74" spans="3:24" ht="15.75" customHeight="1" x14ac:dyDescent="0.2">
      <c r="C74">
        <v>1.05696517412935</v>
      </c>
      <c r="D74">
        <v>1.0244363269933201</v>
      </c>
      <c r="E74">
        <f t="shared" si="0"/>
        <v>1.040700750561335</v>
      </c>
      <c r="F74">
        <v>19943</v>
      </c>
    </row>
    <row r="75" spans="3:24" ht="15.75" customHeight="1" x14ac:dyDescent="0.2">
      <c r="C75">
        <v>1.0510948905109401</v>
      </c>
      <c r="D75">
        <v>1.02064711066347</v>
      </c>
      <c r="E75">
        <f t="shared" si="0"/>
        <v>1.0358710005872052</v>
      </c>
      <c r="F75">
        <v>19947</v>
      </c>
    </row>
    <row r="76" spans="3:24" ht="15.75" customHeight="1" x14ac:dyDescent="0.2">
      <c r="C76">
        <v>1.0489822935627899</v>
      </c>
      <c r="D76">
        <v>1.0128950695322301</v>
      </c>
      <c r="E76">
        <f t="shared" si="0"/>
        <v>1.0309386815475099</v>
      </c>
      <c r="F76">
        <v>19961</v>
      </c>
    </row>
    <row r="77" spans="3:24" ht="15.75" customHeight="1" x14ac:dyDescent="0.2">
      <c r="C77">
        <v>1.0408468244084601</v>
      </c>
      <c r="D77">
        <v>1.03281780460203</v>
      </c>
      <c r="E77">
        <f t="shared" si="0"/>
        <v>1.0368323145052449</v>
      </c>
      <c r="F77">
        <v>19951</v>
      </c>
    </row>
    <row r="81" spans="3:14" ht="15.75" customHeight="1" x14ac:dyDescent="0.25">
      <c r="H81" s="7"/>
      <c r="I81" s="12" t="s">
        <v>36</v>
      </c>
      <c r="J81" s="12" t="s">
        <v>37</v>
      </c>
      <c r="K81" s="12" t="s">
        <v>26</v>
      </c>
      <c r="L81" s="12" t="s">
        <v>38</v>
      </c>
      <c r="M81" s="12" t="s">
        <v>39</v>
      </c>
      <c r="N81" s="12" t="s">
        <v>40</v>
      </c>
    </row>
    <row r="82" spans="3:14" ht="15.75" customHeight="1" x14ac:dyDescent="0.2">
      <c r="C82" s="6">
        <v>1.5608812647157699</v>
      </c>
      <c r="D82" s="6">
        <v>1.1640962368908001</v>
      </c>
      <c r="E82">
        <f t="shared" si="0"/>
        <v>1.362488750803285</v>
      </c>
      <c r="F82" s="6">
        <v>19409</v>
      </c>
      <c r="H82" s="11" t="s">
        <v>31</v>
      </c>
      <c r="I82" s="7">
        <f>AVERAGE(E82:E96)</f>
        <v>1.3588035791020567</v>
      </c>
      <c r="J82" s="7">
        <f>STDEV(E82:E96)</f>
        <v>1.3600240711797107E-2</v>
      </c>
      <c r="K82" s="14">
        <v>1.7529999999999999</v>
      </c>
      <c r="L82" s="7">
        <f>K82*J82/SQRT(15)</f>
        <v>6.1557770422965086E-3</v>
      </c>
      <c r="M82" s="7">
        <f>I82-L82</f>
        <v>1.3526478020597603</v>
      </c>
      <c r="N82" s="7">
        <f>I82+L82</f>
        <v>1.3649593561443532</v>
      </c>
    </row>
    <row r="83" spans="3:14" ht="15.75" customHeight="1" x14ac:dyDescent="0.2">
      <c r="C83">
        <v>1.5360902255639</v>
      </c>
      <c r="D83">
        <v>1.2005231037489099</v>
      </c>
      <c r="E83">
        <f t="shared" si="0"/>
        <v>1.368306664656405</v>
      </c>
      <c r="F83">
        <v>19429</v>
      </c>
      <c r="H83" s="11" t="s">
        <v>32</v>
      </c>
      <c r="I83" s="7">
        <f>AVERAGE(F82:F96)</f>
        <v>19420.066666666666</v>
      </c>
      <c r="J83" s="7">
        <f>STDEV(F83:F97)</f>
        <v>28.215808833557613</v>
      </c>
      <c r="K83" s="14">
        <v>1.7529999999999999</v>
      </c>
      <c r="L83" s="7">
        <f>K83*J83/SQRT(15)</f>
        <v>12.771114271292182</v>
      </c>
      <c r="M83" s="7">
        <f>I83-L83</f>
        <v>19407.295552395375</v>
      </c>
      <c r="N83" s="7">
        <f>I83+L83</f>
        <v>19432.837780937956</v>
      </c>
    </row>
    <row r="84" spans="3:14" ht="15.75" customHeight="1" x14ac:dyDescent="0.2">
      <c r="C84">
        <v>1.53418444481773</v>
      </c>
      <c r="D84">
        <v>1.14508156203657</v>
      </c>
      <c r="E84">
        <f t="shared" si="0"/>
        <v>1.33963300342715</v>
      </c>
      <c r="F84">
        <v>19418</v>
      </c>
    </row>
    <row r="85" spans="3:14" ht="15.75" customHeight="1" x14ac:dyDescent="0.2">
      <c r="C85">
        <v>1.4961480489030301</v>
      </c>
      <c r="D85">
        <v>1.2294512043704899</v>
      </c>
      <c r="E85">
        <f t="shared" si="0"/>
        <v>1.3627996266367601</v>
      </c>
      <c r="F85">
        <v>19428</v>
      </c>
    </row>
    <row r="86" spans="3:14" ht="15.75" customHeight="1" x14ac:dyDescent="0.2">
      <c r="C86">
        <v>1.5000832639467101</v>
      </c>
      <c r="D86">
        <v>1.1920140192765001</v>
      </c>
      <c r="E86">
        <f t="shared" si="0"/>
        <v>1.3460486416116051</v>
      </c>
      <c r="F86">
        <v>19466</v>
      </c>
    </row>
    <row r="87" spans="3:14" ht="15.75" customHeight="1" x14ac:dyDescent="0.2">
      <c r="C87">
        <v>1.54268899204244</v>
      </c>
      <c r="D87">
        <v>1.19876480967985</v>
      </c>
      <c r="E87">
        <f t="shared" si="0"/>
        <v>1.3707269008611451</v>
      </c>
      <c r="F87">
        <v>19407</v>
      </c>
    </row>
    <row r="88" spans="3:14" ht="15.75" customHeight="1" x14ac:dyDescent="0.2">
      <c r="C88">
        <v>1.49615191567676</v>
      </c>
      <c r="D88">
        <v>1.1803258301206301</v>
      </c>
      <c r="E88">
        <f t="shared" si="0"/>
        <v>1.3382388728986951</v>
      </c>
      <c r="F88">
        <v>19433</v>
      </c>
    </row>
    <row r="89" spans="3:14" ht="15.75" customHeight="1" x14ac:dyDescent="0.2">
      <c r="C89">
        <v>1.5471558120362701</v>
      </c>
      <c r="D89">
        <v>1.2072690303723399</v>
      </c>
      <c r="E89">
        <f t="shared" si="0"/>
        <v>1.3772124212043049</v>
      </c>
      <c r="F89">
        <v>19435</v>
      </c>
    </row>
    <row r="90" spans="3:14" ht="15.75" customHeight="1" x14ac:dyDescent="0.2">
      <c r="C90">
        <v>1.5698305367726799</v>
      </c>
      <c r="D90">
        <v>1.16462958343726</v>
      </c>
      <c r="E90">
        <f t="shared" si="0"/>
        <v>1.3672300601049701</v>
      </c>
      <c r="F90">
        <v>19396</v>
      </c>
    </row>
    <row r="91" spans="3:14" ht="15.75" customHeight="1" x14ac:dyDescent="0.2">
      <c r="C91">
        <v>1.47160473114671</v>
      </c>
      <c r="D91">
        <v>1.1968796433878099</v>
      </c>
      <c r="E91">
        <f t="shared" ref="E91:E150" si="1">AVERAGE(C91:D91)</f>
        <v>1.3342421872672601</v>
      </c>
      <c r="F91">
        <v>19446</v>
      </c>
    </row>
    <row r="92" spans="3:14" ht="15.75" customHeight="1" x14ac:dyDescent="0.2">
      <c r="C92">
        <v>1.5469654374069699</v>
      </c>
      <c r="D92">
        <v>1.1823358218397999</v>
      </c>
      <c r="E92">
        <f t="shared" si="1"/>
        <v>1.3646506296233849</v>
      </c>
      <c r="F92">
        <v>19369</v>
      </c>
    </row>
    <row r="93" spans="3:14" ht="15.75" customHeight="1" x14ac:dyDescent="0.2">
      <c r="C93">
        <v>1.5717486928375699</v>
      </c>
      <c r="D93">
        <v>1.1812578616352201</v>
      </c>
      <c r="E93">
        <f t="shared" si="1"/>
        <v>1.376503277236395</v>
      </c>
      <c r="F93">
        <v>19371</v>
      </c>
    </row>
    <row r="94" spans="3:14" ht="15.75" customHeight="1" x14ac:dyDescent="0.2">
      <c r="C94">
        <v>1.5390793177678399</v>
      </c>
      <c r="D94">
        <v>1.17698332491157</v>
      </c>
      <c r="E94">
        <f t="shared" si="1"/>
        <v>1.3580313213397051</v>
      </c>
      <c r="F94">
        <v>19409</v>
      </c>
    </row>
    <row r="95" spans="3:14" ht="15.75" customHeight="1" x14ac:dyDescent="0.2">
      <c r="C95">
        <v>1.5537554004652701</v>
      </c>
      <c r="D95">
        <v>1.1670434564179799</v>
      </c>
      <c r="E95">
        <f t="shared" si="1"/>
        <v>1.360399428441625</v>
      </c>
      <c r="F95">
        <v>19434</v>
      </c>
    </row>
    <row r="96" spans="3:14" ht="15.75" customHeight="1" x14ac:dyDescent="0.2">
      <c r="C96">
        <v>1.5104210615137901</v>
      </c>
      <c r="D96">
        <v>1.20066273932253</v>
      </c>
      <c r="E96">
        <f t="shared" si="1"/>
        <v>1.3555419004181601</v>
      </c>
      <c r="F96">
        <v>19451</v>
      </c>
    </row>
    <row r="99" spans="3:14" ht="15.75" customHeight="1" x14ac:dyDescent="0.25">
      <c r="H99" s="7"/>
      <c r="I99" s="12" t="s">
        <v>36</v>
      </c>
      <c r="J99" s="12" t="s">
        <v>37</v>
      </c>
      <c r="K99" s="12" t="s">
        <v>26</v>
      </c>
      <c r="L99" s="12" t="s">
        <v>38</v>
      </c>
      <c r="M99" s="12" t="s">
        <v>39</v>
      </c>
      <c r="N99" s="12" t="s">
        <v>40</v>
      </c>
    </row>
    <row r="100" spans="3:14" ht="15.75" customHeight="1" x14ac:dyDescent="0.2">
      <c r="C100" s="6">
        <v>6.16452121916784</v>
      </c>
      <c r="D100" s="6">
        <v>2.3328305681246801</v>
      </c>
      <c r="E100">
        <f t="shared" si="1"/>
        <v>4.2486758936462596</v>
      </c>
      <c r="F100" s="6">
        <v>14501</v>
      </c>
      <c r="H100" s="11" t="s">
        <v>31</v>
      </c>
      <c r="I100" s="7">
        <f>AVERAGE(E100:E114)</f>
        <v>4.2375670011895155</v>
      </c>
      <c r="J100" s="7">
        <f>STDEV(E100:E114)</f>
        <v>3.5869238381725531E-2</v>
      </c>
      <c r="K100" s="14">
        <v>1.7529999999999999</v>
      </c>
      <c r="L100" s="7">
        <f>K100*J100/SQRT(15)</f>
        <v>1.6235229863494842E-2</v>
      </c>
      <c r="M100" s="7">
        <f>I100-L100</f>
        <v>4.221331771326021</v>
      </c>
      <c r="N100" s="7">
        <f>I100+L100</f>
        <v>4.2538022310530099</v>
      </c>
    </row>
    <row r="101" spans="3:14" ht="15.75" customHeight="1" x14ac:dyDescent="0.2">
      <c r="C101">
        <v>6.16083624854239</v>
      </c>
      <c r="D101">
        <v>2.28437382709871</v>
      </c>
      <c r="E101">
        <f t="shared" si="1"/>
        <v>4.22260503782055</v>
      </c>
      <c r="F101">
        <v>14521</v>
      </c>
      <c r="H101" s="11" t="s">
        <v>32</v>
      </c>
      <c r="I101" s="7">
        <f>AVERAGE(F100:F114)</f>
        <v>14575.666666666666</v>
      </c>
      <c r="J101" s="7">
        <f>STDEV(F101:F115)</f>
        <v>126.853640680298</v>
      </c>
      <c r="K101" s="14">
        <v>1.7529999999999999</v>
      </c>
      <c r="L101" s="7">
        <f>K101*J101/SQRT(15)</f>
        <v>57.416831479619056</v>
      </c>
      <c r="M101" s="7">
        <f>I101-L101</f>
        <v>14518.249835187047</v>
      </c>
      <c r="N101" s="7">
        <f>I101+L101</f>
        <v>14633.083498146285</v>
      </c>
    </row>
    <row r="102" spans="3:14" ht="15.75" customHeight="1" x14ac:dyDescent="0.2">
      <c r="C102">
        <v>6.21024370095002</v>
      </c>
      <c r="D102">
        <v>2.2513619662992501</v>
      </c>
      <c r="E102">
        <f t="shared" si="1"/>
        <v>4.2308028336246348</v>
      </c>
      <c r="F102">
        <v>14530</v>
      </c>
    </row>
    <row r="103" spans="3:14" ht="15.75" customHeight="1" x14ac:dyDescent="0.2">
      <c r="C103">
        <v>6.1155983083174297</v>
      </c>
      <c r="D103">
        <v>2.2170298526262702</v>
      </c>
      <c r="E103">
        <f t="shared" si="1"/>
        <v>4.1663140804718495</v>
      </c>
      <c r="F103">
        <v>14715</v>
      </c>
    </row>
    <row r="104" spans="3:14" ht="15.75" customHeight="1" x14ac:dyDescent="0.2">
      <c r="C104">
        <v>6.1953249810813</v>
      </c>
      <c r="D104">
        <v>2.30298544288181</v>
      </c>
      <c r="E104">
        <f t="shared" si="1"/>
        <v>4.249155211981555</v>
      </c>
      <c r="F104">
        <v>14526</v>
      </c>
    </row>
    <row r="105" spans="3:14" ht="15.75" customHeight="1" x14ac:dyDescent="0.2">
      <c r="C105">
        <v>6.1569747899159601</v>
      </c>
      <c r="D105">
        <v>2.31369643077683</v>
      </c>
      <c r="E105">
        <f t="shared" si="1"/>
        <v>4.2353356103463948</v>
      </c>
      <c r="F105">
        <v>14726</v>
      </c>
    </row>
    <row r="106" spans="3:14" ht="15.75" customHeight="1" x14ac:dyDescent="0.2">
      <c r="C106">
        <v>6.2100049529470001</v>
      </c>
      <c r="D106">
        <v>2.2888127853881199</v>
      </c>
      <c r="E106">
        <f t="shared" si="1"/>
        <v>4.24940886916756</v>
      </c>
      <c r="F106">
        <v>14573</v>
      </c>
    </row>
    <row r="107" spans="3:14" ht="15.75" customHeight="1" x14ac:dyDescent="0.2">
      <c r="C107">
        <v>6.1223702958679</v>
      </c>
      <c r="D107">
        <v>2.2851121854468799</v>
      </c>
      <c r="E107">
        <f t="shared" si="1"/>
        <v>4.20374124065739</v>
      </c>
      <c r="F107">
        <v>14775</v>
      </c>
    </row>
    <row r="108" spans="3:14" ht="15.75" customHeight="1" x14ac:dyDescent="0.2">
      <c r="C108">
        <v>6.1135796305541596</v>
      </c>
      <c r="D108">
        <v>2.3037102030584098</v>
      </c>
      <c r="E108">
        <f t="shared" si="1"/>
        <v>4.2086449168062847</v>
      </c>
      <c r="F108">
        <v>14675</v>
      </c>
    </row>
    <row r="109" spans="3:14" ht="15.75" customHeight="1" x14ac:dyDescent="0.2">
      <c r="C109">
        <v>6.1294609277058001</v>
      </c>
      <c r="D109">
        <v>2.3894907234466398</v>
      </c>
      <c r="E109">
        <f t="shared" si="1"/>
        <v>4.25947582557622</v>
      </c>
      <c r="F109">
        <v>14680</v>
      </c>
    </row>
    <row r="110" spans="3:14" ht="15.75" customHeight="1" x14ac:dyDescent="0.2">
      <c r="C110">
        <v>6.3267499999999899</v>
      </c>
      <c r="D110">
        <v>2.32424659247217</v>
      </c>
      <c r="E110">
        <f t="shared" si="1"/>
        <v>4.3254982962360797</v>
      </c>
      <c r="F110">
        <v>14415</v>
      </c>
    </row>
    <row r="111" spans="3:14" ht="15.75" customHeight="1" x14ac:dyDescent="0.2">
      <c r="C111">
        <v>6.2631191760666898</v>
      </c>
      <c r="D111">
        <v>2.2809119010819101</v>
      </c>
      <c r="E111">
        <f t="shared" si="1"/>
        <v>4.2720155385742995</v>
      </c>
      <c r="F111">
        <v>14313</v>
      </c>
    </row>
    <row r="112" spans="3:14" ht="15.75" customHeight="1" x14ac:dyDescent="0.2">
      <c r="C112">
        <v>6.1511947381566801</v>
      </c>
      <c r="D112">
        <v>2.3037055583375001</v>
      </c>
      <c r="E112">
        <f t="shared" si="1"/>
        <v>4.2274501482470903</v>
      </c>
      <c r="F112">
        <v>14510</v>
      </c>
    </row>
    <row r="113" spans="3:14" ht="15.75" customHeight="1" x14ac:dyDescent="0.2">
      <c r="C113">
        <v>6.1563696919233903</v>
      </c>
      <c r="D113">
        <v>2.2699724517906299</v>
      </c>
      <c r="E113">
        <f t="shared" si="1"/>
        <v>4.2131710718570101</v>
      </c>
      <c r="F113">
        <v>14596</v>
      </c>
    </row>
    <row r="114" spans="3:14" ht="15.75" customHeight="1" x14ac:dyDescent="0.2">
      <c r="C114">
        <v>6.2074233994851697</v>
      </c>
      <c r="D114">
        <v>2.2949974861739499</v>
      </c>
      <c r="E114">
        <f t="shared" si="1"/>
        <v>4.2512104428295601</v>
      </c>
      <c r="F114">
        <v>14579</v>
      </c>
    </row>
    <row r="118" spans="3:14" ht="15.75" customHeight="1" x14ac:dyDescent="0.25">
      <c r="H118" s="7"/>
      <c r="I118" s="12" t="s">
        <v>36</v>
      </c>
      <c r="J118" s="12" t="s">
        <v>37</v>
      </c>
      <c r="K118" s="12" t="s">
        <v>26</v>
      </c>
      <c r="L118" s="12" t="s">
        <v>38</v>
      </c>
      <c r="M118" s="12" t="s">
        <v>39</v>
      </c>
      <c r="N118" s="12" t="s">
        <v>40</v>
      </c>
    </row>
    <row r="119" spans="3:14" ht="15.75" customHeight="1" x14ac:dyDescent="0.2">
      <c r="C119" s="6">
        <v>9.93075117370892</v>
      </c>
      <c r="D119" s="6">
        <v>7.3503595338457703</v>
      </c>
      <c r="E119">
        <f t="shared" si="1"/>
        <v>8.6405553537773443</v>
      </c>
      <c r="F119" s="6">
        <v>3655</v>
      </c>
      <c r="H119" s="11" t="s">
        <v>31</v>
      </c>
      <c r="I119" s="7">
        <f>AVERAGE(E119:E133)</f>
        <v>8.6087443816199247</v>
      </c>
      <c r="J119" s="7">
        <f>STDEV(E119:E133)</f>
        <v>4.676057708944014E-2</v>
      </c>
      <c r="K119" s="14">
        <v>1.7529999999999999</v>
      </c>
      <c r="L119" s="7">
        <f>K119*J119/SQRT(15)</f>
        <v>2.1164896492017759E-2</v>
      </c>
      <c r="M119" s="7">
        <f>I119-L119</f>
        <v>8.5875794851279075</v>
      </c>
      <c r="N119" s="7">
        <f>I119+L119</f>
        <v>8.629909278111942</v>
      </c>
    </row>
    <row r="120" spans="3:14" ht="15.75" customHeight="1" x14ac:dyDescent="0.2">
      <c r="C120">
        <v>9.9095956247928392</v>
      </c>
      <c r="D120">
        <v>7.2612862547288701</v>
      </c>
      <c r="E120">
        <f t="shared" si="1"/>
        <v>8.5854409397608542</v>
      </c>
      <c r="F120">
        <v>3917</v>
      </c>
      <c r="H120" s="11" t="s">
        <v>32</v>
      </c>
      <c r="I120" s="7">
        <f>AVERAGE(F119:F133)</f>
        <v>3700</v>
      </c>
      <c r="J120" s="7">
        <f>STDEV(F120:F134)</f>
        <v>141.64917582177813</v>
      </c>
      <c r="K120" s="14">
        <v>1.7529999999999999</v>
      </c>
      <c r="L120" s="7">
        <f>K120*J120/SQRT(15)</f>
        <v>64.113625858663525</v>
      </c>
      <c r="M120" s="7">
        <f>I120-L120</f>
        <v>3635.8863741413365</v>
      </c>
      <c r="N120" s="7">
        <f>I120+L120</f>
        <v>3764.1136258586635</v>
      </c>
    </row>
    <row r="121" spans="3:14" ht="15.75" customHeight="1" x14ac:dyDescent="0.2">
      <c r="C121">
        <v>9.9414711530433308</v>
      </c>
      <c r="D121">
        <v>7.25109088642313</v>
      </c>
      <c r="E121">
        <f t="shared" si="1"/>
        <v>8.5962810197332296</v>
      </c>
      <c r="F121">
        <v>3707</v>
      </c>
    </row>
    <row r="122" spans="3:14" ht="15.75" customHeight="1" x14ac:dyDescent="0.2">
      <c r="C122">
        <v>9.9275301608579003</v>
      </c>
      <c r="D122">
        <v>7.3237410071942399</v>
      </c>
      <c r="E122">
        <f t="shared" si="1"/>
        <v>8.625635584026071</v>
      </c>
      <c r="F122">
        <v>3642</v>
      </c>
    </row>
    <row r="123" spans="3:14" ht="15.75" customHeight="1" x14ac:dyDescent="0.2">
      <c r="C123">
        <v>9.9342006504878597</v>
      </c>
      <c r="D123">
        <v>7.21653346653346</v>
      </c>
      <c r="E123">
        <f t="shared" si="1"/>
        <v>8.5753670585106594</v>
      </c>
      <c r="F123">
        <v>3788</v>
      </c>
    </row>
    <row r="124" spans="3:14" ht="15.75" customHeight="1" x14ac:dyDescent="0.2">
      <c r="C124">
        <v>9.9364406779661003</v>
      </c>
      <c r="D124">
        <v>7.2716312947381603</v>
      </c>
      <c r="E124">
        <f t="shared" si="1"/>
        <v>8.6040359863521303</v>
      </c>
      <c r="F124">
        <v>3712</v>
      </c>
    </row>
    <row r="125" spans="3:14" ht="15.75" customHeight="1" x14ac:dyDescent="0.2">
      <c r="C125">
        <v>9.9499790882475896</v>
      </c>
      <c r="D125">
        <v>7.3206116360019804</v>
      </c>
      <c r="E125">
        <f t="shared" si="1"/>
        <v>8.6352953621247845</v>
      </c>
      <c r="F125">
        <v>3633</v>
      </c>
    </row>
    <row r="126" spans="3:14" ht="15.75" customHeight="1" x14ac:dyDescent="0.2">
      <c r="C126">
        <v>9.93912100742223</v>
      </c>
      <c r="D126">
        <v>7.1550087434424103</v>
      </c>
      <c r="E126">
        <f t="shared" si="1"/>
        <v>8.5470648754323193</v>
      </c>
      <c r="F126">
        <v>3825</v>
      </c>
    </row>
    <row r="127" spans="3:14" ht="15.75" customHeight="1" x14ac:dyDescent="0.2">
      <c r="C127">
        <v>9.9321877619446699</v>
      </c>
      <c r="D127">
        <v>7.1320029747149203</v>
      </c>
      <c r="E127">
        <f t="shared" si="1"/>
        <v>8.5320953683297951</v>
      </c>
      <c r="F127">
        <v>3937</v>
      </c>
    </row>
    <row r="128" spans="3:14" ht="15.75" customHeight="1" x14ac:dyDescent="0.2">
      <c r="C128">
        <v>9.9319903437942205</v>
      </c>
      <c r="D128">
        <v>7.4672510958046301</v>
      </c>
      <c r="E128">
        <f t="shared" si="1"/>
        <v>8.6996207197994249</v>
      </c>
      <c r="F128">
        <v>3420</v>
      </c>
    </row>
    <row r="129" spans="3:14" ht="15.75" customHeight="1" x14ac:dyDescent="0.2">
      <c r="C129">
        <v>9.9241607956900104</v>
      </c>
      <c r="D129">
        <v>7.2620428751576203</v>
      </c>
      <c r="E129">
        <f t="shared" si="1"/>
        <v>8.5931018354238162</v>
      </c>
      <c r="F129">
        <v>3692</v>
      </c>
    </row>
    <row r="130" spans="3:14" ht="15.75" customHeight="1" x14ac:dyDescent="0.2">
      <c r="C130">
        <v>9.9381537439814007</v>
      </c>
      <c r="D130">
        <v>7.30420020120724</v>
      </c>
      <c r="E130">
        <f t="shared" si="1"/>
        <v>8.6211769725943199</v>
      </c>
      <c r="F130">
        <v>3638</v>
      </c>
    </row>
    <row r="131" spans="3:14" ht="15.75" customHeight="1" x14ac:dyDescent="0.2">
      <c r="C131">
        <v>9.9285178079906498</v>
      </c>
      <c r="D131">
        <v>7.27469097265576</v>
      </c>
      <c r="E131">
        <f t="shared" si="1"/>
        <v>8.6016043903232049</v>
      </c>
      <c r="F131">
        <v>3708</v>
      </c>
    </row>
    <row r="132" spans="3:14" ht="15.75" customHeight="1" x14ac:dyDescent="0.2">
      <c r="C132">
        <v>9.9491468718634906</v>
      </c>
      <c r="D132">
        <v>7.20815717483213</v>
      </c>
      <c r="E132">
        <f t="shared" si="1"/>
        <v>8.5786520233478107</v>
      </c>
      <c r="F132">
        <v>3733</v>
      </c>
    </row>
    <row r="133" spans="3:14" ht="15.75" customHeight="1" x14ac:dyDescent="0.2">
      <c r="C133">
        <v>9.9320290945573095</v>
      </c>
      <c r="D133">
        <v>7.4584473749688902</v>
      </c>
      <c r="E133">
        <f t="shared" si="1"/>
        <v>8.6952382347630994</v>
      </c>
      <c r="F133">
        <v>3493</v>
      </c>
    </row>
    <row r="135" spans="3:14" ht="15.75" customHeight="1" x14ac:dyDescent="0.25">
      <c r="H135" s="7"/>
      <c r="I135" s="12" t="s">
        <v>36</v>
      </c>
      <c r="J135" s="12" t="s">
        <v>37</v>
      </c>
      <c r="K135" s="12" t="s">
        <v>26</v>
      </c>
      <c r="L135" s="12" t="s">
        <v>38</v>
      </c>
      <c r="M135" s="12" t="s">
        <v>39</v>
      </c>
      <c r="N135" s="12" t="s">
        <v>40</v>
      </c>
    </row>
    <row r="136" spans="3:14" ht="15.75" customHeight="1" x14ac:dyDescent="0.2">
      <c r="C136" s="6">
        <v>9.9963642373161399</v>
      </c>
      <c r="D136" s="6">
        <v>9.9944247339077492</v>
      </c>
      <c r="E136">
        <f t="shared" si="1"/>
        <v>9.9953944856119445</v>
      </c>
      <c r="F136" s="6">
        <v>16</v>
      </c>
      <c r="H136" s="11" t="s">
        <v>31</v>
      </c>
      <c r="I136" s="7">
        <f>AVERAGE(E136:E150)</f>
        <v>9.9954129653612416</v>
      </c>
      <c r="J136" s="7">
        <f>STDEV(E136:E150)</f>
        <v>1.1703281365777402E-5</v>
      </c>
      <c r="K136" s="14">
        <v>1.7529999999999999</v>
      </c>
      <c r="L136" s="7">
        <f>K136*J136/SQRT(15)</f>
        <v>5.2971702690892649E-6</v>
      </c>
      <c r="M136" s="7">
        <f>I136-L136</f>
        <v>9.9954076681909729</v>
      </c>
      <c r="N136" s="7">
        <f>I136+L136</f>
        <v>9.9954182625315102</v>
      </c>
    </row>
    <row r="137" spans="3:14" ht="15.75" customHeight="1" x14ac:dyDescent="0.2">
      <c r="C137">
        <v>9.9963216853369001</v>
      </c>
      <c r="D137">
        <v>9.9945246391239397</v>
      </c>
      <c r="E137">
        <f t="shared" si="1"/>
        <v>9.9954231622304199</v>
      </c>
      <c r="F137">
        <v>16</v>
      </c>
      <c r="H137" s="11" t="s">
        <v>32</v>
      </c>
      <c r="I137" s="7">
        <f>AVERAGE(F136:F150)</f>
        <v>16</v>
      </c>
      <c r="J137" s="7">
        <f>STDEV(F137:F151)</f>
        <v>0</v>
      </c>
      <c r="K137" s="14">
        <v>1.7529999999999999</v>
      </c>
      <c r="L137" s="7">
        <f>K137*J137/SQRT(15)</f>
        <v>0</v>
      </c>
      <c r="M137" s="7">
        <f>I137-L137</f>
        <v>16</v>
      </c>
      <c r="N137" s="7">
        <f>I137+L137</f>
        <v>16</v>
      </c>
    </row>
    <row r="138" spans="3:14" ht="15.75" customHeight="1" x14ac:dyDescent="0.2">
      <c r="C138">
        <v>9.9963179916317895</v>
      </c>
      <c r="D138">
        <v>9.9945314441958697</v>
      </c>
      <c r="E138">
        <f t="shared" si="1"/>
        <v>9.9954247179138296</v>
      </c>
      <c r="F138">
        <v>16</v>
      </c>
    </row>
    <row r="139" spans="3:14" ht="15.75" customHeight="1" x14ac:dyDescent="0.2">
      <c r="C139">
        <v>9.9963458184536105</v>
      </c>
      <c r="D139">
        <v>9.9944695827048697</v>
      </c>
      <c r="E139">
        <f t="shared" si="1"/>
        <v>9.9954077005792392</v>
      </c>
      <c r="F139">
        <v>16</v>
      </c>
    </row>
    <row r="140" spans="3:14" ht="15.75" customHeight="1" x14ac:dyDescent="0.2">
      <c r="C140">
        <v>9.9963360812723696</v>
      </c>
      <c r="D140">
        <v>9.9944924270872395</v>
      </c>
      <c r="E140">
        <f t="shared" si="1"/>
        <v>9.9954142541798046</v>
      </c>
      <c r="F140">
        <v>16</v>
      </c>
    </row>
    <row r="141" spans="3:14" ht="15.75" customHeight="1" x14ac:dyDescent="0.2">
      <c r="C141">
        <v>9.9963482446675993</v>
      </c>
      <c r="D141">
        <v>9.9944647125424506</v>
      </c>
      <c r="E141">
        <f t="shared" si="1"/>
        <v>9.995406478605025</v>
      </c>
      <c r="F141">
        <v>16</v>
      </c>
    </row>
    <row r="142" spans="3:14" ht="15.75" customHeight="1" x14ac:dyDescent="0.2">
      <c r="C142">
        <v>9.9963360812723696</v>
      </c>
      <c r="D142">
        <v>9.9944931163954909</v>
      </c>
      <c r="E142">
        <f t="shared" si="1"/>
        <v>9.9954145988339302</v>
      </c>
      <c r="F142">
        <v>16</v>
      </c>
    </row>
    <row r="143" spans="3:14" ht="15.75" customHeight="1" x14ac:dyDescent="0.2">
      <c r="C143">
        <v>9.9963388250956804</v>
      </c>
      <c r="D143">
        <v>9.9944862155388403</v>
      </c>
      <c r="E143">
        <f t="shared" si="1"/>
        <v>9.9954125203172595</v>
      </c>
      <c r="F143">
        <v>16</v>
      </c>
    </row>
    <row r="144" spans="3:14" ht="15.75" customHeight="1" x14ac:dyDescent="0.2">
      <c r="C144">
        <v>9.9963281315196504</v>
      </c>
      <c r="D144">
        <v>9.9945102932002392</v>
      </c>
      <c r="E144">
        <f t="shared" si="1"/>
        <v>9.9954192123599448</v>
      </c>
      <c r="F144">
        <v>16</v>
      </c>
    </row>
    <row r="145" spans="3:6" ht="15.75" customHeight="1" x14ac:dyDescent="0.2">
      <c r="C145">
        <v>9.9962997224791792</v>
      </c>
      <c r="D145">
        <v>9.9945719220330602</v>
      </c>
      <c r="E145">
        <f t="shared" si="1"/>
        <v>9.9954358222561197</v>
      </c>
      <c r="F145">
        <v>16</v>
      </c>
    </row>
    <row r="146" spans="3:6" ht="15.75" customHeight="1" x14ac:dyDescent="0.2">
      <c r="C146">
        <v>9.9963549001739693</v>
      </c>
      <c r="D146">
        <v>9.9944493503216805</v>
      </c>
      <c r="E146">
        <f t="shared" si="1"/>
        <v>9.9954021252478249</v>
      </c>
      <c r="F146">
        <v>16</v>
      </c>
    </row>
    <row r="147" spans="3:6" ht="15.75" customHeight="1" x14ac:dyDescent="0.2">
      <c r="C147">
        <v>9.9963639368647197</v>
      </c>
      <c r="D147">
        <v>9.9944247339077492</v>
      </c>
      <c r="E147">
        <f t="shared" si="1"/>
        <v>9.9953943353862336</v>
      </c>
      <c r="F147">
        <v>16</v>
      </c>
    </row>
    <row r="148" spans="3:6" ht="15.75" customHeight="1" x14ac:dyDescent="0.2">
      <c r="C148">
        <v>9.9963369963369892</v>
      </c>
      <c r="D148">
        <v>9.9944903581267202</v>
      </c>
      <c r="E148">
        <f t="shared" si="1"/>
        <v>9.9954136772318556</v>
      </c>
      <c r="F148">
        <v>16</v>
      </c>
    </row>
    <row r="149" spans="3:6" ht="15.75" customHeight="1" x14ac:dyDescent="0.2">
      <c r="C149">
        <v>9.9963506676619307</v>
      </c>
      <c r="D149">
        <v>9.9944598337950108</v>
      </c>
      <c r="E149">
        <f t="shared" si="1"/>
        <v>9.9954052507284707</v>
      </c>
      <c r="F149">
        <v>16</v>
      </c>
    </row>
    <row r="150" spans="3:6" ht="15.75" customHeight="1" x14ac:dyDescent="0.2">
      <c r="C150">
        <v>9.9963167587476907</v>
      </c>
      <c r="D150">
        <v>9.9945355191256802</v>
      </c>
      <c r="E150">
        <f t="shared" si="1"/>
        <v>9.9954261389366863</v>
      </c>
      <c r="F150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FIFO</vt:lpstr>
      <vt:lpstr>RED</vt:lpstr>
      <vt:lpstr>RRED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dcsadmin</cp:lastModifiedBy>
  <dcterms:modified xsi:type="dcterms:W3CDTF">2015-04-26T09:11:14Z</dcterms:modified>
</cp:coreProperties>
</file>