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B75D5FDE-786F-4752-8434-A72B959855AE}" xr6:coauthVersionLast="47" xr6:coauthVersionMax="47" xr10:uidLastSave="{00000000-0000-0000-0000-000000000000}"/>
  <bookViews>
    <workbookView xWindow="-108" yWindow="-108" windowWidth="23256" windowHeight="12456" activeTab="2" xr2:uid="{28841FEC-3C79-411A-9456-43C8A8651402}"/>
  </bookViews>
  <sheets>
    <sheet name="Quadcubic data" sheetId="3" r:id="rId1"/>
    <sheet name="Ground plane data" sheetId="2" r:id="rId2"/>
    <sheet name="Complete Data" sheetId="1" r:id="rId3"/>
  </sheets>
  <definedNames>
    <definedName name="ExternalData_1" localSheetId="2" hidden="1">'Complete Data'!$A$1:$I$39</definedName>
    <definedName name="ExternalData_1" localSheetId="1" hidden="1">'Ground plane data'!$A$1:$D$36</definedName>
    <definedName name="ExternalData_1" localSheetId="0" hidden="1">'Quadcubic data'!$A$1:$D$31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G33" i="1"/>
  <c r="F3" i="1"/>
  <c r="H2" i="1" s="1"/>
  <c r="F4" i="1"/>
  <c r="F5" i="1"/>
  <c r="F6" i="1"/>
  <c r="H5" i="1" s="1"/>
  <c r="F7" i="1"/>
  <c r="H6" i="1" s="1"/>
  <c r="F8" i="1"/>
  <c r="F9" i="1"/>
  <c r="H8" i="1" s="1"/>
  <c r="F10" i="1"/>
  <c r="F11" i="1"/>
  <c r="F12" i="1"/>
  <c r="H11" i="1" s="1"/>
  <c r="F13" i="1"/>
  <c r="H13" i="1" s="1"/>
  <c r="F2" i="1"/>
  <c r="E2" i="1"/>
  <c r="E3" i="1"/>
  <c r="G2" i="1" s="1"/>
  <c r="E4" i="1"/>
  <c r="E5" i="1"/>
  <c r="E6" i="1"/>
  <c r="G5" i="1" s="1"/>
  <c r="E7" i="1"/>
  <c r="E8" i="1"/>
  <c r="G7" i="1" s="1"/>
  <c r="E9" i="1"/>
  <c r="G8" i="1" s="1"/>
  <c r="E10" i="1"/>
  <c r="G9" i="1" s="1"/>
  <c r="E11" i="1"/>
  <c r="E12" i="1"/>
  <c r="G11" i="1" s="1"/>
  <c r="E13" i="1"/>
  <c r="E14" i="1"/>
  <c r="G13" i="1" s="1"/>
  <c r="E15" i="1"/>
  <c r="G14" i="1" s="1"/>
  <c r="E16" i="1"/>
  <c r="E17" i="1"/>
  <c r="G16" i="1" s="1"/>
  <c r="E18" i="1"/>
  <c r="G17" i="1" s="1"/>
  <c r="E19" i="1"/>
  <c r="G18" i="1" s="1"/>
  <c r="E20" i="1"/>
  <c r="E21" i="1"/>
  <c r="E22" i="1"/>
  <c r="G21" i="1" s="1"/>
  <c r="E23" i="1"/>
  <c r="E24" i="1"/>
  <c r="G23" i="1" s="1"/>
  <c r="E25" i="1"/>
  <c r="G24" i="1" s="1"/>
  <c r="E26" i="1"/>
  <c r="E27" i="1"/>
  <c r="E28" i="1"/>
  <c r="G27" i="1" s="1"/>
  <c r="E29" i="1"/>
  <c r="E30" i="1"/>
  <c r="G29" i="1" s="1"/>
  <c r="E31" i="1"/>
  <c r="G30" i="1" s="1"/>
  <c r="E32" i="1"/>
  <c r="E33" i="1"/>
  <c r="G32" i="1" s="1"/>
  <c r="E34" i="1"/>
  <c r="E35" i="1"/>
  <c r="G34" i="1" s="1"/>
  <c r="E36" i="1"/>
  <c r="E37" i="1"/>
  <c r="E38" i="1"/>
  <c r="G37" i="1" s="1"/>
  <c r="E39" i="1"/>
  <c r="G20" i="1" l="1"/>
  <c r="H4" i="1"/>
  <c r="G25" i="1"/>
  <c r="G4" i="1"/>
  <c r="G36" i="1"/>
  <c r="H10" i="1"/>
  <c r="G26" i="1"/>
  <c r="G10" i="1"/>
  <c r="H7" i="1"/>
  <c r="G28" i="1"/>
  <c r="G12" i="1"/>
  <c r="H12" i="1"/>
  <c r="H9" i="1"/>
  <c r="G38" i="1"/>
  <c r="G22" i="1"/>
  <c r="G6" i="1"/>
  <c r="H3" i="1"/>
  <c r="G31" i="1"/>
  <c r="G15" i="1"/>
  <c r="G39" i="1"/>
  <c r="G35" i="1"/>
  <c r="G19" i="1"/>
  <c r="G3" i="1"/>
  <c r="L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C16752-40C6-4120-BF4A-4045A35D1590}" keepAlive="1" name="Query - lancamento_final_tratado" description="Connection to the 'lancamento_final_tratado' query in the workbook." type="5" refreshedVersion="8" background="1" saveData="1">
    <dbPr connection="Provider=Microsoft.Mashup.OleDb.1;Data Source=$Workbook$;Location=lancamento_final_tratado;Extended Properties=&quot;&quot;" command="SELECT * FROM [lancamento_final_tratado]"/>
  </connection>
  <connection id="2" xr16:uid="{8893A696-C670-42CD-94D6-C1EB5BC7AA3F}" keepAlive="1" name="Query - processed_data" description="Connection to the 'processed_data' query in the workbook." type="5" refreshedVersion="8" background="1" saveData="1">
    <dbPr connection="Provider=Microsoft.Mashup.OleDb.1;Data Source=$Workbook$;Location=processed_data;Extended Properties=&quot;&quot;" command="SELECT * FROM [processed_data]"/>
  </connection>
  <connection id="3" xr16:uid="{A4F97F72-65A0-4EFE-9711-B79871F5CA3D}" keepAlive="1" name="Query - processed_data (2)" description="Connection to the 'processed_data (2)' query in the workbook." type="5" refreshedVersion="8" background="1" saveData="1">
    <dbPr connection="Provider=Microsoft.Mashup.OleDb.1;Data Source=$Workbook$;Location=&quot;processed_data (2)&quot;;Extended Properties=&quot;&quot;" command="SELECT * FROM [processed_data (2)]"/>
  </connection>
</connections>
</file>

<file path=xl/sharedStrings.xml><?xml version="1.0" encoding="utf-8"?>
<sst xmlns="http://schemas.openxmlformats.org/spreadsheetml/2006/main" count="121" uniqueCount="49">
  <si>
    <t>;A308</t>
  </si>
  <si>
    <t>;A309</t>
  </si>
  <si>
    <t>;A310</t>
  </si>
  <si>
    <t>;A311</t>
  </si>
  <si>
    <t>;A312</t>
  </si>
  <si>
    <t>;A313</t>
  </si>
  <si>
    <t>;A314</t>
  </si>
  <si>
    <t>;A316</t>
  </si>
  <si>
    <t>;A318</t>
  </si>
  <si>
    <t>;A320</t>
  </si>
  <si>
    <t>;A322</t>
  </si>
  <si>
    <t>;A323</t>
  </si>
  <si>
    <t>;A326</t>
  </si>
  <si>
    <t>;A327</t>
  </si>
  <si>
    <t>;A328</t>
  </si>
  <si>
    <t>;A329</t>
  </si>
  <si>
    <t>;A330</t>
  </si>
  <si>
    <t>;A331</t>
  </si>
  <si>
    <t>;A332</t>
  </si>
  <si>
    <t>;A333</t>
  </si>
  <si>
    <t>;A334</t>
  </si>
  <si>
    <t>;A335</t>
  </si>
  <si>
    <t>;A336</t>
  </si>
  <si>
    <t>;A338</t>
  </si>
  <si>
    <t>;A339</t>
  </si>
  <si>
    <t>;A340</t>
  </si>
  <si>
    <t>;A341</t>
  </si>
  <si>
    <t>;A342</t>
  </si>
  <si>
    <t>;A344</t>
  </si>
  <si>
    <t>;A345</t>
  </si>
  <si>
    <t>;A346</t>
  </si>
  <si>
    <t>;A347</t>
  </si>
  <si>
    <t>;A348</t>
  </si>
  <si>
    <t>;A349</t>
  </si>
  <si>
    <t>;A350</t>
  </si>
  <si>
    <t>;A324</t>
  </si>
  <si>
    <t>;A325</t>
  </si>
  <si>
    <t>;A337</t>
  </si>
  <si>
    <t>Package Number</t>
  </si>
  <si>
    <t>Temperature</t>
  </si>
  <si>
    <t>Altitude</t>
  </si>
  <si>
    <t>Atmospheric Pressure</t>
  </si>
  <si>
    <t xml:space="preserve"> </t>
  </si>
  <si>
    <t>Velocity</t>
  </si>
  <si>
    <t>Time Stamp</t>
  </si>
  <si>
    <t>Package Info</t>
  </si>
  <si>
    <t>Expected Velocity</t>
  </si>
  <si>
    <t>Aceleration</t>
  </si>
  <si>
    <t>Expected Aceleration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</si>
</sst>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E9713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'Quadcubic data'!$B$1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'Quadcubic data'!$B$2:$B$31</c:f>
              <c:numCache>
                <c:formatCode>General</c:formatCode>
                <c:ptCount val="3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28.2</c:v>
                </c:pt>
                <c:pt idx="5">
                  <c:v>28</c:v>
                </c:pt>
                <c:pt idx="6">
                  <c:v>27.8</c:v>
                </c:pt>
                <c:pt idx="7">
                  <c:v>27.7</c:v>
                </c:pt>
                <c:pt idx="8">
                  <c:v>27.4</c:v>
                </c:pt>
                <c:pt idx="9">
                  <c:v>27.3</c:v>
                </c:pt>
                <c:pt idx="10">
                  <c:v>27.1</c:v>
                </c:pt>
                <c:pt idx="11">
                  <c:v>26.8</c:v>
                </c:pt>
                <c:pt idx="12">
                  <c:v>26.5</c:v>
                </c:pt>
                <c:pt idx="13">
                  <c:v>26.4</c:v>
                </c:pt>
                <c:pt idx="14">
                  <c:v>26.2</c:v>
                </c:pt>
                <c:pt idx="15">
                  <c:v>26</c:v>
                </c:pt>
                <c:pt idx="16">
                  <c:v>25.7</c:v>
                </c:pt>
                <c:pt idx="17">
                  <c:v>25.6</c:v>
                </c:pt>
                <c:pt idx="18">
                  <c:v>25.4</c:v>
                </c:pt>
                <c:pt idx="19">
                  <c:v>24.6</c:v>
                </c:pt>
                <c:pt idx="20">
                  <c:v>24.4</c:v>
                </c:pt>
                <c:pt idx="21">
                  <c:v>24.2</c:v>
                </c:pt>
                <c:pt idx="22">
                  <c:v>24</c:v>
                </c:pt>
                <c:pt idx="23">
                  <c:v>23.8</c:v>
                </c:pt>
                <c:pt idx="24">
                  <c:v>23.2</c:v>
                </c:pt>
                <c:pt idx="25">
                  <c:v>23</c:v>
                </c:pt>
                <c:pt idx="26">
                  <c:v>22.8</c:v>
                </c:pt>
                <c:pt idx="27">
                  <c:v>22.7</c:v>
                </c:pt>
                <c:pt idx="28">
                  <c:v>22.5</c:v>
                </c:pt>
                <c:pt idx="2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4-4BC8-9477-E18B7F351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357232"/>
        <c:axId val="1628357712"/>
      </c:scatterChart>
      <c:valAx>
        <c:axId val="16283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8357712"/>
        <c:crosses val="autoZero"/>
        <c:crossBetween val="midCat"/>
      </c:valAx>
      <c:valAx>
        <c:axId val="1628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83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Aceleration</a:t>
            </a:r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'Complete Data'!$H$1</c:f>
              <c:strCache>
                <c:ptCount val="1"/>
                <c:pt idx="0">
                  <c:v>Expected Aceleration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3.3512624407921646E-2"/>
                  <c:y val="-4.50783173648422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0B4B0B-D709-43CE-81CA-5EE4F4209CEA}" type="VALUE">
                      <a:rPr lang="en-US" b="1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[VALUE]</a:t>
                    </a:fld>
                    <a:endParaRPr lang="pt-PT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FA1-4E37-B1D3-EBD5018F4F69}"/>
                </c:ext>
              </c:extLst>
            </c:dLbl>
            <c:dLbl>
              <c:idx val="36"/>
              <c:layout>
                <c:manualLayout>
                  <c:x val="-0.10333059192442517"/>
                  <c:y val="-2.7046990418905348E-2"/>
                </c:manualLayout>
              </c:layout>
              <c:tx>
                <c:rich>
                  <a:bodyPr/>
                  <a:lstStyle/>
                  <a:p>
                    <a:fld id="{B99DF197-C038-450A-90A4-2968FEB7895F}" type="VALUE">
                      <a:rPr lang="en-US" b="1">
                        <a:solidFill>
                          <a:schemeClr val="accent2"/>
                        </a:solidFill>
                      </a:rPr>
                      <a:pPr/>
                      <a:t>[VALUE]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FA1-4E37-B1D3-EBD5018F4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'Complete Data'!$H$2:$H$39</c:f>
              <c:numCache>
                <c:formatCode>General</c:formatCode>
                <c:ptCount val="38"/>
                <c:pt idx="0">
                  <c:v>14.600000000000023</c:v>
                </c:pt>
                <c:pt idx="1">
                  <c:v>32</c:v>
                </c:pt>
                <c:pt idx="2">
                  <c:v>15.69999999999996</c:v>
                </c:pt>
                <c:pt idx="3">
                  <c:v>3</c:v>
                </c:pt>
                <c:pt idx="4">
                  <c:v>-5.3999999999999773</c:v>
                </c:pt>
                <c:pt idx="5">
                  <c:v>-15.949999999999989</c:v>
                </c:pt>
                <c:pt idx="6">
                  <c:v>-18.700000000000017</c:v>
                </c:pt>
                <c:pt idx="7">
                  <c:v>-14.574999999999989</c:v>
                </c:pt>
                <c:pt idx="8">
                  <c:v>-8.9499999999999886</c:v>
                </c:pt>
                <c:pt idx="9">
                  <c:v>-3.75</c:v>
                </c:pt>
                <c:pt idx="10">
                  <c:v>-4.2000000000000455</c:v>
                </c:pt>
                <c:pt idx="11">
                  <c:v>5.0000000000000231</c:v>
                </c:pt>
                <c:pt idx="12">
                  <c:v>0.59999999999999964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9.5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1-4E37-B1D3-EBD5018F4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24768"/>
        <c:axId val="127134848"/>
      </c:lineChart>
      <c:lineChart>
        <c:grouping val="stacked"/>
        <c:varyColors val="0"/>
        <c:ser>
          <c:idx val="0"/>
          <c:order val="0"/>
          <c:tx>
            <c:strRef>
              <c:f>'Complete Data'!$G$1</c:f>
              <c:strCache>
                <c:ptCount val="1"/>
                <c:pt idx="0">
                  <c:v>Aceleration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6305343108581793E-2"/>
                  <c:y val="-3.6062653891873797E-2"/>
                </c:manualLayout>
              </c:layout>
              <c:tx>
                <c:rich>
                  <a:bodyPr/>
                  <a:lstStyle/>
                  <a:p>
                    <a:fld id="{7F60C4B2-F700-4E42-99D7-5750810CD570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[VALUE]</a:t>
                    </a:fld>
                    <a:r>
                      <a:rPr lang="en-US" b="1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FA1-4E37-B1D3-EBD5018F4F69}"/>
                </c:ext>
              </c:extLst>
            </c:dLbl>
            <c:dLbl>
              <c:idx val="6"/>
              <c:layout>
                <c:manualLayout>
                  <c:x val="-4.7476217911222328E-2"/>
                  <c:y val="5.4093980837810536E-2"/>
                </c:manualLayout>
              </c:layout>
              <c:tx>
                <c:rich>
                  <a:bodyPr/>
                  <a:lstStyle/>
                  <a:p>
                    <a:fld id="{C9CF5402-6194-400F-B2D1-DB6C1D3AA14A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[VALUE]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FA1-4E37-B1D3-EBD5018F4F69}"/>
                </c:ext>
              </c:extLst>
            </c:dLbl>
            <c:dLbl>
              <c:idx val="36"/>
              <c:layout>
                <c:manualLayout>
                  <c:x val="-5.5854374013202847E-2"/>
                  <c:y val="-5.4093980837810737E-2"/>
                </c:manualLayout>
              </c:layout>
              <c:tx>
                <c:rich>
                  <a:bodyPr/>
                  <a:lstStyle/>
                  <a:p>
                    <a:fld id="{DCC7682E-7A18-4447-9EE5-72B87D5571FA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[VALUE]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FA1-4E37-B1D3-EBD5018F4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'Complete Data'!$G$2:$G$39</c:f>
              <c:numCache>
                <c:formatCode>General</c:formatCode>
                <c:ptCount val="38"/>
                <c:pt idx="0">
                  <c:v>14.600000000000023</c:v>
                </c:pt>
                <c:pt idx="1">
                  <c:v>32</c:v>
                </c:pt>
                <c:pt idx="2">
                  <c:v>15.69999999999996</c:v>
                </c:pt>
                <c:pt idx="3">
                  <c:v>3</c:v>
                </c:pt>
                <c:pt idx="4">
                  <c:v>-5.3999999999999773</c:v>
                </c:pt>
                <c:pt idx="5">
                  <c:v>-15.949999999999989</c:v>
                </c:pt>
                <c:pt idx="6">
                  <c:v>-18.700000000000017</c:v>
                </c:pt>
                <c:pt idx="7">
                  <c:v>-14.574999999999989</c:v>
                </c:pt>
                <c:pt idx="8">
                  <c:v>-8.9499999999999886</c:v>
                </c:pt>
                <c:pt idx="9">
                  <c:v>-3.75</c:v>
                </c:pt>
                <c:pt idx="10">
                  <c:v>-4.2000000000000455</c:v>
                </c:pt>
                <c:pt idx="11">
                  <c:v>-4.1000000000000227</c:v>
                </c:pt>
                <c:pt idx="12">
                  <c:v>-0.79999999999995453</c:v>
                </c:pt>
                <c:pt idx="13">
                  <c:v>-2.0999999999999091</c:v>
                </c:pt>
                <c:pt idx="14">
                  <c:v>-1.3000000000001819</c:v>
                </c:pt>
                <c:pt idx="15">
                  <c:v>-0.79999999999984084</c:v>
                </c:pt>
                <c:pt idx="16">
                  <c:v>-0.10000000000013642</c:v>
                </c:pt>
                <c:pt idx="17">
                  <c:v>-0.29999999999984084</c:v>
                </c:pt>
                <c:pt idx="18">
                  <c:v>-0.50000000000011369</c:v>
                </c:pt>
                <c:pt idx="19">
                  <c:v>-0.29999999999995453</c:v>
                </c:pt>
                <c:pt idx="20">
                  <c:v>-1.9000000000000909</c:v>
                </c:pt>
                <c:pt idx="21">
                  <c:v>1.6000000000001364</c:v>
                </c:pt>
                <c:pt idx="22">
                  <c:v>-0.30000000000006821</c:v>
                </c:pt>
                <c:pt idx="23">
                  <c:v>-1</c:v>
                </c:pt>
                <c:pt idx="24">
                  <c:v>1.1999999999999318</c:v>
                </c:pt>
                <c:pt idx="25">
                  <c:v>-0.29999999999989768</c:v>
                </c:pt>
                <c:pt idx="26">
                  <c:v>-0.10000000000002274</c:v>
                </c:pt>
                <c:pt idx="27">
                  <c:v>-0.80000000000001137</c:v>
                </c:pt>
                <c:pt idx="28">
                  <c:v>-1.6000000000000227</c:v>
                </c:pt>
                <c:pt idx="29">
                  <c:v>1.0000000000000284</c:v>
                </c:pt>
                <c:pt idx="30">
                  <c:v>0.64999999999999147</c:v>
                </c:pt>
                <c:pt idx="31">
                  <c:v>0</c:v>
                </c:pt>
                <c:pt idx="32">
                  <c:v>1.2000000000000455</c:v>
                </c:pt>
                <c:pt idx="33">
                  <c:v>1.0999999999999659</c:v>
                </c:pt>
                <c:pt idx="34">
                  <c:v>-0.30000000000001137</c:v>
                </c:pt>
                <c:pt idx="35">
                  <c:v>-1</c:v>
                </c:pt>
                <c:pt idx="36">
                  <c:v>25.890000000000011</c:v>
                </c:pt>
                <c:pt idx="37">
                  <c:v>1.6857142857142856E-3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1-4E37-B1D3-EBD5018F4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04608"/>
        <c:axId val="127103168"/>
      </c:lineChart>
      <c:catAx>
        <c:axId val="12712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134848"/>
        <c:crosses val="autoZero"/>
        <c:auto val="1"/>
        <c:lblAlgn val="ctr"/>
        <c:lblOffset val="100"/>
        <c:noMultiLvlLbl val="0"/>
      </c:catAx>
      <c:valAx>
        <c:axId val="1271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124768"/>
        <c:crosses val="autoZero"/>
        <c:crossBetween val="between"/>
      </c:valAx>
      <c:valAx>
        <c:axId val="12710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104608"/>
        <c:crosses val="max"/>
        <c:crossBetween val="between"/>
      </c:valAx>
      <c:catAx>
        <c:axId val="12710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2710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'Complete Data'!$F$1</c:f>
              <c:strCache>
                <c:ptCount val="1"/>
                <c:pt idx="0">
                  <c:v>Expected 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7"/>
              <c:layout>
                <c:manualLayout>
                  <c:x val="-4.1537864761870338E-2"/>
                  <c:y val="-6.9193016917238698E-2"/>
                </c:manualLayout>
              </c:layout>
              <c:tx>
                <c:rich>
                  <a:bodyPr/>
                  <a:lstStyle/>
                  <a:p>
                    <a:fld id="{C9437EA3-D532-4D8F-A8A3-306B9494F831}" type="VALUE">
                      <a:rPr lang="en-US" b="1">
                        <a:solidFill>
                          <a:schemeClr val="accent2"/>
                        </a:solidFill>
                      </a:rPr>
                      <a:pPr/>
                      <a:t>[VALUE]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BA9-4107-8559-9020D5D27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'Complete Data'!$F$2:$F$39</c:f>
              <c:numCache>
                <c:formatCode>General</c:formatCode>
                <c:ptCount val="38"/>
                <c:pt idx="0">
                  <c:v>37.099999999999994</c:v>
                </c:pt>
                <c:pt idx="1">
                  <c:v>51.700000000000017</c:v>
                </c:pt>
                <c:pt idx="2">
                  <c:v>83.700000000000017</c:v>
                </c:pt>
                <c:pt idx="3">
                  <c:v>99.399999999999977</c:v>
                </c:pt>
                <c:pt idx="4">
                  <c:v>102.39999999999998</c:v>
                </c:pt>
                <c:pt idx="5">
                  <c:v>97</c:v>
                </c:pt>
                <c:pt idx="6">
                  <c:v>81.050000000000011</c:v>
                </c:pt>
                <c:pt idx="7">
                  <c:v>43.649999999999977</c:v>
                </c:pt>
                <c:pt idx="8">
                  <c:v>14.5</c:v>
                </c:pt>
                <c:pt idx="9">
                  <c:v>-3.3999999999999773</c:v>
                </c:pt>
                <c:pt idx="10">
                  <c:v>-10.899999999999977</c:v>
                </c:pt>
                <c:pt idx="11">
                  <c:v>-15.100000000000023</c:v>
                </c:pt>
                <c:pt idx="12">
                  <c:v>-10.1</c:v>
                </c:pt>
                <c:pt idx="13">
                  <c:v>-9.5</c:v>
                </c:pt>
                <c:pt idx="14">
                  <c:v>-9.5</c:v>
                </c:pt>
                <c:pt idx="15">
                  <c:v>-9.5</c:v>
                </c:pt>
                <c:pt idx="16">
                  <c:v>-9.5</c:v>
                </c:pt>
                <c:pt idx="17">
                  <c:v>-9.5</c:v>
                </c:pt>
                <c:pt idx="18">
                  <c:v>-9.5</c:v>
                </c:pt>
                <c:pt idx="19">
                  <c:v>-9.5</c:v>
                </c:pt>
                <c:pt idx="20">
                  <c:v>-9.5</c:v>
                </c:pt>
                <c:pt idx="21">
                  <c:v>-9.5</c:v>
                </c:pt>
                <c:pt idx="22">
                  <c:v>-9.5</c:v>
                </c:pt>
                <c:pt idx="23">
                  <c:v>-9.5</c:v>
                </c:pt>
                <c:pt idx="24">
                  <c:v>-9.5</c:v>
                </c:pt>
                <c:pt idx="25">
                  <c:v>-9.5</c:v>
                </c:pt>
                <c:pt idx="26">
                  <c:v>-9.5</c:v>
                </c:pt>
                <c:pt idx="27">
                  <c:v>-9.5</c:v>
                </c:pt>
                <c:pt idx="28">
                  <c:v>-9.5</c:v>
                </c:pt>
                <c:pt idx="29">
                  <c:v>-9.5</c:v>
                </c:pt>
                <c:pt idx="30">
                  <c:v>-9.5</c:v>
                </c:pt>
                <c:pt idx="31">
                  <c:v>-9.5</c:v>
                </c:pt>
                <c:pt idx="32">
                  <c:v>-9.5</c:v>
                </c:pt>
                <c:pt idx="33">
                  <c:v>-9.5</c:v>
                </c:pt>
                <c:pt idx="34">
                  <c:v>-9.5</c:v>
                </c:pt>
                <c:pt idx="35">
                  <c:v>-9.5</c:v>
                </c:pt>
                <c:pt idx="36">
                  <c:v>-9.5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9-4107-8559-9020D5D2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70368"/>
        <c:axId val="127160288"/>
      </c:lineChart>
      <c:lineChart>
        <c:grouping val="standard"/>
        <c:varyColors val="0"/>
        <c:ser>
          <c:idx val="0"/>
          <c:order val="0"/>
          <c:tx>
            <c:strRef>
              <c:f>'Complete Data'!$E$1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2777777777777778E-2"/>
                  <c:y val="-5.8722433178779398E-2"/>
                </c:manualLayout>
              </c:layout>
              <c:tx>
                <c:rich>
                  <a:bodyPr/>
                  <a:lstStyle/>
                  <a:p>
                    <a:fld id="{48D4AC09-1CF0-4E3B-B9B9-1166DCB6F1F4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[VALUE]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BA9-4107-8559-9020D5D27FDB}"/>
                </c:ext>
              </c:extLst>
            </c:dLbl>
            <c:dLbl>
              <c:idx val="17"/>
              <c:layout>
                <c:manualLayout>
                  <c:x val="-3.9016546043803425E-2"/>
                  <c:y val="6.4341937227890236E-2"/>
                </c:manualLayout>
              </c:layout>
              <c:tx>
                <c:rich>
                  <a:bodyPr/>
                  <a:lstStyle/>
                  <a:p>
                    <a:fld id="{F28E8593-413F-402D-8774-6B216D10FD30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[VALUE]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BA9-4107-8559-9020D5D27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'Complete Data'!$E$2:$E$39</c:f>
              <c:numCache>
                <c:formatCode>General</c:formatCode>
                <c:ptCount val="38"/>
                <c:pt idx="0">
                  <c:v>37.099999999999994</c:v>
                </c:pt>
                <c:pt idx="1">
                  <c:v>51.700000000000017</c:v>
                </c:pt>
                <c:pt idx="2">
                  <c:v>83.700000000000017</c:v>
                </c:pt>
                <c:pt idx="3">
                  <c:v>99.399999999999977</c:v>
                </c:pt>
                <c:pt idx="4">
                  <c:v>102.39999999999998</c:v>
                </c:pt>
                <c:pt idx="5">
                  <c:v>97</c:v>
                </c:pt>
                <c:pt idx="6">
                  <c:v>81.050000000000011</c:v>
                </c:pt>
                <c:pt idx="7">
                  <c:v>43.649999999999977</c:v>
                </c:pt>
                <c:pt idx="8">
                  <c:v>14.5</c:v>
                </c:pt>
                <c:pt idx="9">
                  <c:v>-3.3999999999999773</c:v>
                </c:pt>
                <c:pt idx="10">
                  <c:v>-10.899999999999977</c:v>
                </c:pt>
                <c:pt idx="11">
                  <c:v>-15.100000000000023</c:v>
                </c:pt>
                <c:pt idx="12">
                  <c:v>-19.200000000000045</c:v>
                </c:pt>
                <c:pt idx="13">
                  <c:v>-20</c:v>
                </c:pt>
                <c:pt idx="14">
                  <c:v>-22.099999999999909</c:v>
                </c:pt>
                <c:pt idx="15">
                  <c:v>-23.400000000000091</c:v>
                </c:pt>
                <c:pt idx="16">
                  <c:v>-24.199999999999932</c:v>
                </c:pt>
                <c:pt idx="17">
                  <c:v>-24.300000000000068</c:v>
                </c:pt>
                <c:pt idx="18">
                  <c:v>-24.599999999999909</c:v>
                </c:pt>
                <c:pt idx="19">
                  <c:v>-25.100000000000023</c:v>
                </c:pt>
                <c:pt idx="20">
                  <c:v>-25.399999999999977</c:v>
                </c:pt>
                <c:pt idx="21">
                  <c:v>-27.300000000000068</c:v>
                </c:pt>
                <c:pt idx="22">
                  <c:v>-25.699999999999932</c:v>
                </c:pt>
                <c:pt idx="23">
                  <c:v>-26</c:v>
                </c:pt>
                <c:pt idx="24">
                  <c:v>-27</c:v>
                </c:pt>
                <c:pt idx="25">
                  <c:v>-25.800000000000068</c:v>
                </c:pt>
                <c:pt idx="26">
                  <c:v>-26.099999999999966</c:v>
                </c:pt>
                <c:pt idx="27">
                  <c:v>-26.199999999999989</c:v>
                </c:pt>
                <c:pt idx="28">
                  <c:v>-27</c:v>
                </c:pt>
                <c:pt idx="29">
                  <c:v>-28.600000000000023</c:v>
                </c:pt>
                <c:pt idx="30">
                  <c:v>-27.599999999999994</c:v>
                </c:pt>
                <c:pt idx="31">
                  <c:v>-26.300000000000011</c:v>
                </c:pt>
                <c:pt idx="32">
                  <c:v>-26.300000000000011</c:v>
                </c:pt>
                <c:pt idx="33">
                  <c:v>-25.099999999999966</c:v>
                </c:pt>
                <c:pt idx="34">
                  <c:v>-24</c:v>
                </c:pt>
                <c:pt idx="35">
                  <c:v>-24.300000000000011</c:v>
                </c:pt>
                <c:pt idx="36">
                  <c:v>-25.300000000000011</c:v>
                </c:pt>
                <c:pt idx="37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9-4107-8559-9020D5D2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98848"/>
        <c:axId val="127216928"/>
      </c:lineChart>
      <c:catAx>
        <c:axId val="1271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160288"/>
        <c:crosses val="autoZero"/>
        <c:auto val="1"/>
        <c:lblAlgn val="ctr"/>
        <c:lblOffset val="100"/>
        <c:noMultiLvlLbl val="0"/>
      </c:catAx>
      <c:valAx>
        <c:axId val="1271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170368"/>
        <c:crosses val="autoZero"/>
        <c:crossBetween val="between"/>
      </c:valAx>
      <c:valAx>
        <c:axId val="12721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098848"/>
        <c:crosses val="max"/>
        <c:crossBetween val="between"/>
      </c:valAx>
      <c:catAx>
        <c:axId val="12709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721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'Quadcubic data'!$C$1</c:f>
              <c:strCache>
                <c:ptCount val="1"/>
                <c:pt idx="0">
                  <c:v>Atmospheric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'Quadcubic data'!$C$2:$C$31</c:f>
              <c:numCache>
                <c:formatCode>General</c:formatCode>
                <c:ptCount val="30"/>
                <c:pt idx="0">
                  <c:v>1009.27</c:v>
                </c:pt>
                <c:pt idx="1">
                  <c:v>1001.71</c:v>
                </c:pt>
                <c:pt idx="2">
                  <c:v>997.3</c:v>
                </c:pt>
                <c:pt idx="3">
                  <c:v>991.18</c:v>
                </c:pt>
                <c:pt idx="4">
                  <c:v>922.62</c:v>
                </c:pt>
                <c:pt idx="5">
                  <c:v>916.53</c:v>
                </c:pt>
                <c:pt idx="6">
                  <c:v>915.56</c:v>
                </c:pt>
                <c:pt idx="7">
                  <c:v>916.32</c:v>
                </c:pt>
                <c:pt idx="8">
                  <c:v>917.53</c:v>
                </c:pt>
                <c:pt idx="9">
                  <c:v>919.2</c:v>
                </c:pt>
                <c:pt idx="10">
                  <c:v>921.34</c:v>
                </c:pt>
                <c:pt idx="11">
                  <c:v>923.57</c:v>
                </c:pt>
                <c:pt idx="12">
                  <c:v>926.04</c:v>
                </c:pt>
                <c:pt idx="13">
                  <c:v>928.66</c:v>
                </c:pt>
                <c:pt idx="14">
                  <c:v>931.37</c:v>
                </c:pt>
                <c:pt idx="15">
                  <c:v>934.1</c:v>
                </c:pt>
                <c:pt idx="16">
                  <c:v>936.87</c:v>
                </c:pt>
                <c:pt idx="17">
                  <c:v>939.71</c:v>
                </c:pt>
                <c:pt idx="18">
                  <c:v>942.59</c:v>
                </c:pt>
                <c:pt idx="19">
                  <c:v>951.58</c:v>
                </c:pt>
                <c:pt idx="20">
                  <c:v>954.68</c:v>
                </c:pt>
                <c:pt idx="21">
                  <c:v>957.63</c:v>
                </c:pt>
                <c:pt idx="22">
                  <c:v>960.64</c:v>
                </c:pt>
                <c:pt idx="23">
                  <c:v>963.65</c:v>
                </c:pt>
                <c:pt idx="24">
                  <c:v>976.51</c:v>
                </c:pt>
                <c:pt idx="25">
                  <c:v>979.59</c:v>
                </c:pt>
                <c:pt idx="26">
                  <c:v>982.67</c:v>
                </c:pt>
                <c:pt idx="27">
                  <c:v>985.62</c:v>
                </c:pt>
                <c:pt idx="28">
                  <c:v>988.44</c:v>
                </c:pt>
                <c:pt idx="29">
                  <c:v>991.31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6-4FE0-B43E-025A63C9E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5136"/>
        <c:axId val="179526096"/>
      </c:scatterChart>
      <c:valAx>
        <c:axId val="1795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526096"/>
        <c:crosses val="autoZero"/>
        <c:crossBetween val="midCat"/>
      </c:valAx>
      <c:valAx>
        <c:axId val="1795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5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'Quadcubic data'!$D$1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'Quadcubic data'!$D$2:$D$31</c:f>
              <c:numCache>
                <c:formatCode>General</c:formatCode>
                <c:ptCount val="30"/>
                <c:pt idx="0">
                  <c:v>144.1</c:v>
                </c:pt>
                <c:pt idx="1">
                  <c:v>181.2</c:v>
                </c:pt>
                <c:pt idx="2">
                  <c:v>232.9</c:v>
                </c:pt>
                <c:pt idx="3">
                  <c:v>316.60000000000002</c:v>
                </c:pt>
                <c:pt idx="4">
                  <c:v>864.8</c:v>
                </c:pt>
                <c:pt idx="5">
                  <c:v>893.8</c:v>
                </c:pt>
                <c:pt idx="6">
                  <c:v>887</c:v>
                </c:pt>
                <c:pt idx="7">
                  <c:v>876.1</c:v>
                </c:pt>
                <c:pt idx="8">
                  <c:v>861</c:v>
                </c:pt>
                <c:pt idx="9">
                  <c:v>841.8</c:v>
                </c:pt>
                <c:pt idx="10">
                  <c:v>821.8</c:v>
                </c:pt>
                <c:pt idx="11">
                  <c:v>799.7</c:v>
                </c:pt>
                <c:pt idx="12">
                  <c:v>776.3</c:v>
                </c:pt>
                <c:pt idx="13">
                  <c:v>752.1</c:v>
                </c:pt>
                <c:pt idx="14">
                  <c:v>727.8</c:v>
                </c:pt>
                <c:pt idx="15">
                  <c:v>703.2</c:v>
                </c:pt>
                <c:pt idx="16">
                  <c:v>678.1</c:v>
                </c:pt>
                <c:pt idx="17">
                  <c:v>652.70000000000005</c:v>
                </c:pt>
                <c:pt idx="18">
                  <c:v>625.4</c:v>
                </c:pt>
                <c:pt idx="19">
                  <c:v>546.70000000000005</c:v>
                </c:pt>
                <c:pt idx="20">
                  <c:v>520.9</c:v>
                </c:pt>
                <c:pt idx="21">
                  <c:v>494.8</c:v>
                </c:pt>
                <c:pt idx="22">
                  <c:v>468.6</c:v>
                </c:pt>
                <c:pt idx="23">
                  <c:v>441.6</c:v>
                </c:pt>
                <c:pt idx="24">
                  <c:v>331.5</c:v>
                </c:pt>
                <c:pt idx="25">
                  <c:v>305.2</c:v>
                </c:pt>
                <c:pt idx="26">
                  <c:v>280.10000000000002</c:v>
                </c:pt>
                <c:pt idx="27">
                  <c:v>256.10000000000002</c:v>
                </c:pt>
                <c:pt idx="28">
                  <c:v>231.8</c:v>
                </c:pt>
                <c:pt idx="29">
                  <c:v>206.5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3-42BC-ABDA-19ADBFE5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360112"/>
        <c:axId val="1628360592"/>
      </c:scatterChart>
      <c:valAx>
        <c:axId val="16283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8360592"/>
        <c:crosses val="autoZero"/>
        <c:crossBetween val="midCat"/>
      </c:valAx>
      <c:valAx>
        <c:axId val="16283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83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'Ground plane data'!$B$2:$B$36</c:f>
              <c:numCache>
                <c:formatCode>0.00</c:formatCode>
                <c:ptCount val="35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28.2</c:v>
                </c:pt>
                <c:pt idx="9">
                  <c:v>28</c:v>
                </c:pt>
                <c:pt idx="10">
                  <c:v>27.8</c:v>
                </c:pt>
                <c:pt idx="11">
                  <c:v>27.7</c:v>
                </c:pt>
                <c:pt idx="12">
                  <c:v>27.1</c:v>
                </c:pt>
                <c:pt idx="13">
                  <c:v>26.8</c:v>
                </c:pt>
                <c:pt idx="14">
                  <c:v>26.5</c:v>
                </c:pt>
                <c:pt idx="15">
                  <c:v>26.4</c:v>
                </c:pt>
                <c:pt idx="16">
                  <c:v>26.2</c:v>
                </c:pt>
                <c:pt idx="17">
                  <c:v>26</c:v>
                </c:pt>
                <c:pt idx="18">
                  <c:v>25.7</c:v>
                </c:pt>
                <c:pt idx="19">
                  <c:v>25.6</c:v>
                </c:pt>
                <c:pt idx="20">
                  <c:v>25.4</c:v>
                </c:pt>
                <c:pt idx="21">
                  <c:v>25.1</c:v>
                </c:pt>
                <c:pt idx="22">
                  <c:v>24.8</c:v>
                </c:pt>
                <c:pt idx="23">
                  <c:v>24.4</c:v>
                </c:pt>
                <c:pt idx="24">
                  <c:v>24.2</c:v>
                </c:pt>
                <c:pt idx="25">
                  <c:v>24</c:v>
                </c:pt>
                <c:pt idx="26">
                  <c:v>23.8</c:v>
                </c:pt>
                <c:pt idx="27">
                  <c:v>23.7</c:v>
                </c:pt>
                <c:pt idx="28">
                  <c:v>23.3</c:v>
                </c:pt>
                <c:pt idx="29">
                  <c:v>23.2</c:v>
                </c:pt>
                <c:pt idx="30">
                  <c:v>23</c:v>
                </c:pt>
                <c:pt idx="31">
                  <c:v>22.8</c:v>
                </c:pt>
                <c:pt idx="32">
                  <c:v>22.7</c:v>
                </c:pt>
                <c:pt idx="33">
                  <c:v>22.5</c:v>
                </c:pt>
                <c:pt idx="34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7-4A6A-AF12-716A7FB8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987984"/>
        <c:axId val="336734496"/>
      </c:scatterChart>
      <c:valAx>
        <c:axId val="15409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734496"/>
        <c:crosses val="autoZero"/>
        <c:crossBetween val="midCat"/>
      </c:valAx>
      <c:valAx>
        <c:axId val="3367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09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'Ground plane data'!$C$1</c:f>
              <c:strCache>
                <c:ptCount val="1"/>
                <c:pt idx="0">
                  <c:v>Atmospheric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'Ground plane data'!$C$2:$C$36</c:f>
              <c:numCache>
                <c:formatCode>General</c:formatCode>
                <c:ptCount val="35"/>
                <c:pt idx="0">
                  <c:v>1009.27</c:v>
                </c:pt>
                <c:pt idx="1">
                  <c:v>1001.71</c:v>
                </c:pt>
                <c:pt idx="2">
                  <c:v>997.3</c:v>
                </c:pt>
                <c:pt idx="3">
                  <c:v>991.18</c:v>
                </c:pt>
                <c:pt idx="4">
                  <c:v>981.34</c:v>
                </c:pt>
                <c:pt idx="5">
                  <c:v>969.75</c:v>
                </c:pt>
                <c:pt idx="6">
                  <c:v>957.92</c:v>
                </c:pt>
                <c:pt idx="7">
                  <c:v>937.1</c:v>
                </c:pt>
                <c:pt idx="8">
                  <c:v>922.62</c:v>
                </c:pt>
                <c:pt idx="9">
                  <c:v>916.53</c:v>
                </c:pt>
                <c:pt idx="10">
                  <c:v>915.56</c:v>
                </c:pt>
                <c:pt idx="11">
                  <c:v>916.32</c:v>
                </c:pt>
                <c:pt idx="12">
                  <c:v>921.34</c:v>
                </c:pt>
                <c:pt idx="13">
                  <c:v>923.57</c:v>
                </c:pt>
                <c:pt idx="14">
                  <c:v>926.04</c:v>
                </c:pt>
                <c:pt idx="15">
                  <c:v>928.66</c:v>
                </c:pt>
                <c:pt idx="16">
                  <c:v>931.37</c:v>
                </c:pt>
                <c:pt idx="17">
                  <c:v>934.1</c:v>
                </c:pt>
                <c:pt idx="18">
                  <c:v>936.87</c:v>
                </c:pt>
                <c:pt idx="19">
                  <c:v>939.71</c:v>
                </c:pt>
                <c:pt idx="20">
                  <c:v>942.59</c:v>
                </c:pt>
                <c:pt idx="21">
                  <c:v>945.69</c:v>
                </c:pt>
                <c:pt idx="22">
                  <c:v>948.61</c:v>
                </c:pt>
                <c:pt idx="23">
                  <c:v>954.68</c:v>
                </c:pt>
                <c:pt idx="24">
                  <c:v>957.63</c:v>
                </c:pt>
                <c:pt idx="25">
                  <c:v>960.64</c:v>
                </c:pt>
                <c:pt idx="26">
                  <c:v>963.65</c:v>
                </c:pt>
                <c:pt idx="27">
                  <c:v>966.78</c:v>
                </c:pt>
                <c:pt idx="28">
                  <c:v>973.35</c:v>
                </c:pt>
                <c:pt idx="29">
                  <c:v>976.51</c:v>
                </c:pt>
                <c:pt idx="30">
                  <c:v>979.59</c:v>
                </c:pt>
                <c:pt idx="31">
                  <c:v>982.67</c:v>
                </c:pt>
                <c:pt idx="32">
                  <c:v>985.62</c:v>
                </c:pt>
                <c:pt idx="33">
                  <c:v>988.44</c:v>
                </c:pt>
                <c:pt idx="34">
                  <c:v>991.31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CE-4367-A6D3-CF80789F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79856"/>
        <c:axId val="376381776"/>
      </c:scatterChart>
      <c:valAx>
        <c:axId val="3763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6381776"/>
        <c:crosses val="autoZero"/>
        <c:crossBetween val="midCat"/>
      </c:valAx>
      <c:valAx>
        <c:axId val="3763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63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'Ground plane data'!$D$1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'Ground plane data'!$D$2:$D$36</c:f>
              <c:numCache>
                <c:formatCode>General</c:formatCode>
                <c:ptCount val="35"/>
                <c:pt idx="0">
                  <c:v>144.1</c:v>
                </c:pt>
                <c:pt idx="1">
                  <c:v>181.2</c:v>
                </c:pt>
                <c:pt idx="2">
                  <c:v>232.9</c:v>
                </c:pt>
                <c:pt idx="3">
                  <c:v>316.60000000000002</c:v>
                </c:pt>
                <c:pt idx="4">
                  <c:v>416</c:v>
                </c:pt>
                <c:pt idx="5">
                  <c:v>518.4</c:v>
                </c:pt>
                <c:pt idx="6">
                  <c:v>615.4</c:v>
                </c:pt>
                <c:pt idx="7">
                  <c:v>777.5</c:v>
                </c:pt>
                <c:pt idx="8">
                  <c:v>864.8</c:v>
                </c:pt>
                <c:pt idx="9">
                  <c:v>893.8</c:v>
                </c:pt>
                <c:pt idx="10">
                  <c:v>887</c:v>
                </c:pt>
                <c:pt idx="11">
                  <c:v>876.1</c:v>
                </c:pt>
                <c:pt idx="12">
                  <c:v>821.8</c:v>
                </c:pt>
                <c:pt idx="13">
                  <c:v>799.7</c:v>
                </c:pt>
                <c:pt idx="14">
                  <c:v>776.3</c:v>
                </c:pt>
                <c:pt idx="15">
                  <c:v>752.1</c:v>
                </c:pt>
                <c:pt idx="16">
                  <c:v>727.8</c:v>
                </c:pt>
                <c:pt idx="17">
                  <c:v>703.2</c:v>
                </c:pt>
                <c:pt idx="18">
                  <c:v>678.1</c:v>
                </c:pt>
                <c:pt idx="19">
                  <c:v>652.70000000000005</c:v>
                </c:pt>
                <c:pt idx="20">
                  <c:v>625.4</c:v>
                </c:pt>
                <c:pt idx="21">
                  <c:v>599.70000000000005</c:v>
                </c:pt>
                <c:pt idx="22">
                  <c:v>573.70000000000005</c:v>
                </c:pt>
                <c:pt idx="23">
                  <c:v>520.9</c:v>
                </c:pt>
                <c:pt idx="24">
                  <c:v>494.8</c:v>
                </c:pt>
                <c:pt idx="25">
                  <c:v>468.6</c:v>
                </c:pt>
                <c:pt idx="26">
                  <c:v>441.6</c:v>
                </c:pt>
                <c:pt idx="27">
                  <c:v>413</c:v>
                </c:pt>
                <c:pt idx="28">
                  <c:v>357.8</c:v>
                </c:pt>
                <c:pt idx="29">
                  <c:v>331.5</c:v>
                </c:pt>
                <c:pt idx="30">
                  <c:v>305.2</c:v>
                </c:pt>
                <c:pt idx="31">
                  <c:v>280.10000000000002</c:v>
                </c:pt>
                <c:pt idx="32">
                  <c:v>256.10000000000002</c:v>
                </c:pt>
                <c:pt idx="33">
                  <c:v>231.8</c:v>
                </c:pt>
                <c:pt idx="34">
                  <c:v>206.5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C-4A5E-8A36-FCEAA972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17376"/>
        <c:axId val="369617856"/>
      </c:scatterChart>
      <c:valAx>
        <c:axId val="3696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9617856"/>
        <c:crosses val="autoZero"/>
        <c:crossBetween val="midCat"/>
      </c:valAx>
      <c:valAx>
        <c:axId val="369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96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'Complete Data'!$B$1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1F-4E70-AE76-1CE98F04D94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1F-4E70-AE76-1CE98F04D94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11F-4E70-AE76-1CE98F04D94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1F-4E70-AE76-1CE98F04D944}"/>
              </c:ext>
            </c:extLst>
          </c:dPt>
          <c:yVal>
            <c:numRef>
              <c:f>'Complete Data'!$B$2:$B$43</c:f>
              <c:numCache>
                <c:formatCode>General</c:formatCode>
                <c:ptCount val="42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 formatCode="0.00">
                  <c:v>28.3</c:v>
                </c:pt>
                <c:pt idx="5" formatCode="0.00">
                  <c:v>28.3</c:v>
                </c:pt>
                <c:pt idx="6" formatCode="0.00">
                  <c:v>28.3</c:v>
                </c:pt>
                <c:pt idx="7" formatCode="0.00">
                  <c:v>28.3</c:v>
                </c:pt>
                <c:pt idx="8">
                  <c:v>28.2</c:v>
                </c:pt>
                <c:pt idx="9">
                  <c:v>28</c:v>
                </c:pt>
                <c:pt idx="10">
                  <c:v>27.8</c:v>
                </c:pt>
                <c:pt idx="11">
                  <c:v>27.7</c:v>
                </c:pt>
                <c:pt idx="12">
                  <c:v>27.4</c:v>
                </c:pt>
                <c:pt idx="13">
                  <c:v>27.3</c:v>
                </c:pt>
                <c:pt idx="14">
                  <c:v>27.1</c:v>
                </c:pt>
                <c:pt idx="15">
                  <c:v>26.8</c:v>
                </c:pt>
                <c:pt idx="16">
                  <c:v>26.5</c:v>
                </c:pt>
                <c:pt idx="17">
                  <c:v>26.4</c:v>
                </c:pt>
                <c:pt idx="18">
                  <c:v>26.2</c:v>
                </c:pt>
                <c:pt idx="19">
                  <c:v>26</c:v>
                </c:pt>
                <c:pt idx="20">
                  <c:v>25.7</c:v>
                </c:pt>
                <c:pt idx="21">
                  <c:v>25.6</c:v>
                </c:pt>
                <c:pt idx="22">
                  <c:v>25.4</c:v>
                </c:pt>
                <c:pt idx="23" formatCode="0.00">
                  <c:v>25.1</c:v>
                </c:pt>
                <c:pt idx="24" formatCode="0.00">
                  <c:v>24.8</c:v>
                </c:pt>
                <c:pt idx="25">
                  <c:v>24.6</c:v>
                </c:pt>
                <c:pt idx="26">
                  <c:v>24.4</c:v>
                </c:pt>
                <c:pt idx="27">
                  <c:v>24.2</c:v>
                </c:pt>
                <c:pt idx="28">
                  <c:v>24</c:v>
                </c:pt>
                <c:pt idx="29">
                  <c:v>23.8</c:v>
                </c:pt>
                <c:pt idx="30" formatCode="0.00">
                  <c:v>23.7</c:v>
                </c:pt>
                <c:pt idx="31" formatCode="0.00">
                  <c:v>23.3</c:v>
                </c:pt>
                <c:pt idx="32">
                  <c:v>23.2</c:v>
                </c:pt>
                <c:pt idx="33">
                  <c:v>23</c:v>
                </c:pt>
                <c:pt idx="34">
                  <c:v>22.8</c:v>
                </c:pt>
                <c:pt idx="35">
                  <c:v>22.7</c:v>
                </c:pt>
                <c:pt idx="36">
                  <c:v>22.5</c:v>
                </c:pt>
                <c:pt idx="37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F-4E70-AE76-1CE98F04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61808"/>
        <c:axId val="178059888"/>
      </c:scatterChart>
      <c:valAx>
        <c:axId val="1780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059888"/>
        <c:crosses val="autoZero"/>
        <c:crossBetween val="midCat"/>
      </c:valAx>
      <c:valAx>
        <c:axId val="178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0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Atmospheric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'Complete Data'!$C$1</c:f>
              <c:strCache>
                <c:ptCount val="1"/>
                <c:pt idx="0">
                  <c:v>Atmospheric 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480-47B5-9755-EAD12F39A6A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80-47B5-9755-EAD12F39A6A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78D-4A70-AFBC-9A5E2368A75E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480-47B5-9755-EAD12F39A6A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480-47B5-9755-EAD12F39A6A8}"/>
              </c:ext>
            </c:extLst>
          </c:dPt>
          <c:dLbls>
            <c:dLbl>
              <c:idx val="10"/>
              <c:layout>
                <c:manualLayout>
                  <c:x val="-4.5842534397825721E-2"/>
                  <c:y val="-8.3597840411064411E-2"/>
                </c:manualLayout>
              </c:layout>
              <c:tx>
                <c:rich>
                  <a:bodyPr/>
                  <a:lstStyle/>
                  <a:p>
                    <a:fld id="{8C0E7F3C-7D2F-4616-B951-7DF2A866DC95}" type="YVALUE">
                      <a:rPr lang="en-US" b="1">
                        <a:solidFill>
                          <a:schemeClr val="accent2"/>
                        </a:solidFill>
                      </a:rPr>
                      <a:pPr/>
                      <a:t>[Y VALUE]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78D-4A70-AFBC-9A5E2368A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'Complete Data'!$C$2:$C$43</c:f>
              <c:numCache>
                <c:formatCode>General</c:formatCode>
                <c:ptCount val="42"/>
                <c:pt idx="0">
                  <c:v>1009.27</c:v>
                </c:pt>
                <c:pt idx="1">
                  <c:v>1001.71</c:v>
                </c:pt>
                <c:pt idx="2">
                  <c:v>997.3</c:v>
                </c:pt>
                <c:pt idx="3">
                  <c:v>991.18</c:v>
                </c:pt>
                <c:pt idx="4">
                  <c:v>981.34</c:v>
                </c:pt>
                <c:pt idx="5">
                  <c:v>969.75</c:v>
                </c:pt>
                <c:pt idx="6">
                  <c:v>957.92</c:v>
                </c:pt>
                <c:pt idx="7">
                  <c:v>937.1</c:v>
                </c:pt>
                <c:pt idx="8">
                  <c:v>922.62</c:v>
                </c:pt>
                <c:pt idx="9">
                  <c:v>916.53</c:v>
                </c:pt>
                <c:pt idx="10">
                  <c:v>915.56</c:v>
                </c:pt>
                <c:pt idx="11">
                  <c:v>916.32</c:v>
                </c:pt>
                <c:pt idx="12">
                  <c:v>917.53</c:v>
                </c:pt>
                <c:pt idx="13">
                  <c:v>919.2</c:v>
                </c:pt>
                <c:pt idx="14">
                  <c:v>921.34</c:v>
                </c:pt>
                <c:pt idx="15">
                  <c:v>923.57</c:v>
                </c:pt>
                <c:pt idx="16">
                  <c:v>926.04</c:v>
                </c:pt>
                <c:pt idx="17">
                  <c:v>928.66</c:v>
                </c:pt>
                <c:pt idx="18">
                  <c:v>931.37</c:v>
                </c:pt>
                <c:pt idx="19">
                  <c:v>934.1</c:v>
                </c:pt>
                <c:pt idx="20">
                  <c:v>936.87</c:v>
                </c:pt>
                <c:pt idx="21">
                  <c:v>939.71</c:v>
                </c:pt>
                <c:pt idx="22">
                  <c:v>942.59</c:v>
                </c:pt>
                <c:pt idx="23">
                  <c:v>945.69</c:v>
                </c:pt>
                <c:pt idx="24">
                  <c:v>948.61</c:v>
                </c:pt>
                <c:pt idx="25">
                  <c:v>951.58</c:v>
                </c:pt>
                <c:pt idx="26">
                  <c:v>954.68</c:v>
                </c:pt>
                <c:pt idx="27">
                  <c:v>957.63</c:v>
                </c:pt>
                <c:pt idx="28">
                  <c:v>960.64</c:v>
                </c:pt>
                <c:pt idx="29">
                  <c:v>963.65</c:v>
                </c:pt>
                <c:pt idx="30">
                  <c:v>966.78</c:v>
                </c:pt>
                <c:pt idx="31">
                  <c:v>973.35</c:v>
                </c:pt>
                <c:pt idx="32">
                  <c:v>976.51</c:v>
                </c:pt>
                <c:pt idx="33">
                  <c:v>979.59</c:v>
                </c:pt>
                <c:pt idx="34">
                  <c:v>982.67</c:v>
                </c:pt>
                <c:pt idx="35">
                  <c:v>985.62</c:v>
                </c:pt>
                <c:pt idx="36">
                  <c:v>988.44</c:v>
                </c:pt>
                <c:pt idx="37">
                  <c:v>991.31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0-47B5-9755-EAD12F39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4656"/>
        <c:axId val="369617376"/>
      </c:scatterChart>
      <c:valAx>
        <c:axId val="1795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9617376"/>
        <c:crosses val="autoZero"/>
        <c:crossBetween val="midCat"/>
      </c:valAx>
      <c:valAx>
        <c:axId val="369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5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947-47B9-8D9B-54686A5FE0A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47-47B9-8D9B-54686A5FE0A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947-47B9-8D9B-54686A5FE0AC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947-47B9-8D9B-54686A5FE0AC}"/>
              </c:ext>
            </c:extLst>
          </c:dPt>
          <c:dLbls>
            <c:dLbl>
              <c:idx val="9"/>
              <c:layout>
                <c:manualLayout>
                  <c:x val="-3.3026934830641098E-2"/>
                  <c:y val="8.2804785725411181E-2"/>
                </c:manualLayout>
              </c:layout>
              <c:tx>
                <c:rich>
                  <a:bodyPr/>
                  <a:lstStyle/>
                  <a:p>
                    <a:fld id="{3BAF89D8-9888-4B46-B64B-21015BF8FBEA}" type="YVALUE">
                      <a:rPr lang="en-US" b="1">
                        <a:solidFill>
                          <a:schemeClr val="accent2"/>
                        </a:solidFill>
                      </a:rPr>
                      <a:pPr/>
                      <a:t>[Y VALUE]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947-47B9-8D9B-54686A5FE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'Complete Data'!$I$2:$I$39</c:f>
              <c:numCache>
                <c:formatCode>General</c:formatCode>
                <c:ptCount val="38"/>
                <c:pt idx="0">
                  <c:v>144.1</c:v>
                </c:pt>
                <c:pt idx="1">
                  <c:v>181.2</c:v>
                </c:pt>
                <c:pt idx="2">
                  <c:v>232.9</c:v>
                </c:pt>
                <c:pt idx="3">
                  <c:v>316.60000000000002</c:v>
                </c:pt>
                <c:pt idx="4">
                  <c:v>416</c:v>
                </c:pt>
                <c:pt idx="5">
                  <c:v>518.4</c:v>
                </c:pt>
                <c:pt idx="6">
                  <c:v>615.4</c:v>
                </c:pt>
                <c:pt idx="7">
                  <c:v>777.5</c:v>
                </c:pt>
                <c:pt idx="8">
                  <c:v>864.8</c:v>
                </c:pt>
                <c:pt idx="9">
                  <c:v>893.8</c:v>
                </c:pt>
                <c:pt idx="10">
                  <c:v>887</c:v>
                </c:pt>
                <c:pt idx="11">
                  <c:v>876.1</c:v>
                </c:pt>
                <c:pt idx="12">
                  <c:v>861</c:v>
                </c:pt>
                <c:pt idx="13">
                  <c:v>841.8</c:v>
                </c:pt>
                <c:pt idx="14">
                  <c:v>821.8</c:v>
                </c:pt>
                <c:pt idx="15">
                  <c:v>799.7</c:v>
                </c:pt>
                <c:pt idx="16">
                  <c:v>776.3</c:v>
                </c:pt>
                <c:pt idx="17">
                  <c:v>752.1</c:v>
                </c:pt>
                <c:pt idx="18">
                  <c:v>727.8</c:v>
                </c:pt>
                <c:pt idx="19">
                  <c:v>703.2</c:v>
                </c:pt>
                <c:pt idx="20">
                  <c:v>678.1</c:v>
                </c:pt>
                <c:pt idx="21">
                  <c:v>652.70000000000005</c:v>
                </c:pt>
                <c:pt idx="22">
                  <c:v>625.4</c:v>
                </c:pt>
                <c:pt idx="23">
                  <c:v>599.70000000000005</c:v>
                </c:pt>
                <c:pt idx="24">
                  <c:v>573.70000000000005</c:v>
                </c:pt>
                <c:pt idx="25">
                  <c:v>546.70000000000005</c:v>
                </c:pt>
                <c:pt idx="26">
                  <c:v>520.9</c:v>
                </c:pt>
                <c:pt idx="27">
                  <c:v>494.8</c:v>
                </c:pt>
                <c:pt idx="28">
                  <c:v>468.6</c:v>
                </c:pt>
                <c:pt idx="29">
                  <c:v>441.6</c:v>
                </c:pt>
                <c:pt idx="30">
                  <c:v>413</c:v>
                </c:pt>
                <c:pt idx="31">
                  <c:v>357.8</c:v>
                </c:pt>
                <c:pt idx="32">
                  <c:v>331.5</c:v>
                </c:pt>
                <c:pt idx="33">
                  <c:v>305.2</c:v>
                </c:pt>
                <c:pt idx="34">
                  <c:v>280.10000000000002</c:v>
                </c:pt>
                <c:pt idx="35">
                  <c:v>256.10000000000002</c:v>
                </c:pt>
                <c:pt idx="36">
                  <c:v>231.8</c:v>
                </c:pt>
                <c:pt idx="37">
                  <c:v>206.5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7-47B9-8D9B-54686A5F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78640"/>
        <c:axId val="335681040"/>
      </c:scatterChart>
      <c:valAx>
        <c:axId val="3356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681040"/>
        <c:crosses val="autoZero"/>
        <c:crossBetween val="midCat"/>
      </c:valAx>
      <c:valAx>
        <c:axId val="3356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6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753C5-D648-CEA5-2DC6-1FC20299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3810</xdr:rowOff>
    </xdr:from>
    <xdr:to>
      <xdr:col>11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4A318-5E2E-0AD0-12AD-B0C22C0C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326572</xdr:colOff>
      <xdr:row>0</xdr:row>
      <xdr:rowOff>0</xdr:rowOff>
    </xdr:from>
    <xdr:to>
      <xdr:col>19</xdr:col>
      <xdr:colOff>21772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1C4FE-D681-6BD4-2608-1FEE1E7CB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275167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54570-60C8-29A1-242F-3D6E8B13E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10583</xdr:colOff>
      <xdr:row>16</xdr:row>
      <xdr:rowOff>62441</xdr:rowOff>
    </xdr:from>
    <xdr:to>
      <xdr:col>11</xdr:col>
      <xdr:colOff>285750</xdr:colOff>
      <xdr:row>31</xdr:row>
      <xdr:rowOff>106891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A151D-4BEE-29EB-3506-C4527D61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278027</xdr:colOff>
      <xdr:row>0</xdr:row>
      <xdr:rowOff>0</xdr:rowOff>
    </xdr:from>
    <xdr:to>
      <xdr:col>18</xdr:col>
      <xdr:colOff>597243</xdr:colOff>
      <xdr:row>16</xdr:row>
      <xdr:rowOff>51486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CC9C7-01EF-C1E3-5324-E378857A9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</xdr:colOff>
      <xdr:row>39</xdr:row>
      <xdr:rowOff>88322</xdr:rowOff>
    </xdr:from>
    <xdr:to>
      <xdr:col>3</xdr:col>
      <xdr:colOff>512617</xdr:colOff>
      <xdr:row>54</xdr:row>
      <xdr:rowOff>88322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30E7B-67E5-C3E4-E9C9-4D2F2CC58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37047</xdr:colOff>
      <xdr:row>54</xdr:row>
      <xdr:rowOff>93069</xdr:rowOff>
    </xdr:from>
    <xdr:to>
      <xdr:col>3</xdr:col>
      <xdr:colOff>516090</xdr:colOff>
      <xdr:row>71</xdr:row>
      <xdr:rowOff>16802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480C2-9A14-37D9-82CE-FD77C7EA3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516476</xdr:colOff>
      <xdr:row>39</xdr:row>
      <xdr:rowOff>91457</xdr:rowOff>
    </xdr:from>
    <xdr:to>
      <xdr:col>7</xdr:col>
      <xdr:colOff>1058381</xdr:colOff>
      <xdr:row>54</xdr:row>
      <xdr:rowOff>85670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91A0A-9980-AFD1-31B4-B9773AED7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315457</xdr:colOff>
      <xdr:row>41</xdr:row>
      <xdr:rowOff>147427</xdr:rowOff>
    </xdr:from>
    <xdr:to>
      <xdr:col>4</xdr:col>
      <xdr:colOff>927188</xdr:colOff>
      <xdr:row>43</xdr:row>
      <xdr:rowOff>26346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AE1F0B-ACF0-07BD-0167-F61D8B2EEA1F}"/>
            </a:ext>
          </a:extLst>
        </xdr:cNvPr>
        <xdr:cNvSpPr txBox="1"/>
      </xdr:nvSpPr>
      <xdr:spPr>
        <a:xfrm>
          <a:off x="5891912" y="7247882"/>
          <a:ext cx="611731" cy="225282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  <a:solidFill>
                <a:schemeClr val="accent2"/>
              </a:solidFill>
            </a:rPr>
            <a:t>Apogee</a:t>
          </a:r>
        </a:p>
      </xdr:txBody>
    </xdr:sp>
    <xdr:clientData/>
  </xdr:twoCellAnchor>
  <xdr:twoCellAnchor>
    <xdr:from>
      <xdr:col>0</xdr:col>
      <xdr:colOff>1165151</xdr:colOff>
      <xdr:row>68</xdr:row>
      <xdr:rowOff>21907</xdr:rowOff>
    </xdr:from>
    <xdr:to>
      <xdr:col>1</xdr:col>
      <xdr:colOff>495338</xdr:colOff>
      <xdr:row>69</xdr:row>
      <xdr:rowOff>74009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FA6BEEA-A35B-4199-8067-F956F1C01A78}"/>
            </a:ext>
          </a:extLst>
        </xdr:cNvPr>
        <xdr:cNvSpPr txBox="1"/>
      </xdr:nvSpPr>
      <xdr:spPr>
        <a:xfrm>
          <a:off x="1165151" y="12480399"/>
          <a:ext cx="625171" cy="235315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  <a:solidFill>
                <a:schemeClr val="accent2"/>
              </a:solidFill>
            </a:rPr>
            <a:t>Apogee</a:t>
          </a:r>
        </a:p>
      </xdr:txBody>
    </xdr:sp>
    <xdr:clientData/>
  </xdr:twoCellAnchor>
  <xdr:twoCellAnchor>
    <xdr:from>
      <xdr:col>3</xdr:col>
      <xdr:colOff>876861</xdr:colOff>
      <xdr:row>51</xdr:row>
      <xdr:rowOff>95323</xdr:rowOff>
    </xdr:from>
    <xdr:to>
      <xdr:col>4</xdr:col>
      <xdr:colOff>103138</xdr:colOff>
      <xdr:row>52</xdr:row>
      <xdr:rowOff>147424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9C14C5-3BD5-4AC3-9C12-4EB58A7E1A46}"/>
            </a:ext>
          </a:extLst>
        </xdr:cNvPr>
        <xdr:cNvSpPr txBox="1"/>
      </xdr:nvSpPr>
      <xdr:spPr>
        <a:xfrm>
          <a:off x="5067861" y="8927596"/>
          <a:ext cx="611732" cy="225283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  <a:solidFill>
                <a:schemeClr val="accent2"/>
              </a:solidFill>
            </a:rPr>
            <a:t>Launch</a:t>
          </a:r>
        </a:p>
      </xdr:txBody>
    </xdr:sp>
    <xdr:clientData/>
  </xdr:twoCellAnchor>
  <xdr:twoCellAnchor>
    <xdr:from>
      <xdr:col>0</xdr:col>
      <xdr:colOff>408471</xdr:colOff>
      <xdr:row>56</xdr:row>
      <xdr:rowOff>137005</xdr:rowOff>
    </xdr:from>
    <xdr:to>
      <xdr:col>0</xdr:col>
      <xdr:colOff>1020202</xdr:colOff>
      <xdr:row>58</xdr:row>
      <xdr:rowOff>15925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65684F-13F5-4BC8-ABB4-49F7AA75277E}"/>
            </a:ext>
          </a:extLst>
        </xdr:cNvPr>
        <xdr:cNvSpPr txBox="1"/>
      </xdr:nvSpPr>
      <xdr:spPr>
        <a:xfrm>
          <a:off x="408471" y="9835187"/>
          <a:ext cx="611731" cy="225283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  <a:solidFill>
                <a:schemeClr val="accent2"/>
              </a:solidFill>
            </a:rPr>
            <a:t>Launch</a:t>
          </a:r>
        </a:p>
      </xdr:txBody>
    </xdr:sp>
    <xdr:clientData/>
  </xdr:twoCellAnchor>
  <xdr:twoCellAnchor>
    <xdr:from>
      <xdr:col>7</xdr:col>
      <xdr:colOff>272826</xdr:colOff>
      <xdr:row>50</xdr:row>
      <xdr:rowOff>94021</xdr:rowOff>
    </xdr:from>
    <xdr:to>
      <xdr:col>7</xdr:col>
      <xdr:colOff>962711</xdr:colOff>
      <xdr:row>51</xdr:row>
      <xdr:rowOff>146122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FE32667-26C9-4761-BDC5-A1513170FAD6}"/>
            </a:ext>
          </a:extLst>
        </xdr:cNvPr>
        <xdr:cNvSpPr txBox="1"/>
      </xdr:nvSpPr>
      <xdr:spPr>
        <a:xfrm>
          <a:off x="8620190" y="8753112"/>
          <a:ext cx="689885" cy="225283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  <a:solidFill>
                <a:schemeClr val="accent2"/>
              </a:solidFill>
            </a:rPr>
            <a:t>Landing</a:t>
          </a:r>
        </a:p>
      </xdr:txBody>
    </xdr:sp>
    <xdr:clientData/>
  </xdr:twoCellAnchor>
  <xdr:twoCellAnchor>
    <xdr:from>
      <xdr:col>2</xdr:col>
      <xdr:colOff>970676</xdr:colOff>
      <xdr:row>58</xdr:row>
      <xdr:rowOff>122678</xdr:rowOff>
    </xdr:from>
    <xdr:to>
      <xdr:col>3</xdr:col>
      <xdr:colOff>269038</xdr:colOff>
      <xdr:row>60</xdr:row>
      <xdr:rowOff>1597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00F99FA-885D-42D2-A607-29E00D670C51}"/>
            </a:ext>
          </a:extLst>
        </xdr:cNvPr>
        <xdr:cNvSpPr txBox="1"/>
      </xdr:nvSpPr>
      <xdr:spPr>
        <a:xfrm>
          <a:off x="3776221" y="10167223"/>
          <a:ext cx="683817" cy="225283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  <a:solidFill>
                <a:schemeClr val="accent2"/>
              </a:solidFill>
            </a:rPr>
            <a:t>Landing</a:t>
          </a:r>
        </a:p>
      </xdr:txBody>
    </xdr:sp>
    <xdr:clientData/>
  </xdr:twoCellAnchor>
  <xdr:twoCellAnchor>
    <xdr:from>
      <xdr:col>2</xdr:col>
      <xdr:colOff>743646</xdr:colOff>
      <xdr:row>44</xdr:row>
      <xdr:rowOff>147426</xdr:rowOff>
    </xdr:from>
    <xdr:to>
      <xdr:col>3</xdr:col>
      <xdr:colOff>48077</xdr:colOff>
      <xdr:row>46</xdr:row>
      <xdr:rowOff>26345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FE0B898-3B21-4C2F-955C-7908CB05019D}"/>
            </a:ext>
          </a:extLst>
        </xdr:cNvPr>
        <xdr:cNvSpPr txBox="1"/>
      </xdr:nvSpPr>
      <xdr:spPr>
        <a:xfrm>
          <a:off x="3549191" y="7767426"/>
          <a:ext cx="689886" cy="225283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  <a:solidFill>
                <a:schemeClr val="accent2"/>
              </a:solidFill>
            </a:rPr>
            <a:t>Landing</a:t>
          </a:r>
        </a:p>
      </xdr:txBody>
    </xdr:sp>
    <xdr:clientData/>
  </xdr:twoCellAnchor>
  <xdr:twoCellAnchor>
    <xdr:from>
      <xdr:col>0</xdr:col>
      <xdr:colOff>271702</xdr:colOff>
      <xdr:row>42</xdr:row>
      <xdr:rowOff>150031</xdr:rowOff>
    </xdr:from>
    <xdr:to>
      <xdr:col>0</xdr:col>
      <xdr:colOff>883433</xdr:colOff>
      <xdr:row>44</xdr:row>
      <xdr:rowOff>28950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AEF3ECC-50B0-4149-9F6C-9068D6092659}"/>
            </a:ext>
          </a:extLst>
        </xdr:cNvPr>
        <xdr:cNvSpPr txBox="1"/>
      </xdr:nvSpPr>
      <xdr:spPr>
        <a:xfrm>
          <a:off x="271702" y="7423667"/>
          <a:ext cx="611731" cy="225283"/>
        </a:xfrm>
        <a:prstGeom prst="rect">
          <a:avLst/>
        </a:prstGeom>
        <a:noFill/>
        <a:ln w="9525" cap="rnd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n>
                <a:noFill/>
              </a:ln>
              <a:solidFill>
                <a:schemeClr val="accent2"/>
              </a:solidFill>
            </a:rPr>
            <a:t>Launch</a:t>
          </a:r>
        </a:p>
      </xdr:txBody>
    </xdr:sp>
    <xdr:clientData/>
  </xdr:twoCellAnchor>
  <xdr:twoCellAnchor>
    <xdr:from>
      <xdr:col>9</xdr:col>
      <xdr:colOff>528672</xdr:colOff>
      <xdr:row>8</xdr:row>
      <xdr:rowOff>1881</xdr:rowOff>
    </xdr:from>
    <xdr:to>
      <xdr:col>17</xdr:col>
      <xdr:colOff>199412</xdr:colOff>
      <xdr:row>23</xdr:row>
      <xdr:rowOff>36243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80F1B9A-3168-A705-E7E2-ADB25111F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546652</xdr:colOff>
      <xdr:row>23</xdr:row>
      <xdr:rowOff>36237</xdr:rowOff>
    </xdr:from>
    <xdr:to>
      <xdr:col>17</xdr:col>
      <xdr:colOff>241852</xdr:colOff>
      <xdr:row>38</xdr:row>
      <xdr:rowOff>64812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38D329C-D54F-9DDC-E938-97DFA9806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41469</xdr:colOff>
      <xdr:row>55</xdr:row>
      <xdr:rowOff>108857</xdr:rowOff>
    </xdr:from>
    <xdr:ext cx="42506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D359C35-F999-4925-33A8-35C5798D2B6D}"/>
            </a:ext>
          </a:extLst>
        </xdr:cNvPr>
        <xdr:cNvSpPr txBox="1"/>
      </xdr:nvSpPr>
      <xdr:spPr>
        <a:xfrm>
          <a:off x="41469" y="10087428"/>
          <a:ext cx="4250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050">
              <a:solidFill>
                <a:schemeClr val="bg2">
                  <a:lumMod val="50000"/>
                </a:schemeClr>
              </a:solidFill>
            </a:rPr>
            <a:t>hPa</a:t>
          </a:r>
          <a:endParaRPr lang="pt-PT" sz="11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0.18732</cdr:x>
      <cdr:y>0.21857</cdr:y>
    </cdr:from>
    <cdr:to>
      <cdr:x>0.31814</cdr:x>
      <cdr:y>0.30429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9DAE1F0B-ACF0-07BD-0167-F61D8B2EEA1F}"/>
            </a:ext>
          </a:extLst>
        </cdr:cNvPr>
        <cdr:cNvSpPr txBox="1"/>
      </cdr:nvSpPr>
      <cdr:spPr>
        <a:xfrm xmlns:a="http://schemas.openxmlformats.org/drawingml/2006/main">
          <a:off x="880894" y="594823"/>
          <a:ext cx="615204" cy="2332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rnd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100">
              <a:ln>
                <a:noFill/>
              </a:ln>
              <a:solidFill>
                <a:schemeClr val="accent2"/>
              </a:solidFill>
            </a:rPr>
            <a:t>Apogee</a:t>
          </a:r>
        </a:p>
      </cdr:txBody>
    </cdr:sp>
  </cdr:relSizeAnchor>
  <cdr:relSizeAnchor xmlns:cdr="http://schemas.openxmlformats.org/drawingml/2006/chartDrawing">
    <cdr:from>
      <cdr:x>0</cdr:x>
      <cdr:y>0.07993</cdr:y>
    </cdr:from>
    <cdr:to>
      <cdr:x>0.06063</cdr:x>
      <cdr:y>0.17897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8F9DC6-F59B-6F04-EEDF-2E844247FBB9}"/>
            </a:ext>
          </a:extLst>
        </cdr:cNvPr>
        <cdr:cNvSpPr txBox="1"/>
      </cdr:nvSpPr>
      <cdr:spPr>
        <a:xfrm xmlns:a="http://schemas.openxmlformats.org/drawingml/2006/main">
          <a:off x="0" y="217515"/>
          <a:ext cx="285102" cy="269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000" kern="1200">
              <a:solidFill>
                <a:schemeClr val="bg2">
                  <a:lumMod val="50000"/>
                </a:schemeClr>
              </a:solidFill>
            </a:rPr>
            <a:t>Cº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0.01387</cdr:x>
      <cdr:y>0.06884</cdr:y>
    </cdr:from>
    <cdr:to>
      <cdr:x>0.04779</cdr:x>
      <cdr:y>0.1374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01A21C1-2D0D-8162-5348-750EE310FF31}"/>
            </a:ext>
          </a:extLst>
        </cdr:cNvPr>
        <cdr:cNvSpPr txBox="1"/>
      </cdr:nvSpPr>
      <cdr:spPr>
        <a:xfrm xmlns:a="http://schemas.openxmlformats.org/drawingml/2006/main">
          <a:off x="85359" y="190045"/>
          <a:ext cx="208700" cy="189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900" kern="1200">
              <a:solidFill>
                <a:schemeClr val="bg2">
                  <a:lumMod val="25000"/>
                </a:schemeClr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0.03823</cdr:x>
      <cdr:y>0.89743</cdr:y>
    </cdr:from>
    <cdr:to>
      <cdr:x>0.07215</cdr:x>
      <cdr:y>0.966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0F6148D-7D8D-1443-B283-27E2F1CC097E}"/>
            </a:ext>
          </a:extLst>
        </cdr:cNvPr>
        <cdr:cNvSpPr txBox="1"/>
      </cdr:nvSpPr>
      <cdr:spPr>
        <a:xfrm xmlns:a="http://schemas.openxmlformats.org/drawingml/2006/main">
          <a:off x="235237" y="2477552"/>
          <a:ext cx="208700" cy="189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900" kern="1200">
              <a:solidFill>
                <a:schemeClr val="bg2">
                  <a:lumMod val="25000"/>
                </a:schemeClr>
              </a:solidFill>
            </a:rPr>
            <a:t>s</a:t>
          </a:r>
        </a:p>
        <a:p xmlns:a="http://schemas.openxmlformats.org/drawingml/2006/main">
          <a:endParaRPr lang="pt-PT" sz="900" kern="12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0.00291</cdr:x>
      <cdr:y>0.14985</cdr:y>
    </cdr:from>
    <cdr:to>
      <cdr:x>0.14279</cdr:x>
      <cdr:y>0.22982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F3DB963-E2CC-E65E-270C-DAA26939D04C}"/>
            </a:ext>
          </a:extLst>
        </cdr:cNvPr>
        <cdr:cNvSpPr txBox="1"/>
      </cdr:nvSpPr>
      <cdr:spPr>
        <a:xfrm xmlns:a="http://schemas.openxmlformats.org/drawingml/2006/main">
          <a:off x="13252" y="422189"/>
          <a:ext cx="636104" cy="225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900" kern="1200">
              <a:solidFill>
                <a:schemeClr val="bg2">
                  <a:lumMod val="50000"/>
                </a:schemeClr>
              </a:solidFill>
            </a:rPr>
            <a:t>m/s</a:t>
          </a:r>
          <a:r>
            <a:rPr lang="pt-PT" sz="900" baseline="300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</a:t>
          </a:r>
          <a:endParaRPr lang="pt-PT" sz="900" kern="1200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0.54251</cdr:y>
    </cdr:from>
    <cdr:to>
      <cdr:x>0.13988</cdr:x>
      <cdr:y>0.62247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4FABF2B-F6CA-38EA-6EEB-4661FDFACFC8}"/>
            </a:ext>
          </a:extLst>
        </cdr:cNvPr>
        <cdr:cNvSpPr txBox="1"/>
      </cdr:nvSpPr>
      <cdr:spPr>
        <a:xfrm xmlns:a="http://schemas.openxmlformats.org/drawingml/2006/main">
          <a:off x="0" y="1528417"/>
          <a:ext cx="636104" cy="225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900" kern="1200">
              <a:solidFill>
                <a:schemeClr val="bg2">
                  <a:lumMod val="50000"/>
                </a:schemeClr>
              </a:solidFill>
            </a:rPr>
            <a:t>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0.06992</cdr:y>
    </cdr:from>
    <cdr:to>
      <cdr:x>0.13913</cdr:x>
      <cdr:y>0.15005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FABF2B-F6CA-38EA-6EEB-4661FDFACFC8}"/>
            </a:ext>
          </a:extLst>
        </cdr:cNvPr>
        <cdr:cNvSpPr txBox="1"/>
      </cdr:nvSpPr>
      <cdr:spPr>
        <a:xfrm xmlns:a="http://schemas.openxmlformats.org/drawingml/2006/main">
          <a:off x="0" y="196572"/>
          <a:ext cx="636104" cy="225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900" kern="1200">
              <a:solidFill>
                <a:schemeClr val="bg2">
                  <a:lumMod val="50000"/>
                </a:schemeClr>
              </a:solidFill>
            </a:rPr>
            <a:t>m/s</a:t>
          </a:r>
        </a:p>
      </cdr:txBody>
    </cdr:sp>
  </cdr:relSizeAnchor>
  <cdr:relSizeAnchor xmlns:cdr="http://schemas.openxmlformats.org/drawingml/2006/chartDrawing">
    <cdr:from>
      <cdr:x>0</cdr:x>
      <cdr:y>0.62847</cdr:y>
    </cdr:from>
    <cdr:to>
      <cdr:x>0.13913</cdr:x>
      <cdr:y>0.7086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4FABF2B-F6CA-38EA-6EEB-4661FDFACFC8}"/>
            </a:ext>
          </a:extLst>
        </cdr:cNvPr>
        <cdr:cNvSpPr txBox="1"/>
      </cdr:nvSpPr>
      <cdr:spPr>
        <a:xfrm xmlns:a="http://schemas.openxmlformats.org/drawingml/2006/main">
          <a:off x="0" y="1766957"/>
          <a:ext cx="636104" cy="225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900" kern="1200">
              <a:solidFill>
                <a:schemeClr val="bg2">
                  <a:lumMod val="50000"/>
                </a:schemeClr>
              </a:solidFill>
            </a:rPr>
            <a:t>s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AD977E4-2360-4F7B-ADCD-E2BA5E228488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BE8684-89BD-44CA-BB42-74071BFD681E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AFAD4F9-2492-44B2-9FED-BCA07A47D6BB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Column2" tableColumnId="2"/>
      <queryTableField id="3" name="Column3" tableColumnId="3"/>
      <queryTableField id="7" dataBound="0" tableColumnId="8"/>
      <queryTableField id="6" dataBound="0" tableColumnId="7"/>
      <queryTableField id="8" dataBound="0" tableColumnId="6"/>
      <queryTableField id="9" dataBound="0" tableColumnId="10"/>
      <queryTableField id="10" dataBound="0" tableColumnId="11"/>
      <queryTableField id="4" name="Column4" tableColumnId="4"/>
    </queryTableFields>
    <queryTableDeletedFields count="1"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AE0619-FC46-4CC6-8A57-04AFDDBE7771}" name="processed_data" displayName="processed_data" ref="A1:D31" tableType="queryTable" totalsRowShown="0">
  <autoFilter ref="A1:D31" xr:uid="{4BAE0619-FC46-4CC6-8A57-04AFDDBE7771}"/>
  <tableColumns count="4">
    <tableColumn id="1" xr3:uid="{B946953B-B842-4487-AA66-2B0D4C03520C}" uniqueName="1" name="Package Number" queryTableFieldId="1" dataDxfId="15"/>
    <tableColumn id="2" xr3:uid="{CB86EF8A-E57E-43F3-8E30-CE4B2F5C8B14}" uniqueName="2" name="Temperature" queryTableFieldId="2" dataDxfId="14"/>
    <tableColumn id="3" xr3:uid="{995E4678-86ED-47E8-9A81-046F16E54034}" uniqueName="3" name="Atmospheric Pressure" queryTableFieldId="3" dataDxfId="13"/>
    <tableColumn id="4" xr3:uid="{B6CE8DC6-423C-40C6-8804-6971684E47CD}" uniqueName="4" name="Altitude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6C758-F7BA-40E8-A0B6-928AE37BBD70}" name="lancamento_final_tratado" displayName="lancamento_final_tratado" ref="A1:D36" tableType="queryTable" totalsRowShown="0">
  <autoFilter ref="A1:D36" xr:uid="{D176C758-F7BA-40E8-A0B6-928AE37BBD70}"/>
  <tableColumns count="4">
    <tableColumn id="1" xr3:uid="{5EF93267-5093-4C29-91E8-1B8065FD55F7}" uniqueName="1" name="Package Number" queryTableFieldId="1" dataDxfId="11"/>
    <tableColumn id="2" xr3:uid="{167EA24B-3625-4B94-8A37-B608F68E2DF9}" uniqueName="2" name="Temperature" queryTableFieldId="2" dataDxfId="10"/>
    <tableColumn id="3" xr3:uid="{1B2B944B-198F-493D-9448-BA01F6E6BB73}" uniqueName="3" name="Atmospheric Pressure" queryTableFieldId="3" dataDxfId="9"/>
    <tableColumn id="4" xr3:uid="{2E37A71B-571C-47EF-842E-D7B72C60F656}" uniqueName="4" name="Altitude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413D8C-D589-49EF-811E-28E90DFD7599}" name="processed_data4" displayName="processed_data4" ref="A1:I39" tableType="queryTable" totalsRowShown="0">
  <autoFilter ref="A1:I39" xr:uid="{56413D8C-D589-49EF-811E-28E90DFD7599}"/>
  <tableColumns count="9">
    <tableColumn id="1" xr3:uid="{30343DDB-6478-4DD0-93BE-8F70DF23B2E9}" uniqueName="1" name="Package Info" queryTableFieldId="1" dataDxfId="7"/>
    <tableColumn id="2" xr3:uid="{27632F02-83F1-4D56-ABF9-0726759EA984}" uniqueName="2" name="Temperature" queryTableFieldId="2" dataDxfId="6"/>
    <tableColumn id="3" xr3:uid="{32A0BF59-FC17-4CEF-A845-7FF323EA4FA5}" uniqueName="3" name="Atmospheric Pressure" queryTableFieldId="3" dataDxfId="5"/>
    <tableColumn id="8" xr3:uid="{170804EA-5BE0-43CF-A3AA-93111F30BCA3}" uniqueName="8" name="Time Stamp" queryTableFieldId="7" dataDxfId="4"/>
    <tableColumn id="7" xr3:uid="{BF0E3B43-2D4B-466E-A235-0D49904DD55A}" uniqueName="7" name="Velocity" queryTableFieldId="6" dataDxfId="3">
      <calculatedColumnFormula>(I3-I2)/(D3-D2)</calculatedColumnFormula>
    </tableColumn>
    <tableColumn id="6" xr3:uid="{1D306B04-D9C0-4A59-BFCE-6F262A2FFD7B}" uniqueName="6" name="Expected Velocity" queryTableFieldId="8"/>
    <tableColumn id="10" xr3:uid="{EAA3FC57-AFAB-42E3-919D-450E4BFA926F}" uniqueName="10" name="Aceleration" queryTableFieldId="9" dataDxfId="2">
      <calculatedColumnFormula>(E3-E2)/(D3-D2)</calculatedColumnFormula>
    </tableColumn>
    <tableColumn id="11" xr3:uid="{82A41AB8-F967-4336-BE82-7A87FF5DACBA}" uniqueName="11" name="Expected Aceleration" queryTableFieldId="10" dataDxfId="1">
      <calculatedColumnFormula>(F3-F2)/(D3-D2)</calculatedColumnFormula>
    </tableColumn>
    <tableColumn id="4" xr3:uid="{916893D2-F113-4940-B088-5AED18B3E60F}" uniqueName="4" name="Altitud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AB5F-0B8C-4E7D-85DF-98D9F9FE6703}">
  <dimension ref="A1:D31"/>
  <sheetViews>
    <sheetView topLeftCell="B1" zoomScale="95" zoomScaleNormal="70" workbookViewId="0">
      <selection activeCell="C8" sqref="C8"/>
    </sheetView>
  </sheetViews>
  <sheetFormatPr defaultRowHeight="14.4" x14ac:dyDescent="0.3"/>
  <cols>
    <col min="1" max="1" width="17.33203125" customWidth="1"/>
    <col min="2" max="2" width="16.77734375" customWidth="1"/>
    <col min="3" max="3" width="20.44140625" customWidth="1"/>
    <col min="4" max="4" width="15.77734375" customWidth="1"/>
  </cols>
  <sheetData>
    <row r="1" spans="1:4" x14ac:dyDescent="0.3">
      <c r="A1" t="s">
        <v>38</v>
      </c>
      <c r="B1" t="s">
        <v>39</v>
      </c>
      <c r="C1" t="s">
        <v>41</v>
      </c>
      <c r="D1" t="s">
        <v>40</v>
      </c>
    </row>
    <row r="2" spans="1:4" x14ac:dyDescent="0.3">
      <c r="A2" t="s">
        <v>0</v>
      </c>
      <c r="B2">
        <v>28.3</v>
      </c>
      <c r="C2">
        <v>1009.27</v>
      </c>
      <c r="D2">
        <v>144.1</v>
      </c>
    </row>
    <row r="3" spans="1:4" x14ac:dyDescent="0.3">
      <c r="A3" t="s">
        <v>1</v>
      </c>
      <c r="B3">
        <v>28.3</v>
      </c>
      <c r="C3">
        <v>1001.71</v>
      </c>
      <c r="D3">
        <v>181.2</v>
      </c>
    </row>
    <row r="4" spans="1:4" x14ac:dyDescent="0.3">
      <c r="A4" t="s">
        <v>2</v>
      </c>
      <c r="B4">
        <v>28.3</v>
      </c>
      <c r="C4">
        <v>997.3</v>
      </c>
      <c r="D4">
        <v>232.9</v>
      </c>
    </row>
    <row r="5" spans="1:4" x14ac:dyDescent="0.3">
      <c r="A5" t="s">
        <v>3</v>
      </c>
      <c r="B5">
        <v>28.3</v>
      </c>
      <c r="C5">
        <v>991.18</v>
      </c>
      <c r="D5">
        <v>316.60000000000002</v>
      </c>
    </row>
    <row r="6" spans="1:4" x14ac:dyDescent="0.3">
      <c r="A6" t="s">
        <v>8</v>
      </c>
      <c r="B6">
        <v>28.2</v>
      </c>
      <c r="C6">
        <v>922.62</v>
      </c>
      <c r="D6">
        <v>864.8</v>
      </c>
    </row>
    <row r="7" spans="1:4" x14ac:dyDescent="0.3">
      <c r="A7" t="s">
        <v>9</v>
      </c>
      <c r="B7">
        <v>28</v>
      </c>
      <c r="C7">
        <v>916.53</v>
      </c>
      <c r="D7">
        <v>893.8</v>
      </c>
    </row>
    <row r="8" spans="1:4" x14ac:dyDescent="0.3">
      <c r="A8" t="s">
        <v>10</v>
      </c>
      <c r="B8">
        <v>27.8</v>
      </c>
      <c r="C8">
        <v>915.56</v>
      </c>
      <c r="D8">
        <v>887</v>
      </c>
    </row>
    <row r="9" spans="1:4" x14ac:dyDescent="0.3">
      <c r="A9" t="s">
        <v>11</v>
      </c>
      <c r="B9">
        <v>27.7</v>
      </c>
      <c r="C9">
        <v>916.32</v>
      </c>
      <c r="D9">
        <v>876.1</v>
      </c>
    </row>
    <row r="10" spans="1:4" x14ac:dyDescent="0.3">
      <c r="A10" t="s">
        <v>35</v>
      </c>
      <c r="B10">
        <v>27.4</v>
      </c>
      <c r="C10">
        <v>917.53</v>
      </c>
      <c r="D10">
        <v>861</v>
      </c>
    </row>
    <row r="11" spans="1:4" x14ac:dyDescent="0.3">
      <c r="A11" t="s">
        <v>36</v>
      </c>
      <c r="B11">
        <v>27.3</v>
      </c>
      <c r="C11">
        <v>919.2</v>
      </c>
      <c r="D11">
        <v>841.8</v>
      </c>
    </row>
    <row r="12" spans="1:4" x14ac:dyDescent="0.3">
      <c r="A12" t="s">
        <v>12</v>
      </c>
      <c r="B12">
        <v>27.1</v>
      </c>
      <c r="C12">
        <v>921.34</v>
      </c>
      <c r="D12">
        <v>821.8</v>
      </c>
    </row>
    <row r="13" spans="1:4" x14ac:dyDescent="0.3">
      <c r="A13" t="s">
        <v>13</v>
      </c>
      <c r="B13">
        <v>26.8</v>
      </c>
      <c r="C13">
        <v>923.57</v>
      </c>
      <c r="D13">
        <v>799.7</v>
      </c>
    </row>
    <row r="14" spans="1:4" x14ac:dyDescent="0.3">
      <c r="A14" t="s">
        <v>14</v>
      </c>
      <c r="B14">
        <v>26.5</v>
      </c>
      <c r="C14">
        <v>926.04</v>
      </c>
      <c r="D14">
        <v>776.3</v>
      </c>
    </row>
    <row r="15" spans="1:4" x14ac:dyDescent="0.3">
      <c r="A15" t="s">
        <v>15</v>
      </c>
      <c r="B15">
        <v>26.4</v>
      </c>
      <c r="C15">
        <v>928.66</v>
      </c>
      <c r="D15">
        <v>752.1</v>
      </c>
    </row>
    <row r="16" spans="1:4" x14ac:dyDescent="0.3">
      <c r="A16" t="s">
        <v>16</v>
      </c>
      <c r="B16">
        <v>26.2</v>
      </c>
      <c r="C16">
        <v>931.37</v>
      </c>
      <c r="D16">
        <v>727.8</v>
      </c>
    </row>
    <row r="17" spans="1:4" x14ac:dyDescent="0.3">
      <c r="A17" t="s">
        <v>17</v>
      </c>
      <c r="B17">
        <v>26</v>
      </c>
      <c r="C17">
        <v>934.1</v>
      </c>
      <c r="D17">
        <v>703.2</v>
      </c>
    </row>
    <row r="18" spans="1:4" x14ac:dyDescent="0.3">
      <c r="A18" t="s">
        <v>18</v>
      </c>
      <c r="B18">
        <v>25.7</v>
      </c>
      <c r="C18">
        <v>936.87</v>
      </c>
      <c r="D18">
        <v>678.1</v>
      </c>
    </row>
    <row r="19" spans="1:4" x14ac:dyDescent="0.3">
      <c r="A19" t="s">
        <v>19</v>
      </c>
      <c r="B19">
        <v>25.6</v>
      </c>
      <c r="C19">
        <v>939.71</v>
      </c>
      <c r="D19">
        <v>652.70000000000005</v>
      </c>
    </row>
    <row r="20" spans="1:4" x14ac:dyDescent="0.3">
      <c r="A20" t="s">
        <v>20</v>
      </c>
      <c r="B20">
        <v>25.4</v>
      </c>
      <c r="C20">
        <v>942.59</v>
      </c>
      <c r="D20">
        <v>625.4</v>
      </c>
    </row>
    <row r="21" spans="1:4" x14ac:dyDescent="0.3">
      <c r="A21" t="s">
        <v>37</v>
      </c>
      <c r="B21">
        <v>24.6</v>
      </c>
      <c r="C21">
        <v>951.58</v>
      </c>
      <c r="D21">
        <v>546.70000000000005</v>
      </c>
    </row>
    <row r="22" spans="1:4" x14ac:dyDescent="0.3">
      <c r="A22" t="s">
        <v>23</v>
      </c>
      <c r="B22">
        <v>24.4</v>
      </c>
      <c r="C22">
        <v>954.68</v>
      </c>
      <c r="D22">
        <v>520.9</v>
      </c>
    </row>
    <row r="23" spans="1:4" x14ac:dyDescent="0.3">
      <c r="A23" t="s">
        <v>24</v>
      </c>
      <c r="B23">
        <v>24.2</v>
      </c>
      <c r="C23">
        <v>957.63</v>
      </c>
      <c r="D23">
        <v>494.8</v>
      </c>
    </row>
    <row r="24" spans="1:4" x14ac:dyDescent="0.3">
      <c r="A24" t="s">
        <v>25</v>
      </c>
      <c r="B24">
        <v>24</v>
      </c>
      <c r="C24">
        <v>960.64</v>
      </c>
      <c r="D24">
        <v>468.6</v>
      </c>
    </row>
    <row r="25" spans="1:4" x14ac:dyDescent="0.3">
      <c r="A25" t="s">
        <v>26</v>
      </c>
      <c r="B25">
        <v>23.8</v>
      </c>
      <c r="C25">
        <v>963.65</v>
      </c>
      <c r="D25">
        <v>441.6</v>
      </c>
    </row>
    <row r="26" spans="1:4" x14ac:dyDescent="0.3">
      <c r="A26" t="s">
        <v>29</v>
      </c>
      <c r="B26">
        <v>23.2</v>
      </c>
      <c r="C26">
        <v>976.51</v>
      </c>
      <c r="D26">
        <v>331.5</v>
      </c>
    </row>
    <row r="27" spans="1:4" x14ac:dyDescent="0.3">
      <c r="A27" t="s">
        <v>30</v>
      </c>
      <c r="B27">
        <v>23</v>
      </c>
      <c r="C27">
        <v>979.59</v>
      </c>
      <c r="D27">
        <v>305.2</v>
      </c>
    </row>
    <row r="28" spans="1:4" x14ac:dyDescent="0.3">
      <c r="A28" t="s">
        <v>31</v>
      </c>
      <c r="B28">
        <v>22.8</v>
      </c>
      <c r="C28">
        <v>982.67</v>
      </c>
      <c r="D28">
        <v>280.10000000000002</v>
      </c>
    </row>
    <row r="29" spans="1:4" x14ac:dyDescent="0.3">
      <c r="A29" t="s">
        <v>32</v>
      </c>
      <c r="B29">
        <v>22.7</v>
      </c>
      <c r="C29">
        <v>985.62</v>
      </c>
      <c r="D29">
        <v>256.10000000000002</v>
      </c>
    </row>
    <row r="30" spans="1:4" x14ac:dyDescent="0.3">
      <c r="A30" t="s">
        <v>33</v>
      </c>
      <c r="B30">
        <v>22.5</v>
      </c>
      <c r="C30">
        <v>988.44</v>
      </c>
      <c r="D30">
        <v>231.8</v>
      </c>
    </row>
    <row r="31" spans="1:4" x14ac:dyDescent="0.3">
      <c r="A31" t="s">
        <v>34</v>
      </c>
      <c r="B31">
        <v>22.3</v>
      </c>
      <c r="C31">
        <v>991.31</v>
      </c>
      <c r="D31">
        <v>206.5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EEE1-F24E-4256-8942-EDB13A3EF2D9}">
  <dimension ref="A1:D36"/>
  <sheetViews>
    <sheetView zoomScale="79" zoomScaleNormal="79" workbookViewId="0">
      <selection activeCell="B18" sqref="B18"/>
    </sheetView>
  </sheetViews>
  <sheetFormatPr defaultRowHeight="14.4" x14ac:dyDescent="0.3"/>
  <cols>
    <col min="1" max="1" width="17.88671875" customWidth="1"/>
    <col min="2" max="2" width="15.6640625" customWidth="1"/>
    <col min="3" max="3" width="18.5546875" customWidth="1"/>
    <col min="4" max="4" width="10.6640625" bestFit="1" customWidth="1"/>
  </cols>
  <sheetData>
    <row r="1" spans="1:4" x14ac:dyDescent="0.3">
      <c r="A1" t="s">
        <v>38</v>
      </c>
      <c r="B1" t="s">
        <v>39</v>
      </c>
      <c r="C1" t="s">
        <v>41</v>
      </c>
      <c r="D1" t="s">
        <v>40</v>
      </c>
    </row>
    <row r="2" spans="1:4" x14ac:dyDescent="0.3">
      <c r="A2" t="s">
        <v>0</v>
      </c>
      <c r="B2" s="1">
        <v>28.3</v>
      </c>
      <c r="C2">
        <v>1009.27</v>
      </c>
      <c r="D2">
        <v>144.1</v>
      </c>
    </row>
    <row r="3" spans="1:4" x14ac:dyDescent="0.3">
      <c r="A3" t="s">
        <v>1</v>
      </c>
      <c r="B3" s="1">
        <v>28.3</v>
      </c>
      <c r="C3">
        <v>1001.71</v>
      </c>
      <c r="D3">
        <v>181.2</v>
      </c>
    </row>
    <row r="4" spans="1:4" x14ac:dyDescent="0.3">
      <c r="A4" t="s">
        <v>2</v>
      </c>
      <c r="B4" s="1">
        <v>28.3</v>
      </c>
      <c r="C4">
        <v>997.3</v>
      </c>
      <c r="D4">
        <v>232.9</v>
      </c>
    </row>
    <row r="5" spans="1:4" x14ac:dyDescent="0.3">
      <c r="A5" t="s">
        <v>3</v>
      </c>
      <c r="B5" s="1">
        <v>28.3</v>
      </c>
      <c r="C5">
        <v>991.18</v>
      </c>
      <c r="D5">
        <v>316.60000000000002</v>
      </c>
    </row>
    <row r="6" spans="1:4" x14ac:dyDescent="0.3">
      <c r="A6" t="s">
        <v>4</v>
      </c>
      <c r="B6" s="1">
        <v>28.3</v>
      </c>
      <c r="C6">
        <v>981.34</v>
      </c>
      <c r="D6">
        <v>416</v>
      </c>
    </row>
    <row r="7" spans="1:4" x14ac:dyDescent="0.3">
      <c r="A7" t="s">
        <v>5</v>
      </c>
      <c r="B7" s="1">
        <v>28.3</v>
      </c>
      <c r="C7">
        <v>969.75</v>
      </c>
      <c r="D7">
        <v>518.4</v>
      </c>
    </row>
    <row r="8" spans="1:4" x14ac:dyDescent="0.3">
      <c r="A8" t="s">
        <v>6</v>
      </c>
      <c r="B8" s="1">
        <v>28.3</v>
      </c>
      <c r="C8">
        <v>957.92</v>
      </c>
      <c r="D8">
        <v>615.4</v>
      </c>
    </row>
    <row r="9" spans="1:4" x14ac:dyDescent="0.3">
      <c r="A9" t="s">
        <v>7</v>
      </c>
      <c r="B9" s="1">
        <v>28.3</v>
      </c>
      <c r="C9">
        <v>937.1</v>
      </c>
      <c r="D9">
        <v>777.5</v>
      </c>
    </row>
    <row r="10" spans="1:4" x14ac:dyDescent="0.3">
      <c r="A10" t="s">
        <v>8</v>
      </c>
      <c r="B10" s="1">
        <v>28.2</v>
      </c>
      <c r="C10">
        <v>922.62</v>
      </c>
      <c r="D10">
        <v>864.8</v>
      </c>
    </row>
    <row r="11" spans="1:4" x14ac:dyDescent="0.3">
      <c r="A11" t="s">
        <v>9</v>
      </c>
      <c r="B11" s="1">
        <v>28</v>
      </c>
      <c r="C11">
        <v>916.53</v>
      </c>
      <c r="D11">
        <v>893.8</v>
      </c>
    </row>
    <row r="12" spans="1:4" x14ac:dyDescent="0.3">
      <c r="A12" t="s">
        <v>10</v>
      </c>
      <c r="B12" s="1">
        <v>27.8</v>
      </c>
      <c r="C12">
        <v>915.56</v>
      </c>
      <c r="D12">
        <v>887</v>
      </c>
    </row>
    <row r="13" spans="1:4" x14ac:dyDescent="0.3">
      <c r="A13" t="s">
        <v>11</v>
      </c>
      <c r="B13" s="1">
        <v>27.7</v>
      </c>
      <c r="C13">
        <v>916.32</v>
      </c>
      <c r="D13">
        <v>876.1</v>
      </c>
    </row>
    <row r="14" spans="1:4" x14ac:dyDescent="0.3">
      <c r="A14" t="s">
        <v>12</v>
      </c>
      <c r="B14" s="1">
        <v>27.1</v>
      </c>
      <c r="C14">
        <v>921.34</v>
      </c>
      <c r="D14">
        <v>821.8</v>
      </c>
    </row>
    <row r="15" spans="1:4" x14ac:dyDescent="0.3">
      <c r="A15" t="s">
        <v>13</v>
      </c>
      <c r="B15" s="1">
        <v>26.8</v>
      </c>
      <c r="C15">
        <v>923.57</v>
      </c>
      <c r="D15">
        <v>799.7</v>
      </c>
    </row>
    <row r="16" spans="1:4" x14ac:dyDescent="0.3">
      <c r="A16" t="s">
        <v>14</v>
      </c>
      <c r="B16" s="1">
        <v>26.5</v>
      </c>
      <c r="C16">
        <v>926.04</v>
      </c>
      <c r="D16">
        <v>776.3</v>
      </c>
    </row>
    <row r="17" spans="1:4" x14ac:dyDescent="0.3">
      <c r="A17" t="s">
        <v>15</v>
      </c>
      <c r="B17" s="1">
        <v>26.4</v>
      </c>
      <c r="C17">
        <v>928.66</v>
      </c>
      <c r="D17">
        <v>752.1</v>
      </c>
    </row>
    <row r="18" spans="1:4" x14ac:dyDescent="0.3">
      <c r="A18" t="s">
        <v>16</v>
      </c>
      <c r="B18" s="1">
        <v>26.2</v>
      </c>
      <c r="C18">
        <v>931.37</v>
      </c>
      <c r="D18">
        <v>727.8</v>
      </c>
    </row>
    <row r="19" spans="1:4" x14ac:dyDescent="0.3">
      <c r="A19" t="s">
        <v>17</v>
      </c>
      <c r="B19" s="1">
        <v>26</v>
      </c>
      <c r="C19">
        <v>934.1</v>
      </c>
      <c r="D19">
        <v>703.2</v>
      </c>
    </row>
    <row r="20" spans="1:4" x14ac:dyDescent="0.3">
      <c r="A20" t="s">
        <v>18</v>
      </c>
      <c r="B20" s="1">
        <v>25.7</v>
      </c>
      <c r="C20">
        <v>936.87</v>
      </c>
      <c r="D20">
        <v>678.1</v>
      </c>
    </row>
    <row r="21" spans="1:4" x14ac:dyDescent="0.3">
      <c r="A21" t="s">
        <v>19</v>
      </c>
      <c r="B21" s="1">
        <v>25.6</v>
      </c>
      <c r="C21">
        <v>939.71</v>
      </c>
      <c r="D21">
        <v>652.70000000000005</v>
      </c>
    </row>
    <row r="22" spans="1:4" x14ac:dyDescent="0.3">
      <c r="A22" t="s">
        <v>20</v>
      </c>
      <c r="B22" s="1">
        <v>25.4</v>
      </c>
      <c r="C22">
        <v>942.59</v>
      </c>
      <c r="D22">
        <v>625.4</v>
      </c>
    </row>
    <row r="23" spans="1:4" x14ac:dyDescent="0.3">
      <c r="A23" t="s">
        <v>21</v>
      </c>
      <c r="B23" s="1">
        <v>25.1</v>
      </c>
      <c r="C23">
        <v>945.69</v>
      </c>
      <c r="D23">
        <v>599.70000000000005</v>
      </c>
    </row>
    <row r="24" spans="1:4" x14ac:dyDescent="0.3">
      <c r="A24" t="s">
        <v>22</v>
      </c>
      <c r="B24" s="1">
        <v>24.8</v>
      </c>
      <c r="C24">
        <v>948.61</v>
      </c>
      <c r="D24">
        <v>573.70000000000005</v>
      </c>
    </row>
    <row r="25" spans="1:4" x14ac:dyDescent="0.3">
      <c r="A25" t="s">
        <v>23</v>
      </c>
      <c r="B25" s="1">
        <v>24.4</v>
      </c>
      <c r="C25">
        <v>954.68</v>
      </c>
      <c r="D25">
        <v>520.9</v>
      </c>
    </row>
    <row r="26" spans="1:4" x14ac:dyDescent="0.3">
      <c r="A26" t="s">
        <v>24</v>
      </c>
      <c r="B26" s="1">
        <v>24.2</v>
      </c>
      <c r="C26">
        <v>957.63</v>
      </c>
      <c r="D26">
        <v>494.8</v>
      </c>
    </row>
    <row r="27" spans="1:4" x14ac:dyDescent="0.3">
      <c r="A27" t="s">
        <v>25</v>
      </c>
      <c r="B27" s="1">
        <v>24</v>
      </c>
      <c r="C27">
        <v>960.64</v>
      </c>
      <c r="D27">
        <v>468.6</v>
      </c>
    </row>
    <row r="28" spans="1:4" x14ac:dyDescent="0.3">
      <c r="A28" t="s">
        <v>26</v>
      </c>
      <c r="B28" s="1">
        <v>23.8</v>
      </c>
      <c r="C28">
        <v>963.65</v>
      </c>
      <c r="D28">
        <v>441.6</v>
      </c>
    </row>
    <row r="29" spans="1:4" x14ac:dyDescent="0.3">
      <c r="A29" t="s">
        <v>27</v>
      </c>
      <c r="B29" s="1">
        <v>23.7</v>
      </c>
      <c r="C29">
        <v>966.78</v>
      </c>
      <c r="D29">
        <v>413</v>
      </c>
    </row>
    <row r="30" spans="1:4" x14ac:dyDescent="0.3">
      <c r="A30" t="s">
        <v>28</v>
      </c>
      <c r="B30" s="1">
        <v>23.3</v>
      </c>
      <c r="C30">
        <v>973.35</v>
      </c>
      <c r="D30">
        <v>357.8</v>
      </c>
    </row>
    <row r="31" spans="1:4" x14ac:dyDescent="0.3">
      <c r="A31" t="s">
        <v>29</v>
      </c>
      <c r="B31" s="1">
        <v>23.2</v>
      </c>
      <c r="C31">
        <v>976.51</v>
      </c>
      <c r="D31">
        <v>331.5</v>
      </c>
    </row>
    <row r="32" spans="1:4" x14ac:dyDescent="0.3">
      <c r="A32" t="s">
        <v>30</v>
      </c>
      <c r="B32" s="1">
        <v>23</v>
      </c>
      <c r="C32">
        <v>979.59</v>
      </c>
      <c r="D32">
        <v>305.2</v>
      </c>
    </row>
    <row r="33" spans="1:4" x14ac:dyDescent="0.3">
      <c r="A33" t="s">
        <v>31</v>
      </c>
      <c r="B33" s="1">
        <v>22.8</v>
      </c>
      <c r="C33">
        <v>982.67</v>
      </c>
      <c r="D33">
        <v>280.10000000000002</v>
      </c>
    </row>
    <row r="34" spans="1:4" x14ac:dyDescent="0.3">
      <c r="A34" t="s">
        <v>32</v>
      </c>
      <c r="B34" s="1">
        <v>22.7</v>
      </c>
      <c r="C34">
        <v>985.62</v>
      </c>
      <c r="D34">
        <v>256.10000000000002</v>
      </c>
    </row>
    <row r="35" spans="1:4" x14ac:dyDescent="0.3">
      <c r="A35" t="s">
        <v>33</v>
      </c>
      <c r="B35" s="1">
        <v>22.5</v>
      </c>
      <c r="C35">
        <v>988.44</v>
      </c>
      <c r="D35">
        <v>231.8</v>
      </c>
    </row>
    <row r="36" spans="1:4" x14ac:dyDescent="0.3">
      <c r="A36" t="s">
        <v>34</v>
      </c>
      <c r="B36" s="1">
        <v>22.3</v>
      </c>
      <c r="C36">
        <v>991.31</v>
      </c>
      <c r="D36">
        <v>206.5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7741-9520-4360-847B-DF5DF4E9FB3C}">
  <dimension ref="A1:S39"/>
  <sheetViews>
    <sheetView tabSelected="1" topLeftCell="E13" zoomScale="113" zoomScaleNormal="113" workbookViewId="0">
      <selection activeCell="H78" sqref="H78"/>
    </sheetView>
  </sheetViews>
  <sheetFormatPr defaultRowHeight="14.4" x14ac:dyDescent="0.3"/>
  <cols>
    <col min="1" max="1" width="18.88671875" customWidth="1"/>
    <col min="2" max="2" width="22.33203125" customWidth="1"/>
    <col min="3" max="7" width="20.44140625" customWidth="1"/>
    <col min="8" max="8" width="27.88671875" customWidth="1"/>
  </cols>
  <sheetData>
    <row r="1" spans="1:9" x14ac:dyDescent="0.3">
      <c r="A1" t="s">
        <v>45</v>
      </c>
      <c r="B1" t="s">
        <v>39</v>
      </c>
      <c r="C1" t="s">
        <v>41</v>
      </c>
      <c r="D1" t="s">
        <v>44</v>
      </c>
      <c r="E1" t="s">
        <v>43</v>
      </c>
      <c r="F1" t="s">
        <v>46</v>
      </c>
      <c r="G1" t="s">
        <v>47</v>
      </c>
      <c r="H1" t="s">
        <v>48</v>
      </c>
      <c r="I1" t="s">
        <v>40</v>
      </c>
    </row>
    <row r="2" spans="1:9" x14ac:dyDescent="0.3">
      <c r="A2" t="s">
        <v>0</v>
      </c>
      <c r="B2">
        <v>28.3</v>
      </c>
      <c r="C2">
        <v>1009.27</v>
      </c>
      <c r="D2">
        <v>308</v>
      </c>
      <c r="E2">
        <f t="shared" ref="E2:E38" si="0">(I3-I2)/(D3-D2)</f>
        <v>37.099999999999994</v>
      </c>
      <c r="F2">
        <f t="shared" ref="F2:F13" si="1">(I3-I2)/(D3-D2)</f>
        <v>37.099999999999994</v>
      </c>
      <c r="G2">
        <f t="shared" ref="G2:G39" si="2">(E3-E2)/(D3-D2)</f>
        <v>14.600000000000023</v>
      </c>
      <c r="H2">
        <f t="shared" ref="H2:H39" si="3">(F3-F2)/(D3-D2)</f>
        <v>14.600000000000023</v>
      </c>
      <c r="I2">
        <v>144.1</v>
      </c>
    </row>
    <row r="3" spans="1:9" x14ac:dyDescent="0.3">
      <c r="A3" t="s">
        <v>1</v>
      </c>
      <c r="B3">
        <v>28.3</v>
      </c>
      <c r="C3">
        <v>1001.71</v>
      </c>
      <c r="D3">
        <v>309</v>
      </c>
      <c r="E3">
        <f t="shared" si="0"/>
        <v>51.700000000000017</v>
      </c>
      <c r="F3">
        <f t="shared" si="1"/>
        <v>51.700000000000017</v>
      </c>
      <c r="G3">
        <f t="shared" si="2"/>
        <v>32</v>
      </c>
      <c r="H3">
        <f t="shared" si="3"/>
        <v>32</v>
      </c>
      <c r="I3">
        <v>181.2</v>
      </c>
    </row>
    <row r="4" spans="1:9" x14ac:dyDescent="0.3">
      <c r="A4" t="s">
        <v>2</v>
      </c>
      <c r="B4">
        <v>28.3</v>
      </c>
      <c r="C4">
        <v>997.3</v>
      </c>
      <c r="D4">
        <v>310</v>
      </c>
      <c r="E4">
        <f t="shared" si="0"/>
        <v>83.700000000000017</v>
      </c>
      <c r="F4">
        <f t="shared" si="1"/>
        <v>83.700000000000017</v>
      </c>
      <c r="G4">
        <f t="shared" si="2"/>
        <v>15.69999999999996</v>
      </c>
      <c r="H4">
        <f t="shared" si="3"/>
        <v>15.69999999999996</v>
      </c>
      <c r="I4">
        <v>232.9</v>
      </c>
    </row>
    <row r="5" spans="1:9" x14ac:dyDescent="0.3">
      <c r="A5" t="s">
        <v>3</v>
      </c>
      <c r="B5">
        <v>28.3</v>
      </c>
      <c r="C5">
        <v>991.18</v>
      </c>
      <c r="D5">
        <v>311</v>
      </c>
      <c r="E5">
        <f t="shared" si="0"/>
        <v>99.399999999999977</v>
      </c>
      <c r="F5">
        <f t="shared" si="1"/>
        <v>99.399999999999977</v>
      </c>
      <c r="G5">
        <f t="shared" si="2"/>
        <v>3</v>
      </c>
      <c r="H5">
        <f t="shared" si="3"/>
        <v>3</v>
      </c>
      <c r="I5">
        <v>316.60000000000002</v>
      </c>
    </row>
    <row r="6" spans="1:9" x14ac:dyDescent="0.3">
      <c r="A6" t="s">
        <v>4</v>
      </c>
      <c r="B6" s="1">
        <v>28.3</v>
      </c>
      <c r="C6">
        <v>981.34</v>
      </c>
      <c r="D6">
        <v>312</v>
      </c>
      <c r="E6">
        <f t="shared" si="0"/>
        <v>102.39999999999998</v>
      </c>
      <c r="F6">
        <f t="shared" si="1"/>
        <v>102.39999999999998</v>
      </c>
      <c r="G6">
        <f t="shared" si="2"/>
        <v>-5.3999999999999773</v>
      </c>
      <c r="H6">
        <f t="shared" si="3"/>
        <v>-5.3999999999999773</v>
      </c>
      <c r="I6">
        <v>416</v>
      </c>
    </row>
    <row r="7" spans="1:9" x14ac:dyDescent="0.3">
      <c r="A7" t="s">
        <v>5</v>
      </c>
      <c r="B7" s="1">
        <v>28.3</v>
      </c>
      <c r="C7">
        <v>969.75</v>
      </c>
      <c r="D7">
        <v>313</v>
      </c>
      <c r="E7">
        <f t="shared" si="0"/>
        <v>97</v>
      </c>
      <c r="F7">
        <f t="shared" si="1"/>
        <v>97</v>
      </c>
      <c r="G7">
        <f t="shared" si="2"/>
        <v>-15.949999999999989</v>
      </c>
      <c r="H7">
        <f t="shared" si="3"/>
        <v>-15.949999999999989</v>
      </c>
      <c r="I7">
        <v>518.4</v>
      </c>
    </row>
    <row r="8" spans="1:9" x14ac:dyDescent="0.3">
      <c r="A8" t="s">
        <v>6</v>
      </c>
      <c r="B8" s="1">
        <v>28.3</v>
      </c>
      <c r="C8">
        <v>957.92</v>
      </c>
      <c r="D8">
        <v>314</v>
      </c>
      <c r="E8">
        <f t="shared" si="0"/>
        <v>81.050000000000011</v>
      </c>
      <c r="F8">
        <f t="shared" si="1"/>
        <v>81.050000000000011</v>
      </c>
      <c r="G8">
        <f t="shared" si="2"/>
        <v>-18.700000000000017</v>
      </c>
      <c r="H8">
        <f t="shared" si="3"/>
        <v>-18.700000000000017</v>
      </c>
      <c r="I8">
        <v>615.4</v>
      </c>
    </row>
    <row r="9" spans="1:9" x14ac:dyDescent="0.3">
      <c r="A9" t="s">
        <v>7</v>
      </c>
      <c r="B9" s="1">
        <v>28.3</v>
      </c>
      <c r="C9">
        <v>937.1</v>
      </c>
      <c r="D9">
        <v>316</v>
      </c>
      <c r="E9">
        <f t="shared" si="0"/>
        <v>43.649999999999977</v>
      </c>
      <c r="F9">
        <f t="shared" si="1"/>
        <v>43.649999999999977</v>
      </c>
      <c r="G9">
        <f t="shared" si="2"/>
        <v>-14.574999999999989</v>
      </c>
      <c r="H9">
        <f t="shared" si="3"/>
        <v>-14.574999999999989</v>
      </c>
      <c r="I9">
        <v>777.5</v>
      </c>
    </row>
    <row r="10" spans="1:9" x14ac:dyDescent="0.3">
      <c r="A10" t="s">
        <v>8</v>
      </c>
      <c r="B10">
        <v>28.2</v>
      </c>
      <c r="C10">
        <v>922.62</v>
      </c>
      <c r="D10">
        <v>318</v>
      </c>
      <c r="E10">
        <f t="shared" si="0"/>
        <v>14.5</v>
      </c>
      <c r="F10">
        <f t="shared" si="1"/>
        <v>14.5</v>
      </c>
      <c r="G10">
        <f t="shared" si="2"/>
        <v>-8.9499999999999886</v>
      </c>
      <c r="H10">
        <f t="shared" si="3"/>
        <v>-8.9499999999999886</v>
      </c>
      <c r="I10">
        <v>864.8</v>
      </c>
    </row>
    <row r="11" spans="1:9" x14ac:dyDescent="0.3">
      <c r="A11" t="s">
        <v>9</v>
      </c>
      <c r="B11">
        <v>28</v>
      </c>
      <c r="C11">
        <v>916.53</v>
      </c>
      <c r="D11">
        <v>320</v>
      </c>
      <c r="E11">
        <f t="shared" si="0"/>
        <v>-3.3999999999999773</v>
      </c>
      <c r="F11">
        <f t="shared" si="1"/>
        <v>-3.3999999999999773</v>
      </c>
      <c r="G11">
        <f t="shared" si="2"/>
        <v>-3.75</v>
      </c>
      <c r="H11">
        <f t="shared" si="3"/>
        <v>-3.75</v>
      </c>
      <c r="I11">
        <v>893.8</v>
      </c>
    </row>
    <row r="12" spans="1:9" x14ac:dyDescent="0.3">
      <c r="A12" t="s">
        <v>10</v>
      </c>
      <c r="B12">
        <v>27.8</v>
      </c>
      <c r="C12">
        <v>915.56</v>
      </c>
      <c r="D12">
        <v>322</v>
      </c>
      <c r="E12">
        <f t="shared" si="0"/>
        <v>-10.899999999999977</v>
      </c>
      <c r="F12">
        <f t="shared" si="1"/>
        <v>-10.899999999999977</v>
      </c>
      <c r="G12">
        <f t="shared" si="2"/>
        <v>-4.2000000000000455</v>
      </c>
      <c r="H12">
        <f t="shared" si="3"/>
        <v>-4.2000000000000455</v>
      </c>
      <c r="I12">
        <v>887</v>
      </c>
    </row>
    <row r="13" spans="1:9" x14ac:dyDescent="0.3">
      <c r="A13" t="s">
        <v>11</v>
      </c>
      <c r="B13">
        <v>27.7</v>
      </c>
      <c r="C13">
        <v>916.32</v>
      </c>
      <c r="D13">
        <v>323</v>
      </c>
      <c r="E13">
        <f t="shared" si="0"/>
        <v>-15.100000000000023</v>
      </c>
      <c r="F13">
        <f t="shared" si="1"/>
        <v>-15.100000000000023</v>
      </c>
      <c r="G13">
        <f t="shared" si="2"/>
        <v>-4.1000000000000227</v>
      </c>
      <c r="H13">
        <f t="shared" si="3"/>
        <v>5.0000000000000231</v>
      </c>
      <c r="I13">
        <v>876.1</v>
      </c>
    </row>
    <row r="14" spans="1:9" x14ac:dyDescent="0.3">
      <c r="A14" t="s">
        <v>35</v>
      </c>
      <c r="B14">
        <v>27.4</v>
      </c>
      <c r="C14">
        <v>917.53</v>
      </c>
      <c r="D14">
        <v>324</v>
      </c>
      <c r="E14">
        <f t="shared" si="0"/>
        <v>-19.200000000000045</v>
      </c>
      <c r="F14">
        <v>-10.1</v>
      </c>
      <c r="G14">
        <f t="shared" si="2"/>
        <v>-0.79999999999995453</v>
      </c>
      <c r="H14">
        <f t="shared" si="3"/>
        <v>0.59999999999999964</v>
      </c>
      <c r="I14">
        <v>861</v>
      </c>
    </row>
    <row r="15" spans="1:9" x14ac:dyDescent="0.3">
      <c r="A15" t="s">
        <v>36</v>
      </c>
      <c r="B15">
        <v>27.3</v>
      </c>
      <c r="C15">
        <v>919.2</v>
      </c>
      <c r="D15">
        <v>325</v>
      </c>
      <c r="E15">
        <f t="shared" si="0"/>
        <v>-20</v>
      </c>
      <c r="F15">
        <v>-9.5</v>
      </c>
      <c r="G15">
        <f t="shared" si="2"/>
        <v>-2.0999999999999091</v>
      </c>
      <c r="H15">
        <f t="shared" si="3"/>
        <v>0</v>
      </c>
      <c r="I15">
        <v>841.8</v>
      </c>
    </row>
    <row r="16" spans="1:9" x14ac:dyDescent="0.3">
      <c r="A16" t="s">
        <v>12</v>
      </c>
      <c r="B16">
        <v>27.1</v>
      </c>
      <c r="C16">
        <v>921.34</v>
      </c>
      <c r="D16">
        <v>326</v>
      </c>
      <c r="E16">
        <f t="shared" si="0"/>
        <v>-22.099999999999909</v>
      </c>
      <c r="F16">
        <v>-9.5</v>
      </c>
      <c r="G16">
        <f t="shared" si="2"/>
        <v>-1.3000000000001819</v>
      </c>
      <c r="H16">
        <f t="shared" si="3"/>
        <v>0</v>
      </c>
      <c r="I16">
        <v>821.8</v>
      </c>
    </row>
    <row r="17" spans="1:19" x14ac:dyDescent="0.3">
      <c r="A17" t="s">
        <v>13</v>
      </c>
      <c r="B17">
        <v>26.8</v>
      </c>
      <c r="C17">
        <v>923.57</v>
      </c>
      <c r="D17">
        <v>327</v>
      </c>
      <c r="E17">
        <f t="shared" si="0"/>
        <v>-23.400000000000091</v>
      </c>
      <c r="F17">
        <v>-9.5</v>
      </c>
      <c r="G17">
        <f t="shared" si="2"/>
        <v>-0.79999999999984084</v>
      </c>
      <c r="H17">
        <f t="shared" si="3"/>
        <v>0</v>
      </c>
      <c r="I17">
        <v>799.7</v>
      </c>
      <c r="S17" s="2"/>
    </row>
    <row r="18" spans="1:19" x14ac:dyDescent="0.3">
      <c r="A18" t="s">
        <v>14</v>
      </c>
      <c r="B18">
        <v>26.5</v>
      </c>
      <c r="C18">
        <v>926.04</v>
      </c>
      <c r="D18">
        <v>328</v>
      </c>
      <c r="E18">
        <f t="shared" si="0"/>
        <v>-24.199999999999932</v>
      </c>
      <c r="F18">
        <v>-9.5</v>
      </c>
      <c r="G18">
        <f t="shared" si="2"/>
        <v>-0.10000000000013642</v>
      </c>
      <c r="H18">
        <f t="shared" si="3"/>
        <v>0</v>
      </c>
      <c r="I18">
        <v>776.3</v>
      </c>
    </row>
    <row r="19" spans="1:19" x14ac:dyDescent="0.3">
      <c r="A19" t="s">
        <v>15</v>
      </c>
      <c r="B19">
        <v>26.4</v>
      </c>
      <c r="C19">
        <v>928.66</v>
      </c>
      <c r="D19">
        <v>329</v>
      </c>
      <c r="E19">
        <f t="shared" si="0"/>
        <v>-24.300000000000068</v>
      </c>
      <c r="F19">
        <v>-9.5</v>
      </c>
      <c r="G19">
        <f t="shared" si="2"/>
        <v>-0.29999999999984084</v>
      </c>
      <c r="H19">
        <f t="shared" si="3"/>
        <v>0</v>
      </c>
      <c r="I19">
        <v>752.1</v>
      </c>
    </row>
    <row r="20" spans="1:19" x14ac:dyDescent="0.3">
      <c r="A20" t="s">
        <v>16</v>
      </c>
      <c r="B20">
        <v>26.2</v>
      </c>
      <c r="C20">
        <v>931.37</v>
      </c>
      <c r="D20">
        <v>330</v>
      </c>
      <c r="E20">
        <f t="shared" si="0"/>
        <v>-24.599999999999909</v>
      </c>
      <c r="F20">
        <v>-9.5</v>
      </c>
      <c r="G20">
        <f t="shared" si="2"/>
        <v>-0.50000000000011369</v>
      </c>
      <c r="H20">
        <f t="shared" si="3"/>
        <v>0</v>
      </c>
      <c r="I20">
        <v>727.8</v>
      </c>
    </row>
    <row r="21" spans="1:19" x14ac:dyDescent="0.3">
      <c r="A21" t="s">
        <v>17</v>
      </c>
      <c r="B21">
        <v>26</v>
      </c>
      <c r="C21">
        <v>934.1</v>
      </c>
      <c r="D21">
        <v>331</v>
      </c>
      <c r="E21">
        <f t="shared" si="0"/>
        <v>-25.100000000000023</v>
      </c>
      <c r="F21">
        <v>-9.5</v>
      </c>
      <c r="G21">
        <f t="shared" si="2"/>
        <v>-0.29999999999995453</v>
      </c>
      <c r="H21">
        <f t="shared" si="3"/>
        <v>0</v>
      </c>
      <c r="I21">
        <v>703.2</v>
      </c>
    </row>
    <row r="22" spans="1:19" x14ac:dyDescent="0.3">
      <c r="A22" t="s">
        <v>18</v>
      </c>
      <c r="B22">
        <v>25.7</v>
      </c>
      <c r="C22">
        <v>936.87</v>
      </c>
      <c r="D22">
        <v>332</v>
      </c>
      <c r="E22">
        <f t="shared" si="0"/>
        <v>-25.399999999999977</v>
      </c>
      <c r="F22">
        <v>-9.5</v>
      </c>
      <c r="G22">
        <f t="shared" si="2"/>
        <v>-1.9000000000000909</v>
      </c>
      <c r="H22">
        <f t="shared" si="3"/>
        <v>0</v>
      </c>
      <c r="I22">
        <v>678.1</v>
      </c>
    </row>
    <row r="23" spans="1:19" x14ac:dyDescent="0.3">
      <c r="A23" t="s">
        <v>19</v>
      </c>
      <c r="B23">
        <v>25.6</v>
      </c>
      <c r="C23">
        <v>939.71</v>
      </c>
      <c r="D23">
        <v>333</v>
      </c>
      <c r="E23">
        <f t="shared" si="0"/>
        <v>-27.300000000000068</v>
      </c>
      <c r="F23">
        <v>-9.5</v>
      </c>
      <c r="G23">
        <f t="shared" si="2"/>
        <v>1.6000000000001364</v>
      </c>
      <c r="H23">
        <f t="shared" si="3"/>
        <v>0</v>
      </c>
      <c r="I23">
        <v>652.70000000000005</v>
      </c>
    </row>
    <row r="24" spans="1:19" x14ac:dyDescent="0.3">
      <c r="A24" t="s">
        <v>20</v>
      </c>
      <c r="B24">
        <v>25.4</v>
      </c>
      <c r="C24">
        <v>942.59</v>
      </c>
      <c r="D24">
        <v>334</v>
      </c>
      <c r="E24">
        <f t="shared" si="0"/>
        <v>-25.699999999999932</v>
      </c>
      <c r="F24">
        <v>-9.5</v>
      </c>
      <c r="G24">
        <f t="shared" si="2"/>
        <v>-0.30000000000006821</v>
      </c>
      <c r="H24">
        <f t="shared" si="3"/>
        <v>0</v>
      </c>
      <c r="I24">
        <v>625.4</v>
      </c>
    </row>
    <row r="25" spans="1:19" x14ac:dyDescent="0.3">
      <c r="A25" t="s">
        <v>21</v>
      </c>
      <c r="B25" s="1">
        <v>25.1</v>
      </c>
      <c r="C25">
        <v>945.69</v>
      </c>
      <c r="D25">
        <v>335</v>
      </c>
      <c r="E25">
        <f t="shared" si="0"/>
        <v>-26</v>
      </c>
      <c r="F25">
        <v>-9.5</v>
      </c>
      <c r="G25">
        <f t="shared" si="2"/>
        <v>-1</v>
      </c>
      <c r="H25">
        <f t="shared" si="3"/>
        <v>0</v>
      </c>
      <c r="I25">
        <v>599.70000000000005</v>
      </c>
    </row>
    <row r="26" spans="1:19" x14ac:dyDescent="0.3">
      <c r="A26" t="s">
        <v>22</v>
      </c>
      <c r="B26" s="1">
        <v>24.8</v>
      </c>
      <c r="C26">
        <v>948.61</v>
      </c>
      <c r="D26">
        <v>336</v>
      </c>
      <c r="E26">
        <f t="shared" si="0"/>
        <v>-27</v>
      </c>
      <c r="F26">
        <v>-9.5</v>
      </c>
      <c r="G26">
        <f t="shared" si="2"/>
        <v>1.1999999999999318</v>
      </c>
      <c r="H26">
        <f t="shared" si="3"/>
        <v>0</v>
      </c>
      <c r="I26">
        <v>573.70000000000005</v>
      </c>
    </row>
    <row r="27" spans="1:19" x14ac:dyDescent="0.3">
      <c r="A27" t="s">
        <v>37</v>
      </c>
      <c r="B27">
        <v>24.6</v>
      </c>
      <c r="C27">
        <v>951.58</v>
      </c>
      <c r="D27">
        <v>337</v>
      </c>
      <c r="E27">
        <f t="shared" si="0"/>
        <v>-25.800000000000068</v>
      </c>
      <c r="F27">
        <v>-9.5</v>
      </c>
      <c r="G27">
        <f t="shared" si="2"/>
        <v>-0.29999999999989768</v>
      </c>
      <c r="H27">
        <f t="shared" si="3"/>
        <v>0</v>
      </c>
      <c r="I27">
        <v>546.70000000000005</v>
      </c>
    </row>
    <row r="28" spans="1:19" x14ac:dyDescent="0.3">
      <c r="A28" t="s">
        <v>23</v>
      </c>
      <c r="B28">
        <v>24.4</v>
      </c>
      <c r="C28">
        <v>954.68</v>
      </c>
      <c r="D28">
        <v>338</v>
      </c>
      <c r="E28">
        <f t="shared" si="0"/>
        <v>-26.099999999999966</v>
      </c>
      <c r="F28">
        <v>-9.5</v>
      </c>
      <c r="G28">
        <f t="shared" si="2"/>
        <v>-0.10000000000002274</v>
      </c>
      <c r="H28">
        <f t="shared" si="3"/>
        <v>0</v>
      </c>
      <c r="I28">
        <v>520.9</v>
      </c>
    </row>
    <row r="29" spans="1:19" x14ac:dyDescent="0.3">
      <c r="A29" t="s">
        <v>24</v>
      </c>
      <c r="B29">
        <v>24.2</v>
      </c>
      <c r="C29">
        <v>957.63</v>
      </c>
      <c r="D29">
        <v>339</v>
      </c>
      <c r="E29">
        <f t="shared" si="0"/>
        <v>-26.199999999999989</v>
      </c>
      <c r="F29">
        <v>-9.5</v>
      </c>
      <c r="G29">
        <f t="shared" si="2"/>
        <v>-0.80000000000001137</v>
      </c>
      <c r="H29">
        <f t="shared" si="3"/>
        <v>0</v>
      </c>
      <c r="I29">
        <v>494.8</v>
      </c>
    </row>
    <row r="30" spans="1:19" x14ac:dyDescent="0.3">
      <c r="A30" t="s">
        <v>25</v>
      </c>
      <c r="B30">
        <v>24</v>
      </c>
      <c r="C30">
        <v>960.64</v>
      </c>
      <c r="D30">
        <v>340</v>
      </c>
      <c r="E30">
        <f t="shared" si="0"/>
        <v>-27</v>
      </c>
      <c r="F30">
        <v>-9.5</v>
      </c>
      <c r="G30">
        <f t="shared" si="2"/>
        <v>-1.6000000000000227</v>
      </c>
      <c r="H30">
        <f t="shared" si="3"/>
        <v>0</v>
      </c>
      <c r="I30">
        <v>468.6</v>
      </c>
    </row>
    <row r="31" spans="1:19" x14ac:dyDescent="0.3">
      <c r="A31" t="s">
        <v>26</v>
      </c>
      <c r="B31">
        <v>23.8</v>
      </c>
      <c r="C31">
        <v>963.65</v>
      </c>
      <c r="D31">
        <v>341</v>
      </c>
      <c r="E31">
        <f t="shared" si="0"/>
        <v>-28.600000000000023</v>
      </c>
      <c r="F31">
        <v>-9.5</v>
      </c>
      <c r="G31">
        <f t="shared" si="2"/>
        <v>1.0000000000000284</v>
      </c>
      <c r="H31">
        <f t="shared" si="3"/>
        <v>0</v>
      </c>
      <c r="I31">
        <v>441.6</v>
      </c>
    </row>
    <row r="32" spans="1:19" x14ac:dyDescent="0.3">
      <c r="A32" t="s">
        <v>27</v>
      </c>
      <c r="B32" s="1">
        <v>23.7</v>
      </c>
      <c r="C32">
        <v>966.78</v>
      </c>
      <c r="D32">
        <v>342</v>
      </c>
      <c r="E32">
        <f t="shared" si="0"/>
        <v>-27.599999999999994</v>
      </c>
      <c r="F32">
        <v>-9.5</v>
      </c>
      <c r="G32">
        <f t="shared" si="2"/>
        <v>0.64999999999999147</v>
      </c>
      <c r="H32">
        <f t="shared" si="3"/>
        <v>0</v>
      </c>
      <c r="I32">
        <v>413</v>
      </c>
    </row>
    <row r="33" spans="1:12" x14ac:dyDescent="0.3">
      <c r="A33" t="s">
        <v>28</v>
      </c>
      <c r="B33" s="1">
        <v>23.3</v>
      </c>
      <c r="C33">
        <v>973.35</v>
      </c>
      <c r="D33">
        <v>344</v>
      </c>
      <c r="E33">
        <f t="shared" si="0"/>
        <v>-26.300000000000011</v>
      </c>
      <c r="F33">
        <v>-9.5</v>
      </c>
      <c r="G33">
        <f t="shared" si="2"/>
        <v>0</v>
      </c>
      <c r="H33">
        <f t="shared" si="3"/>
        <v>0</v>
      </c>
      <c r="I33">
        <v>357.8</v>
      </c>
    </row>
    <row r="34" spans="1:12" x14ac:dyDescent="0.3">
      <c r="A34" t="s">
        <v>29</v>
      </c>
      <c r="B34">
        <v>23.2</v>
      </c>
      <c r="C34">
        <v>976.51</v>
      </c>
      <c r="D34">
        <v>345</v>
      </c>
      <c r="E34">
        <f t="shared" si="0"/>
        <v>-26.300000000000011</v>
      </c>
      <c r="F34">
        <v>-9.5</v>
      </c>
      <c r="G34">
        <f t="shared" si="2"/>
        <v>1.2000000000000455</v>
      </c>
      <c r="H34">
        <f t="shared" si="3"/>
        <v>0</v>
      </c>
      <c r="I34">
        <v>331.5</v>
      </c>
    </row>
    <row r="35" spans="1:12" x14ac:dyDescent="0.3">
      <c r="A35" t="s">
        <v>30</v>
      </c>
      <c r="B35">
        <v>23</v>
      </c>
      <c r="C35">
        <v>979.59</v>
      </c>
      <c r="D35">
        <v>346</v>
      </c>
      <c r="E35">
        <f t="shared" si="0"/>
        <v>-25.099999999999966</v>
      </c>
      <c r="F35">
        <v>-9.5</v>
      </c>
      <c r="G35">
        <f t="shared" si="2"/>
        <v>1.0999999999999659</v>
      </c>
      <c r="H35">
        <f t="shared" si="3"/>
        <v>0</v>
      </c>
      <c r="I35">
        <v>305.2</v>
      </c>
      <c r="L35" t="s">
        <v>42</v>
      </c>
    </row>
    <row r="36" spans="1:12" x14ac:dyDescent="0.3">
      <c r="A36" t="s">
        <v>31</v>
      </c>
      <c r="B36">
        <v>22.8</v>
      </c>
      <c r="C36">
        <v>982.67</v>
      </c>
      <c r="D36">
        <v>347</v>
      </c>
      <c r="E36">
        <f t="shared" si="0"/>
        <v>-24</v>
      </c>
      <c r="F36">
        <v>-9.5</v>
      </c>
      <c r="G36">
        <f t="shared" si="2"/>
        <v>-0.30000000000001137</v>
      </c>
      <c r="H36">
        <f t="shared" si="3"/>
        <v>0</v>
      </c>
      <c r="I36">
        <v>280.10000000000002</v>
      </c>
    </row>
    <row r="37" spans="1:12" x14ac:dyDescent="0.3">
      <c r="A37" t="s">
        <v>32</v>
      </c>
      <c r="B37">
        <v>22.7</v>
      </c>
      <c r="C37">
        <v>985.62</v>
      </c>
      <c r="D37">
        <v>348</v>
      </c>
      <c r="E37">
        <f t="shared" si="0"/>
        <v>-24.300000000000011</v>
      </c>
      <c r="F37">
        <v>-9.5</v>
      </c>
      <c r="G37">
        <f t="shared" si="2"/>
        <v>-1</v>
      </c>
      <c r="H37">
        <f t="shared" si="3"/>
        <v>0</v>
      </c>
      <c r="I37">
        <v>256.10000000000002</v>
      </c>
      <c r="L37">
        <f>AVERAGE(E15:E38)</f>
        <v>-25.320833333333326</v>
      </c>
    </row>
    <row r="38" spans="1:12" x14ac:dyDescent="0.3">
      <c r="A38" t="s">
        <v>33</v>
      </c>
      <c r="B38">
        <v>22.5</v>
      </c>
      <c r="C38">
        <v>988.44</v>
      </c>
      <c r="D38">
        <v>349</v>
      </c>
      <c r="E38">
        <f t="shared" si="0"/>
        <v>-25.300000000000011</v>
      </c>
      <c r="F38">
        <v>-9.5</v>
      </c>
      <c r="G38">
        <f t="shared" si="2"/>
        <v>25.890000000000011</v>
      </c>
      <c r="H38">
        <f t="shared" si="3"/>
        <v>9.5</v>
      </c>
      <c r="I38">
        <v>231.8</v>
      </c>
    </row>
    <row r="39" spans="1:12" x14ac:dyDescent="0.3">
      <c r="A39" t="s">
        <v>34</v>
      </c>
      <c r="B39">
        <v>22.3</v>
      </c>
      <c r="C39">
        <v>991.31</v>
      </c>
      <c r="D39">
        <v>350</v>
      </c>
      <c r="E39">
        <f>(H40-I39)/(D40-D39)</f>
        <v>0.59</v>
      </c>
      <c r="F39">
        <v>0</v>
      </c>
      <c r="G39">
        <f t="shared" si="2"/>
        <v>1.6857142857142856E-3</v>
      </c>
      <c r="H39">
        <f t="shared" si="3"/>
        <v>0</v>
      </c>
      <c r="I39">
        <v>206.5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W H W i W q v v l f S k A A A A 9 g A A A B I A H A B D b 2 5 m a W c v U G F j a 2 F n Z S 5 4 b W w g o h g A K K A U A A A A A A A A A A A A A A A A A A A A A A A A A A A A h Y 8 x D o I w G I W v Q r r T l m q M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C 0 j P C K M k y B z B A y b b 4 C m / Y + 2 x 8 I m 6 F 2 Q 6 9 4 5 8 J 8 D 2 S O Q N 4 f + A N Q S w M E F A A C A A g A W H W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1 o l p e J E Q + H A E A A M o E A A A T A B w A R m 9 y b X V s Y X M v U 2 V j d G l v b j E u b S C i G A A o o B Q A A A A A A A A A A A A A A A A A A A A A A A A A A A D t k c F L w z A U x u + F / g 8 h u 7 Q Q C q v u o v T U 6 V G Q z Z O V E d u 3 L Z i + N 5 J X 2 Z j 7 3 8 0 o o h M L H s T T c k n y e 4 8 v 3 8 v n o W Z D K G b 9 P r 6 O o z j y a + 2 g E V Z j r V t A p s X S o L Y L d p p 1 Q 6 I Q F j i O R F g z 6 l w N g Z T + N Z t S 3 R 3 7 k 1 t j I S s J O V x 8 I s u r 6 s G D 8 5 U O W l h N w b 8 w b a o h / Y y 3 L F P 1 O A V r W s P g C v k m l S j J d i 3 6 Y q L E D d b U G F w V 4 3 y S K 3 H f E c O M d x a K z 2 N 2 R w h P q e p 9 j m S 5 1 r g K U 8 1 3 G 5 D B 8 F w / h 6 a 5 0 + i X 5 N p e / V j 0 S T + U 2 u 9 l T 8 f h d Q 4 V w b D l g x I f P B / g F w P 8 c o B P T v g h j S O D P 9 r + m s 7 G U Q 3 e Q 7 N o w q / 9 V S a n q u c k f p P E S H 7 L I s l T e Q 7 k n w N 5 B 1 B L A Q I t A B Q A A g A I A F h 1 o l q r 7 5 X 0 p A A A A P Y A A A A S A A A A A A A A A A A A A A A A A A A A A A B D b 2 5 m a W c v U G F j a 2 F n Z S 5 4 b W x Q S w E C L Q A U A A I A C A B Y d a J a D 8 r p q 6 Q A A A D p A A A A E w A A A A A A A A A A A A A A A A D w A A A A W 0 N v b n R l b n R f V H l w Z X N d L n h t b F B L A Q I t A B Q A A g A I A F h 1 o l p e J E Q + H A E A A M o E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d A A A A A A A A m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j Y W 1 l b n R v X 2 Z p b m F s X 3 R y Y X R h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D c 0 Y m N h Z i 0 y O G E 2 L T Q 5 N z U t O G Y 4 Z S 1 k M m R i Y j B m Y T A 2 M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u Y 2 F t Z W 5 0 b 1 9 m a W 5 h b F 9 0 c m F 0 Y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E 0 O j I w O j Q x L j I z N T g 3 M z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Y 2 F t Z W 5 0 b 1 9 m a W 5 h b F 9 0 c m F 0 Y W R v L 0 F 1 d G 9 S Z W 1 v d m V k Q 2 9 s d W 1 u c z E u e 0 N v b H V t b j E s M H 0 m c X V v d D s s J n F 1 b 3 Q 7 U 2 V j d G l v b j E v b G F u Y 2 F t Z W 5 0 b 1 9 m a W 5 h b F 9 0 c m F 0 Y W R v L 0 F 1 d G 9 S Z W 1 v d m V k Q 2 9 s d W 1 u c z E u e 0 N v b H V t b j I s M X 0 m c X V v d D s s J n F 1 b 3 Q 7 U 2 V j d G l v b j E v b G F u Y 2 F t Z W 5 0 b 1 9 m a W 5 h b F 9 0 c m F 0 Y W R v L 0 F 1 d G 9 S Z W 1 v d m V k Q 2 9 s d W 1 u c z E u e 0 N v b H V t b j M s M n 0 m c X V v d D s s J n F 1 b 3 Q 7 U 2 V j d G l v b j E v b G F u Y 2 F t Z W 5 0 b 1 9 m a W 5 h b F 9 0 c m F 0 Y W R v L 0 F 1 d G 9 S Z W 1 v d m V k Q 2 9 s d W 1 u c z E u e 0 N v b H V t b j Q s M 3 0 m c X V v d D s s J n F 1 b 3 Q 7 U 2 V j d G l v b j E v b G F u Y 2 F t Z W 5 0 b 1 9 m a W 5 h b F 9 0 c m F 0 Y W R v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F u Y 2 F t Z W 5 0 b 1 9 m a W 5 h b F 9 0 c m F 0 Y W R v L 0 F 1 d G 9 S Z W 1 v d m V k Q 2 9 s d W 1 u c z E u e 0 N v b H V t b j E s M H 0 m c X V v d D s s J n F 1 b 3 Q 7 U 2 V j d G l v b j E v b G F u Y 2 F t Z W 5 0 b 1 9 m a W 5 h b F 9 0 c m F 0 Y W R v L 0 F 1 d G 9 S Z W 1 v d m V k Q 2 9 s d W 1 u c z E u e 0 N v b H V t b j I s M X 0 m c X V v d D s s J n F 1 b 3 Q 7 U 2 V j d G l v b j E v b G F u Y 2 F t Z W 5 0 b 1 9 m a W 5 h b F 9 0 c m F 0 Y W R v L 0 F 1 d G 9 S Z W 1 v d m V k Q 2 9 s d W 1 u c z E u e 0 N v b H V t b j M s M n 0 m c X V v d D s s J n F 1 b 3 Q 7 U 2 V j d G l v b j E v b G F u Y 2 F t Z W 5 0 b 1 9 m a W 5 h b F 9 0 c m F 0 Y W R v L 0 F 1 d G 9 S Z W 1 v d m V k Q 2 9 s d W 1 u c z E u e 0 N v b H V t b j Q s M 3 0 m c X V v d D s s J n F 1 b 3 Q 7 U 2 V j d G l v b j E v b G F u Y 2 F t Z W 5 0 b 1 9 m a W 5 h b F 9 0 c m F 0 Y W R v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m N h b W V u d G 9 f Z m l u Y W x f d H J h d G F k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j Y W 1 l b n R v X 2 Z p b m F s X 3 R y Y X R h Z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Z W R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Z D F m N j E y L T U 4 M D E t N D I 5 N y 1 h N z h k L T Z k Y T E x Y W U w Z m Q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j Z X N z Z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x N D o z M j o 1 M y 4 w O D k 3 N z U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N l c 3 N l Z F 9 k Y X R h L 0 F 1 d G 9 S Z W 1 v d m V k Q 2 9 s d W 1 u c z E u e 0 N v b H V t b j E s M H 0 m c X V v d D s s J n F 1 b 3 Q 7 U 2 V j d G l v b j E v c H J v Y 2 V z c 2 V k X 2 R h d G E v Q X V 0 b 1 J l b W 9 2 Z W R D b 2 x 1 b W 5 z M S 5 7 Q 2 9 s d W 1 u M i w x f S Z x d W 9 0 O y w m c X V v d D t T Z W N 0 a W 9 u M S 9 w c m 9 j Z X N z Z W R f Z G F 0 Y S 9 B d X R v U m V t b 3 Z l Z E N v b H V t b n M x L n t D b 2 x 1 b W 4 z L D J 9 J n F 1 b 3 Q 7 L C Z x d W 9 0 O 1 N l Y 3 R p b 2 4 x L 3 B y b 2 N l c 3 N l Z F 9 k Y X R h L 0 F 1 d G 9 S Z W 1 v d m V k Q 2 9 s d W 1 u c z E u e 0 N v b H V t b j Q s M 3 0 m c X V v d D s s J n F 1 b 3 Q 7 U 2 V j d G l v b j E v c H J v Y 2 V z c 2 V k X 2 R h d G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j Z X N z Z W R f Z G F 0 Y S 9 B d X R v U m V t b 3 Z l Z E N v b H V t b n M x L n t D b 2 x 1 b W 4 x L D B 9 J n F 1 b 3 Q 7 L C Z x d W 9 0 O 1 N l Y 3 R p b 2 4 x L 3 B y b 2 N l c 3 N l Z F 9 k Y X R h L 0 F 1 d G 9 S Z W 1 v d m V k Q 2 9 s d W 1 u c z E u e 0 N v b H V t b j I s M X 0 m c X V v d D s s J n F 1 b 3 Q 7 U 2 V j d G l v b j E v c H J v Y 2 V z c 2 V k X 2 R h d G E v Q X V 0 b 1 J l b W 9 2 Z W R D b 2 x 1 b W 5 z M S 5 7 Q 2 9 s d W 1 u M y w y f S Z x d W 9 0 O y w m c X V v d D t T Z W N 0 a W 9 u M S 9 w c m 9 j Z X N z Z W R f Z G F 0 Y S 9 B d X R v U m V t b 3 Z l Z E N v b H V t b n M x L n t D b 2 x 1 b W 4 0 L D N 9 J n F 1 b 3 Q 7 L C Z x d W 9 0 O 1 N l Y 3 R p b 2 4 x L 3 B y b 2 N l c 3 N l Z F 9 k Y X R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N l c 3 N l Z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N l Z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2 R h d G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m Z l M D c 4 Z S 0 w O T k 3 L T R i O D M t Y T E 3 Z S 1 j M 2 U x O T k 1 Z G Q z N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Y 2 V z c 2 V k X 2 R h d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x N D o z M j o 1 M y 4 w O D k 3 N z U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2 V z c 2 V k X 2 R h d G E v Q X V 0 b 1 J l b W 9 2 Z W R D b 2 x 1 b W 5 z M S 5 7 Q 2 9 s d W 1 u M S w w f S Z x d W 9 0 O y w m c X V v d D t T Z W N 0 a W 9 u M S 9 w c m 9 j Z X N z Z W R f Z G F 0 Y S 9 B d X R v U m V t b 3 Z l Z E N v b H V t b n M x L n t D b 2 x 1 b W 4 y L D F 9 J n F 1 b 3 Q 7 L C Z x d W 9 0 O 1 N l Y 3 R p b 2 4 x L 3 B y b 2 N l c 3 N l Z F 9 k Y X R h L 0 F 1 d G 9 S Z W 1 v d m V k Q 2 9 s d W 1 u c z E u e 0 N v b H V t b j M s M n 0 m c X V v d D s s J n F 1 b 3 Q 7 U 2 V j d G l v b j E v c H J v Y 2 V z c 2 V k X 2 R h d G E v Q X V 0 b 1 J l b W 9 2 Z W R D b 2 x 1 b W 5 z M S 5 7 Q 2 9 s d W 1 u N C w z f S Z x d W 9 0 O y w m c X V v d D t T Z W N 0 a W 9 u M S 9 w c m 9 j Z X N z Z W R f Z G F 0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N l c 3 N l Z F 9 k Y X R h L 0 F 1 d G 9 S Z W 1 v d m V k Q 2 9 s d W 1 u c z E u e 0 N v b H V t b j E s M H 0 m c X V v d D s s J n F 1 b 3 Q 7 U 2 V j d G l v b j E v c H J v Y 2 V z c 2 V k X 2 R h d G E v Q X V 0 b 1 J l b W 9 2 Z W R D b 2 x 1 b W 5 z M S 5 7 Q 2 9 s d W 1 u M i w x f S Z x d W 9 0 O y w m c X V v d D t T Z W N 0 a W 9 u M S 9 w c m 9 j Z X N z Z W R f Z G F 0 Y S 9 B d X R v U m V t b 3 Z l Z E N v b H V t b n M x L n t D b 2 x 1 b W 4 z L D J 9 J n F 1 b 3 Q 7 L C Z x d W 9 0 O 1 N l Y 3 R p b 2 4 x L 3 B y b 2 N l c 3 N l Z F 9 k Y X R h L 0 F 1 d G 9 S Z W 1 v d m V k Q 2 9 s d W 1 u c z E u e 0 N v b H V t b j Q s M 3 0 m c X V v d D s s J n F 1 b 3 Q 7 U 2 V j d G l v b j E v c H J v Y 2 V z c 2 V k X 2 R h d G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N l c 3 N l Z F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N l Z F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G c A Y r H 1 N O t D C i D f m I F z E A A A A A A g A A A A A A E G Y A A A A B A A A g A A A A e y Q N / I T 3 n r g 7 3 U a A 8 i b n U P t K v 3 f N c d 2 C F b a J D t y a x T o A A A A A D o A A A A A C A A A g A A A A J R K 2 N w y c O 1 D J m S W S n d y 3 f F X s H J 3 I 3 X e Z D S d F e w 6 p I J t Q A A A A c T v q 2 1 M O L 1 A I s w h Y 9 R c 3 f 6 Z X L 0 D X 8 0 V w s U q N P Y A S N 3 r 2 J 8 i 2 X c K L L Z L L F 3 / g q S i q Y h E 8 W v j R X v Y 6 x 4 q z C u / h 5 u q Z 3 T n x d l w S i a F V F d g j g A J A A A A A I H z z O k I m i P t n g 8 p A k z q K 2 W f K L R t a 8 9 O q O h 9 H D P D s j 0 I 2 o a E R G p X D T b 7 a Z N 5 h t R 2 Y S s d c K Z r O c z 9 N a D 0 p d I w x K A = = < / D a t a M a s h u p > 
</file>

<file path=customXml/itemProps1.xml><?xml version="1.0" encoding="utf-8"?>
<ds:datastoreItem xmlns:ds="http://schemas.openxmlformats.org/officeDocument/2006/customXml" ds:itemID="{6D952D0F-BCD5-45EA-8E49-217D8C1149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Quadcubic data</vt:lpstr>
      <vt:lpstr>Ground plane data</vt:lpstr>
      <vt:lpstr>Complete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PJB. Cabral</dc:creator>
  <cp:lastModifiedBy>António PJB. Cabral</cp:lastModifiedBy>
  <dcterms:created xsi:type="dcterms:W3CDTF">2025-05-02T14:19:37Z</dcterms:created>
  <dcterms:modified xsi:type="dcterms:W3CDTF">2025-05-05T17:24:43Z</dcterms:modified>
</cp:coreProperties>
</file>