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tos\Recactiv-toolbox\automation\Conciliação_bancária\"/>
    </mc:Choice>
  </mc:AlternateContent>
  <xr:revisionPtr revIDLastSave="0" documentId="13_ncr:1_{FED182DD-D7B5-4159-B2F7-5FFFC25FEADD}" xr6:coauthVersionLast="47" xr6:coauthVersionMax="47" xr10:uidLastSave="{00000000-0000-0000-0000-000000000000}"/>
  <bookViews>
    <workbookView xWindow="-28920" yWindow="-120" windowWidth="29040" windowHeight="15720" xr2:uid="{587FDE5E-98D4-4622-9C41-6B176B4F7BBE}"/>
  </bookViews>
  <sheets>
    <sheet name="Banco" sheetId="1" r:id="rId1"/>
    <sheet name="PHC" sheetId="2" r:id="rId2"/>
    <sheet name="Controlo" sheetId="3" r:id="rId3"/>
    <sheet name="Conciliação" sheetId="4" r:id="rId4"/>
    <sheet name="Updat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2" i="3"/>
  <c r="D2" i="3" s="1"/>
  <c r="W4" i="1"/>
  <c r="W3" i="1"/>
  <c r="W2" i="1"/>
  <c r="F2" i="3"/>
  <c r="E2" i="3"/>
  <c r="B2" i="3"/>
  <c r="A2" i="3"/>
</calcChain>
</file>

<file path=xl/sharedStrings.xml><?xml version="1.0" encoding="utf-8"?>
<sst xmlns="http://schemas.openxmlformats.org/spreadsheetml/2006/main" count="32" uniqueCount="27">
  <si>
    <t>Movimento</t>
  </si>
  <si>
    <t>Valor</t>
  </si>
  <si>
    <t>Data</t>
  </si>
  <si>
    <t>Diário</t>
  </si>
  <si>
    <t>Nº</t>
  </si>
  <si>
    <t>Documento</t>
  </si>
  <si>
    <t>Descrição</t>
  </si>
  <si>
    <t>Débito</t>
  </si>
  <si>
    <t>Crédito</t>
  </si>
  <si>
    <t>Centro Custo</t>
  </si>
  <si>
    <t>Conta</t>
  </si>
  <si>
    <t>Nome Conta</t>
  </si>
  <si>
    <t>ABS</t>
  </si>
  <si>
    <t>Id Interna</t>
  </si>
  <si>
    <t>Banco</t>
  </si>
  <si>
    <t>PHC</t>
  </si>
  <si>
    <t>Dif</t>
  </si>
  <si>
    <t>Descrição Banco</t>
  </si>
  <si>
    <t>Data Banco</t>
  </si>
  <si>
    <t>B2402010098</t>
  </si>
  <si>
    <t>Mov Banco</t>
  </si>
  <si>
    <t>Statement</t>
  </si>
  <si>
    <t>Mês</t>
  </si>
  <si>
    <t>Ano</t>
  </si>
  <si>
    <t>Total Banco</t>
  </si>
  <si>
    <t>Total PHC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</si>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</sst>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3" borderId="0" xfId="0" applyFont="1" applyFill="1"/>
    <xf numFmtId="43" fontId="2" fillId="2" borderId="0" xfId="1" applyFont="1" applyFill="1" applyAlignment="1">
      <alignment horizontal="center"/>
    </xf>
    <xf numFmtId="43" fontId="0" fillId="0" borderId="0" xfId="1" applyFont="1"/>
    <xf numFmtId="14" fontId="2" fillId="2" borderId="0" xfId="0" applyNumberFormat="1" applyFont="1" applyFill="1" applyAlignment="1">
      <alignment horizontal="center"/>
    </xf>
    <xf numFmtId="14" fontId="0" fillId="0" borderId="0" xfId="0" applyNumberFormat="1"/>
    <xf numFmtId="43" fontId="1" fillId="2" borderId="0" xfId="1" applyFont="1" applyFill="1"/>
    <xf numFmtId="14" fontId="1" fillId="2" borderId="0" xfId="0" applyNumberFormat="1" applyFont="1" applyFill="1"/>
    <xf numFmtId="0" fontId="1" fillId="4" borderId="0" xfId="0" applyFont="1" applyFill="1"/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713BD-F16A-463B-8B5D-FAD9FAAD00C0}">
  <dimension ref="P1:W26"/>
  <sheetViews>
    <sheetView showGridLines="0" tabSelected="1" workbookViewId="0">
      <selection activeCell="T26" sqref="T26"/>
    </sheetView>
  </sheetViews>
  <sheetFormatPr defaultRowHeight="15" x14ac:dyDescent="0.25"/>
  <cols>
    <col min="16" max="16" width="11.140625" bestFit="1" customWidth="1"/>
    <col min="17" max="17" width="9.140625" style="6"/>
    <col min="18" max="18" width="10" bestFit="1" customWidth="1"/>
    <col min="19" max="19" width="9.140625" style="8"/>
    <col min="22" max="22" width="18.7109375" customWidth="1"/>
    <col min="23" max="23" width="15.5703125" customWidth="1"/>
  </cols>
  <sheetData>
    <row r="1" spans="16:23" x14ac:dyDescent="0.25">
      <c r="P1" s="1" t="s">
        <v>0</v>
      </c>
      <c r="Q1" s="9" t="s">
        <v>1</v>
      </c>
      <c r="R1" s="1" t="s">
        <v>6</v>
      </c>
      <c r="S1" s="10" t="s">
        <v>2</v>
      </c>
    </row>
    <row r="2" spans="16:23" x14ac:dyDescent="0.25">
      <c r="V2" s="11" t="s">
        <v>24</v>
      </c>
      <c r="W2" s="6">
        <f>SUM(Q:Q)</f>
        <v>0</v>
      </c>
    </row>
    <row r="3" spans="16:23" x14ac:dyDescent="0.25">
      <c r="V3" s="11" t="s">
        <v>25</v>
      </c>
      <c r="W3" s="6">
        <f>SUM(PHC!K:K)</f>
        <v>0</v>
      </c>
    </row>
    <row r="4" spans="16:23" x14ac:dyDescent="0.25">
      <c r="V4" s="11" t="s">
        <v>26</v>
      </c>
      <c r="W4" s="6">
        <f>W2-W3</f>
        <v>0</v>
      </c>
    </row>
    <row r="26" spans="20:20" x14ac:dyDescent="0.25">
      <c r="T2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F24FD-2276-4BC4-AA0E-F37073BF4111}">
  <dimension ref="A1:M1"/>
  <sheetViews>
    <sheetView showGridLines="0" workbookViewId="0">
      <selection activeCell="M7" sqref="M7"/>
    </sheetView>
  </sheetViews>
  <sheetFormatPr defaultRowHeight="15" x14ac:dyDescent="0.25"/>
  <cols>
    <col min="1" max="1" width="5.140625" bestFit="1" customWidth="1"/>
    <col min="2" max="2" width="6.42578125" bestFit="1" customWidth="1"/>
    <col min="3" max="3" width="3.28515625" bestFit="1" customWidth="1"/>
    <col min="4" max="4" width="11.5703125" bestFit="1" customWidth="1"/>
    <col min="5" max="5" width="10" bestFit="1" customWidth="1"/>
    <col min="6" max="6" width="7.140625" bestFit="1" customWidth="1"/>
    <col min="7" max="7" width="7.85546875" bestFit="1" customWidth="1"/>
    <col min="8" max="8" width="13.28515625" bestFit="1" customWidth="1"/>
    <col min="9" max="9" width="6.42578125" bestFit="1" customWidth="1"/>
    <col min="10" max="10" width="12.28515625" bestFit="1" customWidth="1"/>
    <col min="11" max="11" width="5.5703125" bestFit="1" customWidth="1"/>
    <col min="12" max="12" width="4.42578125" bestFit="1" customWidth="1"/>
    <col min="13" max="13" width="9.5703125" bestFit="1" customWidth="1"/>
  </cols>
  <sheetData>
    <row r="1" spans="1:13" x14ac:dyDescent="0.25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</v>
      </c>
      <c r="L1" s="2" t="s">
        <v>12</v>
      </c>
      <c r="M1" s="2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6956-7EFE-440E-8C19-EB753C9C6A78}">
  <dimension ref="A1:F2"/>
  <sheetViews>
    <sheetView showGridLines="0" workbookViewId="0">
      <selection activeCell="E25" sqref="E25"/>
    </sheetView>
  </sheetViews>
  <sheetFormatPr defaultRowHeight="15" x14ac:dyDescent="0.25"/>
  <cols>
    <col min="1" max="1" width="11.140625" bestFit="1" customWidth="1"/>
    <col min="2" max="4" width="15.7109375" style="6" customWidth="1"/>
    <col min="5" max="5" width="16" bestFit="1" customWidth="1"/>
    <col min="6" max="6" width="11" style="8" bestFit="1" customWidth="1"/>
  </cols>
  <sheetData>
    <row r="1" spans="1:6" x14ac:dyDescent="0.25">
      <c r="A1" s="3" t="s">
        <v>0</v>
      </c>
      <c r="B1" s="5" t="s">
        <v>14</v>
      </c>
      <c r="C1" s="5" t="s">
        <v>15</v>
      </c>
      <c r="D1" s="5" t="s">
        <v>16</v>
      </c>
      <c r="E1" s="3" t="s">
        <v>17</v>
      </c>
      <c r="F1" s="7" t="s">
        <v>18</v>
      </c>
    </row>
    <row r="2" spans="1:6" x14ac:dyDescent="0.25">
      <c r="A2">
        <f>Banco!P2</f>
        <v>0</v>
      </c>
      <c r="B2" s="6">
        <f>Banco!Q2</f>
        <v>0</v>
      </c>
      <c r="C2" s="6">
        <f>SUMIFS(PHC!K:K,PHC!D:D,A2)</f>
        <v>0</v>
      </c>
      <c r="D2" s="6">
        <f>B2-C2</f>
        <v>0</v>
      </c>
      <c r="E2">
        <f>Banco!R2</f>
        <v>0</v>
      </c>
      <c r="F2" s="8">
        <f>Banco!S2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4FB16-9926-432F-BC5D-95F32A458878}"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7727-3D06-4538-B4E1-D65E1AA92064}">
  <dimension ref="A1:H2"/>
  <sheetViews>
    <sheetView showGridLines="0" workbookViewId="0">
      <selection activeCell="C3" sqref="C3"/>
    </sheetView>
  </sheetViews>
  <sheetFormatPr defaultRowHeight="15" x14ac:dyDescent="0.25"/>
  <cols>
    <col min="1" max="2" width="12.7109375" customWidth="1"/>
    <col min="3" max="3" width="30.42578125" customWidth="1"/>
  </cols>
  <sheetData>
    <row r="1" spans="1:8" x14ac:dyDescent="0.25">
      <c r="A1" s="4" t="s">
        <v>4</v>
      </c>
      <c r="B1" s="4" t="s">
        <v>20</v>
      </c>
      <c r="C1" s="4" t="s">
        <v>21</v>
      </c>
      <c r="E1" s="4" t="s">
        <v>23</v>
      </c>
      <c r="F1" s="1">
        <v>2024</v>
      </c>
      <c r="G1" s="4" t="s">
        <v>22</v>
      </c>
      <c r="H1" s="1">
        <v>4</v>
      </c>
    </row>
    <row r="2" spans="1:8" x14ac:dyDescent="0.25">
      <c r="A2">
        <v>4020005</v>
      </c>
      <c r="B2" t="s">
        <v>19</v>
      </c>
      <c r="C2" t="str">
        <f>"BEGIN TRANSACTION; UPDATE ML SET ADOC = '"&amp;B2&amp;"' WHERE DILNO = "&amp;A2&amp;" AND YEAR(DATA) = "&amp;$F$1&amp;" AND MONTH(data) = "&amp;$H$1&amp;"; UPDATE DO SET adoc = '"&amp;B2&amp;"' WHERE dilno = "&amp;A2&amp;" AND YEAR(DATA) = "&amp;$F$1&amp;" AND MONTH(data) = "&amp;$H$1&amp;"; COMMIT;"</f>
        <v>BEGIN TRANSACTION; UPDATE ML SET ADOC = 'B2402010098' WHERE DILNO = 4020005 AND YEAR(DATA) = 2024 AND MONTH(data) = 4; UPDATE DO SET adoc = 'B2402010098' WHERE dilno = 4020005 AND YEAR(DATA) = 2024 AND MONTH(data) = 4; COMMIT;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Banco</vt:lpstr>
      <vt:lpstr>PHC</vt:lpstr>
      <vt:lpstr>Controlo</vt:lpstr>
      <vt:lpstr>Conciliação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Moreira</dc:creator>
  <cp:lastModifiedBy>Tiago Moreira</cp:lastModifiedBy>
  <dcterms:created xsi:type="dcterms:W3CDTF">2024-11-13T20:37:14Z</dcterms:created>
  <dcterms:modified xsi:type="dcterms:W3CDTF">2024-11-19T17:20:39Z</dcterms:modified>
</cp:coreProperties>
</file>