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visSteinkopf/Desktop/"/>
    </mc:Choice>
  </mc:AlternateContent>
  <xr:revisionPtr revIDLastSave="0" documentId="8_{ED977482-D3C3-2B4E-97F3-0B9D014EF50B}" xr6:coauthVersionLast="47" xr6:coauthVersionMax="47" xr10:uidLastSave="{00000000-0000-0000-0000-000000000000}"/>
  <bookViews>
    <workbookView xWindow="1040" yWindow="1660" windowWidth="28260" windowHeight="14480" activeTab="8" xr2:uid="{00000000-000D-0000-FFFF-FFFF00000000}"/>
  </bookViews>
  <sheets>
    <sheet name="Crowdfunding" sheetId="1" r:id="rId1"/>
    <sheet name="Sheet1" sheetId="2" r:id="rId2"/>
    <sheet name="Sheet5" sheetId="6" r:id="rId3"/>
    <sheet name="Sheet6" sheetId="7" r:id="rId4"/>
    <sheet name="Sheet7" sheetId="8" r:id="rId5"/>
    <sheet name="Sheet8" sheetId="9" r:id="rId6"/>
    <sheet name="Sheet12" sheetId="13" r:id="rId7"/>
    <sheet name="Sheet10" sheetId="11" r:id="rId8"/>
    <sheet name="Sheet9" sheetId="10" r:id="rId9"/>
    <sheet name="Sheet13" sheetId="14" r:id="rId10"/>
  </sheets>
  <calcPr calcId="181029"/>
  <pivotCaches>
    <pivotCache cacheId="10" r:id="rId11"/>
    <pivotCache cacheId="15" r:id="rId12"/>
    <pivotCache cacheId="2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F5" i="10"/>
  <c r="H4" i="10"/>
  <c r="G4" i="10"/>
  <c r="F4" i="10"/>
  <c r="H3" i="10"/>
  <c r="G3" i="10"/>
  <c r="F3" i="10"/>
  <c r="E13" i="10"/>
  <c r="E4" i="10"/>
  <c r="E3" i="10"/>
  <c r="G1020" i="1"/>
  <c r="G1019" i="1"/>
  <c r="G1018" i="1"/>
  <c r="G1017" i="1"/>
  <c r="G1015" i="1"/>
  <c r="G1016" i="1"/>
  <c r="G1014" i="1"/>
  <c r="G1013" i="1"/>
  <c r="G1012" i="1"/>
  <c r="G1011" i="1"/>
  <c r="G1010" i="1"/>
  <c r="G1009" i="1"/>
  <c r="H2" i="10"/>
  <c r="E2" i="10"/>
  <c r="G1008" i="1"/>
  <c r="G1007" i="1"/>
  <c r="G100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2" i="1"/>
  <c r="F2" i="10" l="1"/>
  <c r="G2" i="10"/>
</calcChain>
</file>

<file path=xl/sharedStrings.xml><?xml version="1.0" encoding="utf-8"?>
<sst xmlns="http://schemas.openxmlformats.org/spreadsheetml/2006/main" count="19136" uniqueCount="2109">
  <si>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</si>
  <si>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</si>
  <si>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</si>
  <si>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</si>
  <si>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</si>
  <si>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</si>
  <si>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</si>
  <si>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</si>
  <si>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</si>
  <si>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</si>
  <si>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</si>
  <si>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</si>
  <si>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</si>
  <si>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</si>
  <si>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</si>
  <si>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</si>
  <si>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</si>
  <si>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</si>
  <si>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</si>
  <si>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</si>
  <si>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</si>
  <si>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</si>
  <si>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</si>
  <si>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</si>
  <si>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</si>
  <si>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</si>
  <si>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</si>
  <si>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</si>
  <si>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</si>
  <si>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</si>
  <si>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</si>
  <si>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</si>
  <si>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</si>
  <si>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</si>
  <si>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</si>
  <si>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</si>
  <si>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</si>
  <si>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</si>
  <si>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</si>
  <si>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</si>
  <si>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</si>
  <si>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</si>
  <si>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</si>
  <si>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</si>
  <si>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</si>
  <si>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</si>
  <si>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</si>
  <si>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</si>
  <si>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</si>
  <si>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</si>
  <si>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</si>
  <si>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</si>
  <si>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</si>
  <si>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</si>
  <si>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</si>
  <si>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</si>
  <si>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</si>
  <si>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</si>
  <si>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</si>
  <si>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</si>
  <si>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</si>
  <si>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</si>
  <si>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</si>
  <si>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</si>
  <si>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</si>
  <si>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</si>
  <si>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</si>
  <si>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</si>
  <si>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</si>
  <si>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</si>
  <si>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</si>
  <si>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</si>
  <si>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</si>
  <si>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</si>
  <si>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</si>
  <si>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</si>
  <si>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</si>
  <si>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</si>
  <si>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</si>
  <si>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</si>
  <si>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</si>
  <si>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</si>
  <si>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</si>
  <si>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</si>
  <si>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</si>
  <si>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</si>
  <si>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</si>
  <si>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</si>
  <si>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</si>
  <si>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</si>
  <si>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</si>
  <si>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</si>
  <si>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</si>
  <si>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</si>
  <si>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</si>
  <si>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</si>
  <si>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</si>
  <si>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</si>
  <si>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</si>
  <si>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</si>
  <si>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</si>
  <si>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</si>
  <si>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</si>
  <si>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</si>
  <si>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</si>
  <si>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</si>
  <si>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</si>
  <si>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</si>
  <si>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</si>
  <si>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</si>
  <si>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</si>
  <si>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</si>
  <si>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</si>
  <si>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</si>
  <si>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</si>
  <si>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</si>
  <si>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</si>
  <si>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</si>
  <si>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</si>
  <si>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</si>
  <si>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</si>
  <si>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</si>
  <si>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</si>
  <si>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</si>
  <si>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</si>
  <si>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</si>
  <si>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</si>
  <si>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</si>
  <si>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</si>
  <si>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</si>
  <si>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</si>
  <si>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</si>
  <si>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</si>
  <si>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</si>
  <si>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</si>
  <si>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</si>
  <si>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</si>
  <si>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</si>
  <si>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</si>
  <si>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</si>
  <si>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</si>
  <si>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</si>
  <si>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</si>
  <si>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</si>
  <si>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</si>
  <si>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</si>
  <si>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</si>
  <si>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</si>
  <si>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</si>
  <si>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</si>
  <si>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</si>
  <si>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</si>
  <si>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</si>
  <si>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</si>
  <si>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</si>
  <si>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</si>
  <si>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</si>
  <si>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</si>
  <si>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</si>
  <si>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</si>
  <si>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</si>
  <si>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</si>
  <si>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</si>
  <si>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</si>
  <si>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</si>
  <si>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</si>
  <si>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</si>
  <si>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</si>
  <si>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</si>
  <si>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</si>
  <si>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</si>
  <si>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</si>
  <si>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</si>
  <si>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</si>
  <si>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</si>
  <si>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</si>
  <si>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</si>
  <si>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</si>
  <si>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</si>
  <si>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</si>
  <si>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</si>
  <si>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</si>
  <si>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</si>
  <si>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</si>
  <si>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</si>
  <si>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</si>
  <si>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</si>
  <si>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</si>
  <si>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</si>
  <si>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</si>
  <si>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</si>
  <si>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</si>
  <si>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</si>
  <si>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</si>
  <si>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</si>
  <si>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</si>
  <si>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</si>
  <si>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</si>
  <si>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</si>
  <si>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</si>
  <si>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</si>
  <si>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</si>
  <si>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</si>
  <si>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</si>
  <si>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</si>
  <si>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</si>
  <si>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</si>
  <si>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</si>
  <si>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</si>
  <si>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</si>
  <si>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</si>
  <si>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</si>
  <si>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</si>
  <si>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</si>
  <si>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</si>
  <si>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</si>
  <si>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</si>
  <si>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</si>
  <si>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</si>
  <si>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</si>
  <si>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</si>
  <si>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</si>
  <si>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</si>
  <si>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</si>
  <si>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</si>
  <si>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</si>
  <si>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</si>
  <si>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</si>
  <si>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</si>
  <si>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</si>
  <si>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</si>
  <si>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</si>
  <si>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</si>
  <si>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</si>
  <si>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</si>
  <si>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</si>
  <si>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</si>
  <si>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</si>
  <si>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</si>
  <si>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</si>
  <si>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</si>
  <si>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</si>
  <si>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</si>
  <si>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</si>
  <si>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</si>
  <si>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</si>
  <si>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</si>
  <si>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</si>
  <si>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</si>
  <si>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</si>
  <si>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</si>
  <si>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</si>
  <si>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</si>
  <si>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</si>
  <si>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</si>
  <si>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</si>
  <si>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</si>
  <si>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</si>
  <si>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</si>
  <si>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</si>
  <si>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</si>
  <si>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</si>
  <si>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</si>
  <si>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</si>
  <si>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</si>
  <si>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</si>
  <si>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</si>
  <si>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</si>
  <si>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</si>
  <si>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</si>
  <si>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</si>
  <si>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</si>
  <si>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</si>
  <si>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</si>
  <si>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</si>
  <si>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</si>
  <si>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</si>
  <si>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</si>
  <si>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</si>
  <si>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</si>
  <si>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</si>
  <si>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</si>
  <si>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</si>
  <si>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</si>
  <si>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</si>
  <si>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</si>
  <si>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</si>
  <si>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</si>
  <si>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</si>
  <si>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</si>
  <si>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</si>
  <si>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</si>
  <si>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</si>
  <si>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</si>
  <si>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</si>
  <si>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</si>
  <si>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</si>
  <si>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</si>
  <si>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</si>
  <si>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</si>
  <si>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</si>
  <si>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</si>
  <si>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</si>
  <si>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</si>
  <si>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</si>
  <si>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</si>
  <si>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</si>
  <si>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</si>
  <si>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</si>
  <si>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</si>
  <si>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</si>
  <si>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</si>
  <si>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</si>
  <si>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</si>
  <si>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</si>
  <si>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</si>
  <si>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</si>
  <si>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</si>
  <si>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</si>
  <si>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</si>
  <si>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</si>
  <si>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</si>
  <si>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</si>
  <si>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</si>
  <si>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</si>
  <si>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</si>
  <si>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</si>
  <si>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</si>
  <si>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</si>
  <si>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</si>
  <si>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</si>
  <si>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</si>
  <si>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</si>
  <si>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</si>
  <si>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</si>
  <si>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</si>
  <si>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</si>
  <si>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</si>
  <si>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</si>
  <si>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</si>
  <si>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</si>
  <si>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</si>
  <si>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</si>
  <si>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</si>
  <si>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</si>
  <si>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</si>
  <si>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</si>
  <si>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</si>
  <si>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</si>
  <si>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</si>
  <si>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</si>
  <si>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</si>
  <si>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</si>
  <si>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</si>
  <si>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</si>
  <si>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</si>
  <si>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</si>
  <si>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</si>
  <si>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</si>
  <si>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</si>
  <si>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</si>
  <si>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</si>
  <si>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</si>
  <si>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</si>
  <si>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</si>
  <si>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</si>
  <si>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</si>
  <si>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</si>
  <si>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</si>
  <si>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</si>
  <si>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</si>
  <si>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</si>
  <si>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</si>
  <si>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</si>
  <si>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</si>
  <si>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</si>
  <si>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</si>
  <si>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</si>
  <si>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</si>
  <si>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</si>
  <si>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</si>
  <si>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</si>
  <si>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</si>
  <si>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</si>
  <si>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</si>
  <si>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</si>
  <si>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</si>
  <si>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</si>
  <si>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</si>
  <si>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</si>
  <si>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</si>
  <si>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</si>
  <si>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</si>
  <si>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</si>
  <si>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</si>
  <si>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</si>
  <si>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</si>
  <si>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</si>
  <si>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</si>
  <si>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</si>
  <si>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</si>
  <si>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</si>
  <si>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</si>
  <si>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</si>
  <si>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</si>
  <si>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</si>
  <si>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</si>
  <si>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</si>
  <si>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</si>
  <si>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</si>
  <si>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</si>
  <si>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</si>
  <si>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</si>
  <si>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</si>
  <si>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</si>
  <si>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</si>
  <si>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</si>
  <si>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</si>
  <si>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</si>
  <si>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</si>
  <si>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</si>
  <si>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</si>
  <si>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</si>
  <si>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</si>
  <si>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</si>
  <si>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</si>
  <si>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</si>
  <si>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</si>
  <si>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</si>
  <si>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</si>
  <si>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</si>
  <si>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</si>
  <si>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</si>
  <si>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</si>
  <si>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</si>
  <si>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</si>
  <si>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</si>
  <si>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</si>
  <si>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</si>
  <si>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</si>
  <si>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</si>
  <si>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</si>
  <si>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</si>
  <si>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</si>
  <si>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</si>
  <si>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</si>
  <si>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</si>
  <si>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</si>
  <si>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</si>
  <si>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</si>
  <si>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</si>
  <si>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</si>
  <si>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</si>
  <si>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</si>
  <si>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</si>
  <si>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</si>
  <si>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</si>
  <si>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</si>
  <si>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</si>
  <si>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</si>
  <si>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</si>
  <si>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</si>
  <si>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</si>
  <si>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</si>
  <si>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</si>
  <si>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</si>
  <si>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</si>
  <si>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</si>
  <si>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</si>
  <si>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</si>
  <si>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</si>
  <si>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</si>
  <si>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</si>
  <si>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</si>
  <si>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</si>
  <si>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</si>
  <si>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</si>
  <si>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</si>
  <si>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</si>
  <si>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</si>
  <si>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</si>
  <si>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</si>
  <si>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</si>
  <si>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</si>
  <si>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</si>
  <si>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</si>
  <si>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</si>
  <si>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</si>
  <si>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</si>
  <si>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</si>
  <si>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</si>
  <si>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</si>
  <si>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</si>
  <si>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</si>
  <si>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</si>
  <si>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</si>
  <si>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</si>
  <si>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</si>
  <si>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</si>
  <si>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</si>
  <si>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</si>
  <si>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</si>
  <si>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</si>
  <si>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</si>
  <si>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</si>
  <si>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</si>
  <si>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</si>
  <si>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</si>
  <si>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</si>
  <si>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</si>
  <si>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</si>
  <si>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</si>
  <si>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</si>
  <si>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</si>
  <si>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</si>
  <si>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</si>
  <si>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</si>
  <si>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</si>
  <si>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</si>
  <si>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</si>
  <si>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</si>
  <si>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</si>
  <si>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</si>
  <si>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</si>
  <si>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</si>
  <si>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</si>
  <si>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</si>
  <si>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</si>
  <si>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</si>
  <si>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</si>
  <si>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</si>
  <si>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</si>
  <si>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</si>
  <si>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</si>
  <si>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</si>
  <si>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</si>
  <si>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</si>
  <si>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</si>
  <si>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</si>
  <si>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</si>
  <si>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</si>
  <si>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</si>
  <si>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</si>
  <si>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</si>
  <si>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</si>
  <si>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</si>
  <si>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</si>
  <si>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</si>
  <si>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</si>
  <si>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</si>
  <si>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</si>
  <si>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</si>
  <si>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</si>
  <si>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</si>
  <si>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</si>
  <si>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</si>
  <si>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</si>
  <si>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</si>
  <si>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</si>
  <si>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</si>
  <si>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</si>
  <si>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</si>
  <si>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</si>
  <si>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</si>
  <si>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</si>
  <si>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</si>
  <si>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</si>
  <si>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</si>
  <si>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</si>
  <si>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</si>
  <si>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</si>
  <si>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</si>
  <si>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</si>
  <si>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</si>
  <si>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</si>
  <si>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</si>
  <si>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</si>
  <si>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</si>
  <si>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</si>
  <si>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</si>
  <si>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</si>
  <si>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</si>
  <si>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</si>
  <si>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</si>
  <si>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</si>
  <si>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</si>
  <si>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</si>
  <si>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</si>
  <si>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</si>
  <si>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</si>
  <si>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</si>
  <si>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</si>
  <si>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</si>
  <si>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</si>
  <si>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</si>
  <si>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</si>
  <si>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</si>
  <si>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</si>
  <si>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</si>
  <si>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</si>
  <si>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</si>
  <si>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</si>
  <si>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</si>
  <si>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</si>
  <si>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</si>
  <si>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</si>
  <si>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</si>
  <si>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</si>
  <si>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</si>
  <si>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</si>
  <si>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</si>
  <si>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</si>
  <si>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</si>
  <si>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</si>
  <si>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</si>
  <si>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</si>
  <si>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</si>
  <si>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</si>
  <si>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</si>
  <si>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</si>
  <si>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</si>
  <si>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</si>
  <si>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</si>
  <si>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</si>
  <si>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</si>
  <si>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</si>
  <si>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</si>
  <si>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</si>
  <si>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</si>
  <si>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</si>
  <si>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</si>
  <si>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</si>
  <si>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</si>
  <si>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</si>
  <si>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</si>
  <si>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</si>
  <si>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</si>
  <si>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</si>
  <si>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</si>
  <si>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</si>
  <si>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</si>
  <si>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</si>
  <si>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</si>
  <si>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</si>
  <si>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</si>
  <si>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</si>
  <si>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</si>
  <si>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</si>
  <si>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</si>
  <si>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</si>
  <si>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</si>
  <si>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</si>
  <si>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</si>
  <si>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</si>
  <si>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</si>
  <si>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</si>
  <si>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</si>
  <si>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</si>
  <si>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</si>
  <si>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</si>
  <si>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</si>
  <si>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</si>
  <si>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</si>
  <si>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</si>
  <si>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</si>
  <si>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</si>
  <si>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</si>
  <si>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</si>
  <si>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</si>
  <si>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</si>
  <si>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</si>
  <si>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</si>
  <si>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</si>
  <si>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</si>
  <si>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</si>
  <si>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</si>
  <si>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</si>
  <si>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</si>
  <si>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</si>
  <si>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</si>
  <si>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</si>
  <si>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</si>
  <si>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</si>
  <si>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</si>
  <si>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</si>
  <si>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</si>
  <si>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</si>
  <si>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</si>
  <si>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</si>
  <si>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</si>
  <si>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</si>
  <si>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</si>
  <si>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</si>
  <si>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</si>
  <si>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</si>
  <si>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</si>
  <si>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</si>
  <si>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</si>
  <si>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</si>
  <si>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</si>
  <si>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</si>
  <si>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</si>
  <si>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</si>
  <si>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</si>
  <si>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</si>
  <si>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</si>
  <si>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</si>
  <si>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</si>
  <si>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</si>
  <si>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</si>
  <si>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</si>
  <si>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</si>
  <si>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</si>
  <si>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</si>
  <si>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</si>
  <si>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</si>
  <si>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</si>
  <si>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</si>
  <si>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</si>
  <si>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</si>
  <si>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</si>
  <si>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</si>
  <si>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</si>
  <si>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</si>
  <si>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</si>
  <si>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</si>
  <si>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</si>
  <si>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</si>
  <si>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</si>
  <si>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</si>
  <si>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</si>
  <si>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</si>
  <si>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</si>
  <si>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</si>
  <si>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</si>
  <si>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</si>
  <si>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</si>
  <si>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</si>
  <si>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</si>
  <si>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</si>
  <si>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</si>
  <si>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</si>
  <si>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</si>
  <si>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</si>
  <si>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</si>
  <si>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</si>
  <si>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</si>
  <si>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</si>
  <si>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</si>
  <si>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</si>
  <si>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</si>
  <si>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</si>
  <si>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</si>
  <si>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</si>
  <si>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</si>
  <si>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</si>
  <si>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</si>
  <si>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</si>
  <si>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</si>
  <si>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</si>
  <si>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</si>
  <si>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</si>
  <si>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</si>
  <si>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</si>
  <si>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</si>
  <si>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</si>
  <si>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</si>
  <si>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</si>
  <si>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</si>
  <si>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</si>
  <si>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</si>
  <si>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</si>
  <si>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</si>
  <si>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</si>
  <si>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</si>
  <si>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</si>
  <si>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</si>
  <si>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</si>
  <si>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</si>
  <si>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</si>
  <si>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</si>
  <si>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</si>
  <si>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</si>
  <si>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</si>
  <si>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</si>
  <si>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</si>
  <si>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</si>
  <si>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</si>
  <si>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</si>
  <si>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</si>
  <si>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</si>
  <si>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</si>
  <si>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</si>
  <si>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</si>
  <si>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</si>
  <si>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</si>
  <si>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</si>
  <si>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</si>
  <si>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</si>
  <si>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</si>
  <si>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</si>
  <si>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</si>
  <si>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</si>
  <si>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</si>
  <si>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</si>
  <si>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</si>
  <si>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</si>
  <si>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</si>
  <si>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</si>
  <si>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</si>
  <si>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</si>
  <si>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</si>
  <si>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</si>
  <si>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</si>
  <si>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</si>
  <si>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</si>
  <si>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</si>
  <si>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</si>
  <si>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</si>
  <si>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</si>
  <si>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</si>
  <si>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</si>
  <si>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</si>
  <si>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</si>
  <si>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</si>
  <si>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</si>
  <si>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</si>
  <si>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</si>
  <si>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</si>
  <si>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</si>
  <si>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</si>
  <si>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</si>
  <si>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</si>
  <si>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</si>
  <si>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</si>
  <si>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</si>
  <si>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</si>
  <si>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</si>
  <si>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</si>
  <si>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</si>
  <si>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</si>
  <si>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</si>
  <si>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</si>
  <si>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</si>
  <si>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</si>
  <si>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</si>
  <si>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</si>
  <si>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</si>
  <si>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</si>
  <si>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</si>
  <si>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</si>
  <si>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</si>
  <si>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</si>
  <si>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</si>
  <si>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</si>
  <si>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</si>
  <si>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</si>
  <si>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</si>
  <si>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</si>
  <si>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</si>
  <si>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</si>
  <si>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</si>
  <si>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</si>
  <si>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</si>
  <si>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</si>
  <si>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</si>
  <si>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</si>
  <si>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</si>
  <si>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</si>
  <si>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</si>
  <si>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</si>
  <si>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</si>
  <si>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</si>
  <si>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</si>
  <si>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</si>
  <si>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</si>
  <si>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</si>
  <si>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</si>
  <si>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</si>
  <si>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</si>
  <si>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</si>
  <si>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</si>
  <si>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</si>
  <si>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</si>
  <si>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</si>
  <si>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</si>
  <si>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</si>
  <si>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</si>
  <si>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</si>
  <si>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</si>
  <si>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</si>
  <si>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</si>
  <si>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</si>
  <si>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</si>
  <si>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</si>
  <si>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</si>
  <si>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</si>
  <si>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</si>
  <si>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</si>
  <si>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</si>
  <si>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</si>
  <si>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</si>
  <si>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</si>
  <si>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</si>
  <si>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</si>
  <si>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</si>
  <si>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</si>
  <si>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</si>
  <si>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</si>
  <si>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</si>
  <si>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</si>
  <si>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</si>
  <si>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</si>
  <si>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</si>
  <si>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</si>
  <si>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</si>
  <si>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</si>
  <si>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</si>
  <si>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</si>
  <si>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</si>
  <si>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</si>
  <si>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</si>
  <si>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</si>
  <si>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</si>
  <si>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</si>
  <si>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</si>
  <si>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</si>
  <si>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</si>
  <si>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</si>
  <si>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</si>
  <si>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</si>
  <si>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</si>
  <si>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</si>
  <si>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</si>
  <si>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</si>
  <si>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</si>
  <si>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</si>
  <si>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</si>
  <si>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</si>
  <si>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</si>
  <si>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</si>
  <si>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</si>
  <si>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</si>
  <si>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</si>
  <si>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</si>
  <si>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</si>
  <si>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</si>
  <si>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</si>
  <si>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</si>
  <si>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</si>
  <si>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</si>
  <si>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</si>
  <si>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</si>
  <si>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</si>
  <si>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</si>
  <si>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</si>
  <si>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</si>
  <si>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</si>
  <si>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</si>
  <si>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</si>
  <si>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</si>
  <si>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</si>
  <si>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</si>
  <si>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</si>
  <si>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</si>
  <si>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</si>
  <si>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</si>
  <si>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</si>
  <si>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</si>
  <si>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</si>
  <si>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</si>
  <si>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</si>
  <si>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</si>
  <si>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</si>
  <si>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</si>
  <si>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</si>
  <si>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</si>
  <si>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</si>
  <si>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</si>
  <si>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</si>
  <si>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</si>
  <si>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</si>
  <si>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</si>
  <si>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</si>
  <si>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</si>
  <si>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</si>
  <si>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</si>
  <si>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</si>
  <si>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</si>
  <si>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</si>
  <si>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</si>
  <si>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</si>
  <si>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</si>
  <si>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</si>
  <si>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</si>
  <si>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</si>
  <si>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</si>
  <si>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</si>
  <si>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</si>
  <si>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</si>
  <si>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</si>
  <si>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</si>
  <si>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</si>
  <si>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</si>
  <si>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</si>
  <si>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</si>
  <si>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</si>
  <si>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</si>
  <si>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</si>
  <si>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</si>
  <si>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</si>
  <si>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</si>
  <si>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</si>
  <si>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</si>
  <si>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</si>
  <si>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</si>
  <si>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</si>
  <si>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</si>
  <si>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</si>
  <si>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</si>
  <si>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</si>
  <si>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</si>
  <si>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</si>
  <si>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</si>
  <si>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</si>
  <si>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</si>
  <si>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</si>
  <si>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</si>
  <si>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</si>
  <si>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</si>
  <si>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</si>
  <si>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</si>
  <si>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</si>
  <si>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</si>
  <si>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</si>
  <si>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</si>
  <si>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</si>
  <si>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</si>
  <si>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</si>
  <si>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</si>
  <si>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</si>
  <si>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</si>
  <si>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</si>
  <si>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</si>
  <si>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</si>
  <si>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</si>
  <si>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</si>
  <si>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</si>
  <si>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</si>
  <si>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</si>
  <si>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</si>
  <si>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</si>
  <si>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</si>
  <si>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</si>
  <si>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</si>
  <si>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</si>
  <si>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</si>
  <si>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</si>
  <si>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</si>
  <si>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</si>
  <si>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</si>
  <si>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</si>
  <si>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</si>
  <si>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</si>
  <si>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</si>
  <si>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</si>
  <si>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</si>
  <si>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</si>
  <si>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</si>
  <si>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</si>
  <si>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</si>
  <si>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</si>
  <si>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</si>
  <si>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</si>
  <si>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</si>
  <si>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</si>
  <si>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</si>
  <si>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</si>
  <si>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</si>
  <si>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</si>
  <si>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</si>
  <si>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</si>
  <si>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</si>
  <si>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</si>
  <si>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</si>
  <si>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</si>
  <si>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</si>
  <si>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</si>
  <si>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</si>
  <si>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</si>
  <si>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</si>
  <si>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</si>
  <si>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</si>
  <si>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</si>
  <si>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</si>
  <si>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</si>
  <si>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</si>
  <si>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</si>
  <si>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</si>
  <si>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</si>
  <si>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</si>
  <si>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</si>
  <si>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</si>
  <si>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</si>
  <si>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</si>
  <si>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</si>
  <si>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</si>
  <si>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</si>
  <si>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</si>
  <si>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</si>
  <si>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</si>
  <si>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</si>
  <si>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</si>
  <si>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</si>
  <si>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</si>
  <si>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</si>
  <si>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</si>
  <si>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</si>
  <si>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</si>
  <si>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</si>
  <si>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</si>
  <si>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</si>
  <si>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</si>
  <si>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</si>
  <si>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</si>
  <si>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</si>
  <si>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</si>
  <si>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</si>
  <si>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</si>
  <si>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</si>
  <si>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</si>
  <si>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</si>
  <si>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</si>
  <si>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</si>
  <si>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</si>
  <si>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</si>
  <si>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</si>
  <si>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</si>
  <si>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</si>
  <si>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</si>
  <si>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</si>
  <si>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</si>
  <si>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</si>
  <si>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</si>
  <si>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</si>
  <si>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</si>
  <si>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</si>
  <si>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</si>
  <si>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</si>
  <si>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</si>
  <si>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</si>
  <si>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</si>
  <si>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</si>
  <si>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</si>
  <si>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</si>
  <si>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</si>
  <si>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</si>
  <si>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</si>
  <si>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</si>
  <si>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</si>
  <si>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</si>
  <si>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</si>
  <si>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</si>
  <si>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</si>
  <si>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</si>
  <si>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</si>
  <si>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</si>
  <si>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</si>
  <si>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</si>
  <si>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</si>
  <si>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</si>
  <si>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</si>
  <si>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</si>
  <si>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</si>
  <si>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</si>
  <si>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</si>
  <si>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</si>
  <si>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</si>
  <si>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</si>
  <si>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</si>
  <si>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</si>
  <si>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</si>
  <si>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</si>
  <si>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</si>
  <si>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</si>
  <si>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</si>
  <si>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</si>
  <si>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</si>
  <si>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</si>
  <si>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</si>
  <si>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</si>
  <si>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</si>
  <si>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</si>
  <si>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</si>
  <si>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</si>
  <si>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</si>
  <si>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</si>
  <si>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</si>
  <si>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</si>
  <si>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</si>
  <si>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</si>
  <si>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</si>
  <si>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</si>
  <si>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</si>
  <si>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</si>
  <si>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</si>
  <si>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</si>
  <si>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</si>
  <si>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</si>
  <si>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</si>
  <si>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</si>
  <si>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</si>
  <si>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</si>
  <si>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</si>
  <si>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</si>
  <si>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</si>
  <si>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</si>
  <si>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</si>
  <si>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</si>
  <si>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</si>
  <si>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</si>
  <si>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</si>
  <si>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</si>
  <si>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</si>
  <si>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</si>
  <si>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</si>
  <si>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</si>
  <si>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</si>
  <si>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</si>
  <si>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</si>
  <si>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</si>
  <si>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</si>
  <si>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</si>
  <si>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</si>
  <si>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</si>
  <si>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</si>
  <si>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</si>
  <si>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</si>
  <si>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</si>
  <si>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</si>
  <si>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</si>
  <si>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</si>
  <si>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</si>
  <si>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</si>
  <si>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</si>
  <si>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</si>
  <si>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</si>
  <si>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</si>
  <si>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</si>
  <si>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</si>
  <si>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</si>
  <si>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</si>
  <si>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</si>
  <si>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</si>
  <si>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</si>
  <si>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</si>
  <si>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</si>
  <si>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</si>
  <si>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</si>
  <si>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</si>
  <si>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</si>
  <si>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</si>
  <si>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</si>
  <si>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</si>
  <si>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</si>
  <si>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</si>
  <si>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</si>
  <si>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</si>
  <si>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</si>
  <si>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</si>
  <si>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</si>
  <si>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</si>
  <si>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</si>
  <si>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</si>
  <si>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</si>
  <si>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</si>
  <si>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</si>
  <si>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</si>
  <si>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</si>
  <si>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</si>
  <si>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</si>
  <si>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</si>
  <si>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</si>
  <si>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</si>
  <si>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</si>
  <si>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</si>
  <si>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</si>
  <si>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</si>
  <si>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</si>
  <si>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</si>
  <si>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</si>
  <si>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</si>
  <si>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</si>
  <si>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</si>
  <si>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</si>
  <si>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</si>
  <si>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</si>
  <si>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</si>
  <si>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</si>
  <si>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</si>
  <si>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</si>
  <si>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</si>
  <si>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</si>
  <si>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</si>
  <si>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</si>
  <si>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</si>
  <si>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</si>
  <si>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</si>
  <si>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</si>
  <si>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</si>
  <si>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</si>
  <si>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</si>
  <si>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</si>
  <si>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</si>
  <si>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</si>
  <si>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</si>
  <si>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</si>
  <si>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</si>
  <si>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</si>
  <si>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</si>
  <si>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</si>
  <si>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</si>
  <si>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</si>
  <si>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</si>
  <si>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</si>
  <si>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</si>
  <si>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</si>
  <si>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</si>
  <si>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</si>
  <si>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</si>
  <si>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</si>
  <si>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</si>
  <si>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</si>
  <si>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</si>
  <si>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</si>
  <si>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</si>
  <si>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</si>
  <si>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</si>
  <si>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</si>
  <si>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</si>
  <si>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</si>
  <si>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</si>
  <si>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</si>
  <si>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</si>
  <si>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</si>
  <si>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</si>
  <si>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</si>
  <si>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</si>
  <si>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</si>
  <si>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</si>
  <si>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</si>
  <si>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</si>
  <si>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</si>
  <si>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</si>
  <si>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</si>
  <si>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</si>
  <si>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</si>
  <si>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</si>
  <si>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</si>
  <si>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</si>
  <si>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</si>
  <si>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</si>
  <si>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</si>
  <si>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</si>
  <si>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</si>
  <si>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</si>
  <si>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</si>
  <si>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</si>
  <si>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</si>
  <si>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</si>
  <si>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</si>
  <si>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</si>
  <si>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</si>
  <si>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</si>
  <si>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</si>
  <si>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</si>
  <si>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</si>
  <si>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</si>
  <si>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</si>
  <si>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</si>
  <si>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</si>
  <si>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</si>
  <si>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</si>
  <si>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</si>
  <si>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</si>
  <si>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</si>
  <si>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</si>
  <si>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</si>
  <si>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</si>
  <si>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</si>
  <si>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</si>
  <si>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</si>
  <si>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</si>
  <si>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</si>
  <si>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</si>
  <si>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</si>
  <si>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</si>
  <si>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</si>
  <si>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</si>
  <si>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</si>
  <si>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</si>
  <si>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</si>
  <si>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</si>
  <si>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</si>
  <si>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</si>
  <si>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</si>
  <si>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</si>
  <si>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</si>
  <si>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</si>
  <si>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</si>
  <si>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</si>
  <si>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</si>
  <si>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</si>
  <si>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</si>
  <si>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</si>
  <si>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</si>
  <si>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</si>
  <si>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</si>
  <si>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</si>
  <si>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</si>
  <si>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</si>
  <si>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</si>
  <si>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</si>
  <si>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</si>
  <si>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</si>
  <si>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</si>
  <si>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</si>
  <si>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</si>
  <si>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</si>
  <si>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</si>
  <si>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</si>
  <si>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</si>
  <si>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</si>
  <si>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</si>
  <si>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</si>
  <si>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</si>
  <si>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</si>
  <si>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</si>
  <si>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</si>
  <si>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</si>
  <si>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</si>
  <si>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</si>
  <si>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</si>
  <si>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</si>
  <si>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</si>
  <si>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</si>
  <si>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</si>
  <si>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</si>
  <si>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</si>
  <si>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</si>
  <si>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</si>
  <si>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</si>
  <si>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</si>
  <si>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</si>
  <si>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</si>
  <si>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</si>
  <si>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</si>
  <si>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</si>
  <si>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</si>
  <si>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</si>
  <si>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</si>
  <si>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</si>
  <si>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</si>
  <si>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</si>
  <si>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</si>
  <si>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</si>
  <si>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</si>
  <si>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</si>
  <si>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</si>
  <si>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</si>
  <si>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</si>
  <si>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</si>
  <si>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</si>
  <si>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</si>
  <si>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</si>
  <si>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</si>
  <si>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</si>
  <si>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</si>
  <si>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</si>
  <si>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</si>
  <si>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</si>
  <si>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</si>
  <si>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</si>
  <si>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</si>
  <si>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</si>
  <si>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</si>
  <si>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</si>
  <si>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</si>
  <si>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</si>
  <si>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</si>
  <si>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</si>
  <si>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</si>
  <si>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</si>
  <si>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</si>
  <si>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</si>
  <si>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</si>
  <si>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</si>
  <si>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</si>
  <si>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</si>
  <si>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</si>
  <si>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</si>
  <si>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</si>
  <si>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</si>
  <si>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</si>
  <si>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</si>
  <si>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</si>
  <si>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</si>
  <si>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</si>
  <si>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</si>
  <si>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</si>
  <si>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</si>
  <si>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</si>
  <si>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</si>
  <si>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</si>
  <si>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</si>
  <si>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</si>
  <si>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</si>
  <si>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</si>
  <si>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</si>
  <si>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</si>
  <si>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</si>
  <si>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</si>
  <si>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</si>
  <si>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</si>
  <si>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</si>
  <si>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</si>
  <si>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</si>
  <si>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</si>
  <si>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</si>
  <si>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</si>
  <si>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</si>
  <si>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</si>
  <si>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</si>
  <si>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</si>
  <si>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</si>
  <si>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</si>
  <si>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</si>
  <si>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</si>
  <si>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</si>
  <si>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</si>
  <si>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</si>
  <si>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</si>
  <si>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</si>
  <si>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</si>
  <si>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</si>
  <si>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</si>
  <si>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</si>
  <si>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</si>
  <si>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</si>
  <si>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</si>
  <si>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</si>
  <si>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</si>
  <si>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</si>
  <si>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</si>
  <si>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</si>
  <si>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</si>
  <si>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</si>
  <si>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</si>
  <si>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</si>
  <si>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</si>
  <si>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</si>
  <si>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</si>
  <si>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</si>
  <si>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</si>
  <si>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</si>
  <si>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</si>
  <si>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</si>
  <si>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</si>
  <si>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</si>
  <si>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</si>
  <si>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</si>
  <si>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</si>
  <si>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</si>
  <si>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</si>
  <si>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</si>
  <si>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</si>
  <si>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</si>
  <si>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</si>
  <si>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</si>
  <si>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</si>
  <si>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</si>
  <si>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</si>
  <si>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</si>
  <si>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</si>
  <si>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</si>
  <si>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</si>
  <si>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</si>
  <si>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</si>
  <si>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</si>
  <si>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</si>
  <si>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</si>
  <si>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</si>
  <si>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</si>
  <si>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</si>
  <si>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</si>
  <si>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</si>
  <si>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</si>
  <si>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</si>
  <si>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</si>
  <si>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</si>
  <si>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</si>
  <si>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</si>
  <si>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</si>
  <si>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</si>
  <si>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</si>
  <si>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</si>
  <si>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</si>
  <si>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</si>
  <si>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</si>
  <si>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</si>
  <si>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</si>
  <si>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</si>
  <si>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</si>
  <si>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</si>
  <si>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</si>
  <si>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</si>
  <si>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</si>
  <si>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</si>
  <si>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</si>
  <si>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</si>
  <si>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</si>
  <si>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</si>
  <si>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</si>
  <si>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</si>
  <si>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</si>
  <si>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</si>
  <si>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</si>
  <si>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</si>
  <si>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</si>
  <si>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</si>
  <si>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</si>
  <si>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</si>
  <si>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</si>
  <si>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</si>
  <si>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</si>
  <si>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</si>
  <si>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</si>
  <si>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</si>
  <si>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</si>
  <si>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</si>
  <si>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</si>
  <si>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</si>
  <si>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</si>
  <si>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</si>
  <si>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</si>
  <si>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</si>
  <si>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</si>
  <si>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</si>
  <si>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</si>
  <si>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</si>
  <si>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</si>
  <si>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</si>
  <si>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</si>
  <si>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</si>
  <si>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</si>
  <si>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</si>
  <si>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</si>
  <si>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</si>
  <si>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</si>
  <si>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</si>
  <si>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</si>
  <si>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</si>
  <si>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</si>
  <si>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</si>
  <si>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</si>
  <si>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</si>
  <si>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</si>
  <si>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</si>
  <si>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</si>
  <si>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</si>
  <si>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</si>
  <si>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</si>
  <si>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</si>
  <si>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</si>
  <si>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</si>
  <si>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</si>
  <si>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</si>
  <si>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</si>
  <si>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</si>
  <si>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</si>
  <si>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</si>
  <si>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</si>
  <si>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</si>
  <si>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</si>
  <si>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</si>
  <si>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</si>
  <si>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</si>
  <si>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</si>
  <si>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</si>
  <si>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</si>
  <si>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</si>
  <si>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</si>
  <si>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</si>
  <si>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</si>
  <si>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</si>
  <si>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</si>
  <si>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</si>
  <si>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</si>
  <si>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</si>
  <si>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</si>
  <si>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</si>
  <si>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</si>
  <si>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</si>
  <si>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</si>
  <si>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</si>
  <si>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</si>
  <si>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</si>
  <si>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</si>
  <si>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</si>
  <si>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</si>
  <si>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</si>
  <si>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</si>
  <si>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</si>
  <si>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</si>
  <si>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</si>
  <si>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</si>
  <si>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</si>
  <si>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</si>
  <si>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</si>
  <si>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</si>
  <si>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</si>
  <si>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</si>
  <si>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</si>
  <si>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</si>
  <si>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</si>
  <si>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</si>
  <si>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</si>
  <si>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</si>
  <si>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</si>
  <si>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</si>
  <si>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</si>
  <si>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</si>
  <si>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</si>
  <si>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</si>
  <si>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</si>
  <si>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</si>
  <si>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</si>
  <si>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</si>
  <si>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</si>
  <si>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</si>
  <si>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</si>
  <si>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</si>
  <si>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</si>
  <si>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</si>
  <si>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</si>
  <si>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</si>
  <si>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</si>
  <si>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</si>
  <si>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</si>
  <si>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</si>
  <si>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</si>
  <si>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</si>
  <si>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</si>
  <si>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</si>
  <si>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</si>
  <si>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</si>
  <si>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</si>
  <si>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</si>
  <si>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</si>
  <si>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</si>
  <si>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</si>
  <si>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</si>
  <si>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</si>
  <si>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</si>
  <si>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</si>
  <si>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</si>
  <si>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</si>
  <si>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</si>
  <si>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</si>
  <si>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</si>
  <si>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</si>
  <si>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</si>
  <si>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</si>
  <si>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</si>
  <si>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</si>
  <si>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</si>
  <si>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</si>
  <si>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</si>
  <si>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</si>
  <si>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</si>
  <si>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</si>
  <si>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</si>
  <si>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</si>
  <si>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</si>
  <si>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</si>
  <si>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</si>
  <si>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</si>
  <si>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</si>
  <si>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</si>
  <si>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</si>
  <si>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</si>
  <si>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</si>
  <si>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</si>
  <si>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</si>
  <si>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</si>
  <si>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</si>
  <si>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</si>
  <si>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</si>
  <si>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</si>
  <si>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</si>
  <si>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</si>
  <si>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</si>
  <si>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</si>
  <si>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</si>
  <si>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</si>
  <si>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</si>
  <si>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</si>
  <si>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</si>
  <si>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</si>
  <si>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</si>
  <si>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</si>
  <si>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</si>
  <si>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</si>
  <si>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</si>
  <si>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</si>
  <si>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</si>
  <si>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</si>
  <si>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</si>
  <si>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</si>
  <si>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</si>
  <si>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</si>
  <si>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</si>
  <si>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</si>
  <si>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</si>
  <si>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</si>
  <si>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</si>
  <si>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</si>
  <si>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</si>
  <si>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</si>
  <si>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</si>
  <si>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</si>
  <si>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</si>
  <si>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</si>
  <si>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</si>
  <si>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</si>
  <si>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</si>
  <si>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</si>
  <si>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</si>
  <si>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</si>
  <si>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</si>
  <si>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</si>
  <si>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</si>
  <si>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</si>
  <si>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</si>
  <si>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</si>
  <si>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</si>
  <si>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</si>
  <si>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</si>
  <si>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</si>
  <si>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</si>
  <si>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</si>
  <si>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</si>
  <si>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</si>
  <si>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</si>
  <si>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</si>
  <si>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</si>
  <si>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</si>
  <si>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</si>
  <si>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</si>
  <si>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</si>
  <si>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</si>
  <si>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</si>
  <si>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</si>
  <si>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</si>
  <si>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</si>
  <si>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</si>
  <si>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</si>
  <si>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</si>
  <si>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</si>
  <si>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</si>
  <si>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</si>
  <si>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</si>
  <si>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</si>
  <si>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</si>
  <si>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</si>
  <si>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</si>
  <si>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</si>
  <si>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</si>
  <si>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</si>
  <si>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</si>
  <si>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</si>
  <si>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</si>
  <si>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</si>
  <si>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</si>
  <si>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</si>
  <si>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</si>
  <si>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</si>
  <si>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</si>
  <si>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</si>
  <si>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</si>
  <si>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</si>
  <si>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</si>
  <si>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</si>
  <si>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</si>
  <si>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</si>
  <si>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</si>
  <si>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</si>
  <si>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</si>
  <si>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</si>
  <si>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</si>
  <si>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</si>
  <si>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</si>
  <si>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</si>
  <si>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</si>
  <si>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</si>
  <si>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</si>
  <si>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</si>
  <si>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</si>
  <si>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</si>
  <si>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</si>
  <si>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</si>
  <si>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</si>
  <si>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</si>
  <si>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</si>
  <si>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</si>
  <si>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</si>
  <si>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</si>
  <si>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</si>
  <si>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</si>
  <si>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</si>
  <si>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</si>
  <si>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</si>
  <si>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</si>
  <si>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</si>
  <si>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</si>
  <si>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</si>
  <si>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</si>
  <si>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</si>
  <si>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</si>
  <si>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</si>
  <si>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</si>
  <si>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</si>
  <si>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</si>
  <si>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</si>
  <si>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</si>
  <si>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</si>
  <si>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</si>
  <si>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</si>
  <si>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</si>
  <si>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</si>
  <si>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</si>
  <si>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</si>
  <si>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</si>
  <si>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</si>
  <si>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</si>
  <si>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</si>
  <si>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</si>
  <si>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</si>
  <si>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</si>
  <si>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</si>
  <si>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</si>
  <si>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</si>
  <si>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</si>
  <si>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</si>
  <si>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</si>
  <si>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</si>
  <si>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</si>
  <si>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</si>
  <si>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</si>
  <si>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</si>
  <si>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</si>
  <si>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</si>
  <si>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</si>
  <si>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</si>
  <si>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</si>
  <si>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</si>
  <si>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</si>
  <si>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</si>
  <si>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</si>
  <si>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</si>
  <si>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</si>
  <si>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</si>
  <si>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</si>
  <si>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</si>
  <si>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</si>
  <si>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</si>
  <si>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</si>
  <si>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</si>
  <si>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</si>
  <si>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</si>
  <si>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</si>
  <si>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</si>
  <si>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</si>
  <si>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</si>
  <si>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</si>
  <si>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</si>
  <si>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</si>
  <si>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</si>
  <si>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</si>
  <si>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</si>
  <si>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</si>
  <si>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</si>
  <si>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</si>
  <si>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</si>
  <si>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</si>
  <si>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</si>
  <si>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</si>
  <si>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</si>
  <si>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</si>
  <si>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</si>
  <si>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</si>
  <si>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</si>
  <si>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</si>
  <si>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</si>
  <si>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</si>
  <si>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</si>
  <si>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</si>
  <si>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</si>
  <si>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</si>
  <si>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</si>
  <si>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</si>
  <si>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</si>
  <si>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</si>
  <si>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</si>
  <si>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</si>
  <si>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</si>
  <si>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</si>
  <si>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</si>
  <si>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</si>
  <si>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</si>
  <si>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</si>
  <si>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</si>
  <si>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</si>
  <si>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</si>
  <si>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</si>
  <si>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</si>
  <si>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</si>
  <si>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</si>
  <si>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</si>
  <si>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</si>
  <si>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</si>
  <si>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</si>
  <si>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</si>
  <si>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</si>
  <si>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</si>
  <si>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</si>
  <si>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</si>
  <si>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</si>
  <si>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</si>
  <si>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</si>
  <si>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</si>
  <si>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</si>
  <si>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</si>
  <si>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</si>
  <si>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</si>
  <si>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</si>
  <si>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</si>
  <si>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</si>
  <si>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</si>
  <si>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</si>
  <si>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</si>
  <si>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</si>
  <si>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</si>
  <si>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</si>
  <si>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</si>
  <si>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</si>
  <si>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</si>
  <si>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</si>
  <si>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</si>
  <si>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</si>
  <si>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</si>
  <si>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</si>
  <si>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</si>
  <si>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</si>
  <si>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catergory</t>
  </si>
  <si>
    <t>sub catergory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</si>
  <si>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</si>
  <si>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</si>
  <si>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</si>
  <si>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</si>
  <si>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</si>
  <si>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</si>
  <si>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</si>
  <si>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</si>
  <si>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</si>
  <si>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</si>
  <si>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</si>
  <si>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</si>
  <si>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</si>
  <si>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</si>
  <si>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</si>
  <si>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</si>
  <si>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</si>
  <si>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</si>
  <si>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</si>
  <si>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</si>
  <si>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</si>
  <si>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</si>
  <si>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</si>
  <si>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</si>
  <si>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</si>
  <si>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</si>
  <si>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</si>
  <si>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</si>
  <si>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</si>
  <si>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</si>
  <si>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</si>
  <si>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</si>
  <si>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</si>
  <si>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</si>
  <si>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&lt;=1000</t>
  </si>
  <si>
    <t>"successful"</t>
  </si>
  <si>
    <t>count if Functions</t>
  </si>
  <si>
    <t>30000 to 34999</t>
  </si>
  <si>
    <t>35000 to 39999</t>
  </si>
  <si>
    <t>40000 to 44999</t>
  </si>
  <si>
    <t>45000 to 49999</t>
  </si>
  <si>
    <t>greater that or equal to 50000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</si>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</sst>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5" tint="0.39994506668294322"/>
        </patternFill>
      </fill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 .xlsx]Sheet6!PivotTable3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974B-9D0E-D8B09502196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0-974B-9D0E-D8B09502196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0-974B-9D0E-D8B09502196A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0-974B-9D0E-D8B09502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397967"/>
        <c:axId val="1677017823"/>
      </c:barChart>
      <c:catAx>
        <c:axId val="17123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17823"/>
        <c:crosses val="autoZero"/>
        <c:auto val="1"/>
        <c:lblAlgn val="ctr"/>
        <c:lblOffset val="100"/>
        <c:noMultiLvlLbl val="0"/>
      </c:catAx>
      <c:valAx>
        <c:axId val="16770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 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C-0244-9C67-DCE7E3B4CE70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C-0244-9C67-DCE7E3B4CE70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C-0244-9C67-DCE7E3B4CE70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C-0244-9C67-DCE7E3B4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641599"/>
        <c:axId val="1674296719"/>
      </c:barChart>
      <c:catAx>
        <c:axId val="16736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96719"/>
        <c:crosses val="autoZero"/>
        <c:auto val="1"/>
        <c:lblAlgn val="ctr"/>
        <c:lblOffset val="100"/>
        <c:noMultiLvlLbl val="0"/>
      </c:catAx>
      <c:valAx>
        <c:axId val="16742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 1 .xlsx]Sheet12!PivotTable5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37961212295271E-2"/>
          <c:y val="1.7689274347952883E-2"/>
          <c:w val="0.77833983518017691"/>
          <c:h val="0.88986065147653648"/>
        </c:manualLayout>
      </c:layout>
      <c:lineChart>
        <c:grouping val="standard"/>
        <c:varyColors val="0"/>
        <c:ser>
          <c:idx val="0"/>
          <c:order val="0"/>
          <c:tx>
            <c:strRef>
              <c:f>Sheet12!$B$4:$B$5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5-6041-907C-049A0BEEDDE3}"/>
            </c:ext>
          </c:extLst>
        </c:ser>
        <c:ser>
          <c:idx val="1"/>
          <c:order val="1"/>
          <c:tx>
            <c:strRef>
              <c:f>Sheet12!$C$4:$C$5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5-6041-907C-049A0BEEDDE3}"/>
            </c:ext>
          </c:extLst>
        </c:ser>
        <c:ser>
          <c:idx val="2"/>
          <c:order val="2"/>
          <c:tx>
            <c:strRef>
              <c:f>Sheet12!$D$4:$D$5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5-6041-907C-049A0BEEDDE3}"/>
            </c:ext>
          </c:extLst>
        </c:ser>
        <c:ser>
          <c:idx val="3"/>
          <c:order val="3"/>
          <c:tx>
            <c:strRef>
              <c:f>Sheet12!$E$4:$E$5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5-6041-907C-049A0BEE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605551"/>
        <c:axId val="1688781503"/>
      </c:lineChart>
      <c:catAx>
        <c:axId val="16886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1503"/>
        <c:crosses val="autoZero"/>
        <c:auto val="1"/>
        <c:lblAlgn val="ctr"/>
        <c:lblOffset val="100"/>
        <c:noMultiLvlLbl val="0"/>
      </c:catAx>
      <c:valAx>
        <c:axId val="16887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133350</xdr:rowOff>
    </xdr:from>
    <xdr:to>
      <xdr:col>14</xdr:col>
      <xdr:colOff>368300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66B15-6C4B-23EC-4952-B3971C3E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4</xdr:row>
      <xdr:rowOff>184150</xdr:rowOff>
    </xdr:from>
    <xdr:to>
      <xdr:col>13</xdr:col>
      <xdr:colOff>812800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2EB4C-F5B8-65AB-8454-370D0C4A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69850</xdr:rowOff>
    </xdr:from>
    <xdr:to>
      <xdr:col>14</xdr:col>
      <xdr:colOff>520700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953C1-DF3F-66B8-3367-C636B1BBB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Steinkopf" refreshedDate="45013.420727199074" createdVersion="7" refreshedVersion="7" minRefreshableVersion="3" recordCount="1000" xr:uid="{4DA9E69D-0376-6D4D-8B1F-3518065E8C0F}">
  <cacheSource type="worksheet">
    <worksheetSource name="Table2"/>
  </cacheSource>
  <cacheFields count="3">
    <cacheField name="outcome" numFmtId="0">
      <sharedItems count="4">
        <s v="failed"/>
        <s v="successful"/>
        <s v="live"/>
        <s v="canceled"/>
      </sharedItems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Steinkopf" refreshedDate="45013.423439467595" createdVersion="7" refreshedVersion="7" minRefreshableVersion="3" recordCount="1000" xr:uid="{8A8FBCE0-CE0B-414E-84D3-3DF6A499E878}">
  <cacheSource type="worksheet">
    <worksheetSource name="Table3"/>
  </cacheSource>
  <cacheFields count="3">
    <cacheField name="country" numFmtId="0">
      <sharedItems count="7">
        <s v="CA"/>
        <s v="US"/>
        <s v="AU"/>
        <s v="DK"/>
        <s v="GB"/>
        <s v="CH"/>
        <s v="IT"/>
      </sharedItems>
    </cacheField>
    <cacheField name="outcome" numFmtId="0">
      <sharedItems count="4">
        <s v="failed"/>
        <s v="successful"/>
        <s v="live"/>
        <s v="canceled"/>
      </sharedItems>
    </cacheField>
    <cacheField name="sub 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Steinkopf" refreshedDate="45013.453239814815" createdVersion="7" refreshedVersion="7" minRefreshableVersion="3" recordCount="1000" xr:uid="{18259FBF-709A-ED4A-A22B-ACED72183FDF}">
  <cacheSource type="worksheet">
    <worksheetSource name="Table4"/>
  </cacheSource>
  <cacheFields count="6">
    <cacheField name="outcome" numFmtId="0">
      <sharedItems count="4">
        <s v="failed"/>
        <s v="successful"/>
        <s v="live"/>
        <s v="canceled"/>
      </sharedItems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5" base="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1"/>
    <x v="2"/>
    <x v="2"/>
  </r>
  <r>
    <x v="0"/>
    <x v="1"/>
    <x v="1"/>
  </r>
  <r>
    <x v="0"/>
    <x v="3"/>
    <x v="1"/>
  </r>
  <r>
    <x v="1"/>
    <x v="3"/>
    <x v="3"/>
  </r>
  <r>
    <x v="0"/>
    <x v="4"/>
    <x v="4"/>
  </r>
  <r>
    <x v="1"/>
    <x v="3"/>
    <x v="3"/>
  </r>
  <r>
    <x v="2"/>
    <x v="3"/>
    <x v="3"/>
  </r>
  <r>
    <x v="0"/>
    <x v="1"/>
    <x v="1"/>
  </r>
  <r>
    <x v="1"/>
    <x v="4"/>
    <x v="1"/>
  </r>
  <r>
    <x v="0"/>
    <x v="3"/>
    <x v="1"/>
  </r>
  <r>
    <x v="0"/>
    <x v="4"/>
    <x v="1"/>
  </r>
  <r>
    <x v="1"/>
    <x v="1"/>
    <x v="1"/>
  </r>
  <r>
    <x v="0"/>
    <x v="1"/>
    <x v="1"/>
  </r>
  <r>
    <x v="0"/>
    <x v="2"/>
    <x v="1"/>
  </r>
  <r>
    <x v="1"/>
    <x v="5"/>
    <x v="1"/>
  </r>
  <r>
    <x v="1"/>
    <x v="4"/>
    <x v="1"/>
  </r>
  <r>
    <x v="3"/>
    <x v="3"/>
    <x v="1"/>
  </r>
  <r>
    <x v="0"/>
    <x v="3"/>
    <x v="1"/>
  </r>
  <r>
    <x v="1"/>
    <x v="4"/>
    <x v="1"/>
  </r>
  <r>
    <x v="0"/>
    <x v="3"/>
    <x v="1"/>
  </r>
  <r>
    <x v="1"/>
    <x v="3"/>
    <x v="1"/>
  </r>
  <r>
    <x v="1"/>
    <x v="4"/>
    <x v="4"/>
  </r>
  <r>
    <x v="1"/>
    <x v="2"/>
    <x v="1"/>
  </r>
  <r>
    <x v="1"/>
    <x v="6"/>
    <x v="1"/>
  </r>
  <r>
    <x v="3"/>
    <x v="3"/>
    <x v="1"/>
  </r>
  <r>
    <x v="0"/>
    <x v="1"/>
    <x v="1"/>
  </r>
  <r>
    <x v="1"/>
    <x v="3"/>
    <x v="1"/>
  </r>
  <r>
    <x v="1"/>
    <x v="4"/>
    <x v="5"/>
  </r>
  <r>
    <x v="1"/>
    <x v="4"/>
    <x v="1"/>
  </r>
  <r>
    <x v="1"/>
    <x v="6"/>
    <x v="4"/>
  </r>
  <r>
    <x v="0"/>
    <x v="4"/>
    <x v="6"/>
  </r>
  <r>
    <x v="1"/>
    <x v="3"/>
    <x v="1"/>
  </r>
  <r>
    <x v="1"/>
    <x v="4"/>
    <x v="1"/>
  </r>
  <r>
    <x v="1"/>
    <x v="4"/>
    <x v="3"/>
  </r>
  <r>
    <x v="1"/>
    <x v="3"/>
    <x v="1"/>
  </r>
  <r>
    <x v="1"/>
    <x v="5"/>
    <x v="1"/>
  </r>
  <r>
    <x v="1"/>
    <x v="7"/>
    <x v="1"/>
  </r>
  <r>
    <x v="0"/>
    <x v="3"/>
    <x v="3"/>
  </r>
  <r>
    <x v="1"/>
    <x v="2"/>
    <x v="1"/>
  </r>
  <r>
    <x v="1"/>
    <x v="1"/>
    <x v="6"/>
  </r>
  <r>
    <x v="1"/>
    <x v="0"/>
    <x v="1"/>
  </r>
  <r>
    <x v="1"/>
    <x v="5"/>
    <x v="1"/>
  </r>
  <r>
    <x v="1"/>
    <x v="5"/>
    <x v="3"/>
  </r>
  <r>
    <x v="0"/>
    <x v="3"/>
    <x v="1"/>
  </r>
  <r>
    <x v="1"/>
    <x v="1"/>
    <x v="1"/>
  </r>
  <r>
    <x v="1"/>
    <x v="3"/>
    <x v="1"/>
  </r>
  <r>
    <x v="1"/>
    <x v="3"/>
    <x v="1"/>
  </r>
  <r>
    <x v="1"/>
    <x v="1"/>
    <x v="1"/>
  </r>
  <r>
    <x v="0"/>
    <x v="1"/>
    <x v="6"/>
  </r>
  <r>
    <x v="0"/>
    <x v="2"/>
    <x v="4"/>
  </r>
  <r>
    <x v="0"/>
    <x v="3"/>
    <x v="1"/>
  </r>
  <r>
    <x v="1"/>
    <x v="4"/>
    <x v="1"/>
  </r>
  <r>
    <x v="0"/>
    <x v="2"/>
    <x v="1"/>
  </r>
  <r>
    <x v="1"/>
    <x v="1"/>
    <x v="1"/>
  </r>
  <r>
    <x v="1"/>
    <x v="2"/>
    <x v="1"/>
  </r>
  <r>
    <x v="1"/>
    <x v="6"/>
    <x v="1"/>
  </r>
  <r>
    <x v="1"/>
    <x v="3"/>
    <x v="1"/>
  </r>
  <r>
    <x v="1"/>
    <x v="3"/>
    <x v="1"/>
  </r>
  <r>
    <x v="1"/>
    <x v="3"/>
    <x v="0"/>
  </r>
  <r>
    <x v="0"/>
    <x v="3"/>
    <x v="0"/>
  </r>
  <r>
    <x v="1"/>
    <x v="2"/>
    <x v="1"/>
  </r>
  <r>
    <x v="0"/>
    <x v="3"/>
    <x v="1"/>
  </r>
  <r>
    <x v="0"/>
    <x v="2"/>
    <x v="1"/>
  </r>
  <r>
    <x v="1"/>
    <x v="3"/>
    <x v="1"/>
  </r>
  <r>
    <x v="0"/>
    <x v="3"/>
    <x v="1"/>
  </r>
  <r>
    <x v="1"/>
    <x v="2"/>
    <x v="4"/>
  </r>
  <r>
    <x v="1"/>
    <x v="3"/>
    <x v="6"/>
  </r>
  <r>
    <x v="3"/>
    <x v="3"/>
    <x v="1"/>
  </r>
  <r>
    <x v="1"/>
    <x v="3"/>
    <x v="6"/>
  </r>
  <r>
    <x v="1"/>
    <x v="3"/>
    <x v="1"/>
  </r>
  <r>
    <x v="1"/>
    <x v="4"/>
    <x v="1"/>
  </r>
  <r>
    <x v="1"/>
    <x v="1"/>
    <x v="1"/>
  </r>
  <r>
    <x v="1"/>
    <x v="1"/>
    <x v="4"/>
  </r>
  <r>
    <x v="1"/>
    <x v="7"/>
    <x v="1"/>
  </r>
  <r>
    <x v="0"/>
    <x v="3"/>
    <x v="1"/>
  </r>
  <r>
    <x v="0"/>
    <x v="4"/>
    <x v="1"/>
  </r>
  <r>
    <x v="1"/>
    <x v="5"/>
    <x v="1"/>
  </r>
  <r>
    <x v="0"/>
    <x v="3"/>
    <x v="1"/>
  </r>
  <r>
    <x v="1"/>
    <x v="6"/>
    <x v="1"/>
  </r>
  <r>
    <x v="1"/>
    <x v="1"/>
    <x v="1"/>
  </r>
  <r>
    <x v="1"/>
    <x v="6"/>
    <x v="4"/>
  </r>
  <r>
    <x v="0"/>
    <x v="1"/>
    <x v="1"/>
  </r>
  <r>
    <x v="1"/>
    <x v="2"/>
    <x v="1"/>
  </r>
  <r>
    <x v="1"/>
    <x v="1"/>
    <x v="2"/>
  </r>
  <r>
    <x v="1"/>
    <x v="3"/>
    <x v="1"/>
  </r>
  <r>
    <x v="0"/>
    <x v="1"/>
    <x v="2"/>
  </r>
  <r>
    <x v="1"/>
    <x v="5"/>
    <x v="1"/>
  </r>
  <r>
    <x v="1"/>
    <x v="3"/>
    <x v="1"/>
  </r>
  <r>
    <x v="0"/>
    <x v="3"/>
    <x v="1"/>
  </r>
  <r>
    <x v="0"/>
    <x v="5"/>
    <x v="6"/>
  </r>
  <r>
    <x v="1"/>
    <x v="6"/>
    <x v="5"/>
  </r>
  <r>
    <x v="3"/>
    <x v="3"/>
    <x v="1"/>
  </r>
  <r>
    <x v="1"/>
    <x v="2"/>
    <x v="4"/>
  </r>
  <r>
    <x v="1"/>
    <x v="4"/>
    <x v="1"/>
  </r>
  <r>
    <x v="1"/>
    <x v="3"/>
    <x v="1"/>
  </r>
  <r>
    <x v="1"/>
    <x v="0"/>
    <x v="1"/>
  </r>
  <r>
    <x v="0"/>
    <x v="6"/>
    <x v="2"/>
  </r>
  <r>
    <x v="1"/>
    <x v="3"/>
    <x v="1"/>
  </r>
  <r>
    <x v="0"/>
    <x v="3"/>
    <x v="1"/>
  </r>
  <r>
    <x v="1"/>
    <x v="1"/>
    <x v="1"/>
  </r>
  <r>
    <x v="1"/>
    <x v="2"/>
    <x v="1"/>
  </r>
  <r>
    <x v="0"/>
    <x v="1"/>
    <x v="6"/>
  </r>
  <r>
    <x v="1"/>
    <x v="1"/>
    <x v="1"/>
  </r>
  <r>
    <x v="1"/>
    <x v="2"/>
    <x v="1"/>
  </r>
  <r>
    <x v="1"/>
    <x v="3"/>
    <x v="1"/>
  </r>
  <r>
    <x v="1"/>
    <x v="3"/>
    <x v="1"/>
  </r>
  <r>
    <x v="1"/>
    <x v="4"/>
    <x v="1"/>
  </r>
  <r>
    <x v="0"/>
    <x v="4"/>
    <x v="1"/>
  </r>
  <r>
    <x v="0"/>
    <x v="0"/>
    <x v="1"/>
  </r>
  <r>
    <x v="1"/>
    <x v="5"/>
    <x v="1"/>
  </r>
  <r>
    <x v="1"/>
    <x v="2"/>
    <x v="2"/>
  </r>
  <r>
    <x v="1"/>
    <x v="0"/>
    <x v="1"/>
  </r>
  <r>
    <x v="1"/>
    <x v="2"/>
    <x v="1"/>
  </r>
  <r>
    <x v="0"/>
    <x v="5"/>
    <x v="6"/>
  </r>
  <r>
    <x v="0"/>
    <x v="3"/>
    <x v="1"/>
  </r>
  <r>
    <x v="1"/>
    <x v="4"/>
    <x v="1"/>
  </r>
  <r>
    <x v="1"/>
    <x v="7"/>
    <x v="1"/>
  </r>
  <r>
    <x v="1"/>
    <x v="4"/>
    <x v="1"/>
  </r>
  <r>
    <x v="1"/>
    <x v="6"/>
    <x v="1"/>
  </r>
  <r>
    <x v="1"/>
    <x v="6"/>
    <x v="1"/>
  </r>
  <r>
    <x v="0"/>
    <x v="5"/>
    <x v="1"/>
  </r>
  <r>
    <x v="0"/>
    <x v="3"/>
    <x v="0"/>
  </r>
  <r>
    <x v="1"/>
    <x v="7"/>
    <x v="6"/>
  </r>
  <r>
    <x v="1"/>
    <x v="3"/>
    <x v="1"/>
  </r>
  <r>
    <x v="0"/>
    <x v="3"/>
    <x v="1"/>
  </r>
  <r>
    <x v="0"/>
    <x v="3"/>
    <x v="0"/>
  </r>
  <r>
    <x v="3"/>
    <x v="1"/>
    <x v="1"/>
  </r>
  <r>
    <x v="3"/>
    <x v="0"/>
    <x v="2"/>
  </r>
  <r>
    <x v="1"/>
    <x v="4"/>
    <x v="3"/>
  </r>
  <r>
    <x v="1"/>
    <x v="2"/>
    <x v="4"/>
  </r>
  <r>
    <x v="1"/>
    <x v="3"/>
    <x v="1"/>
  </r>
  <r>
    <x v="1"/>
    <x v="1"/>
    <x v="1"/>
  </r>
  <r>
    <x v="0"/>
    <x v="4"/>
    <x v="5"/>
  </r>
  <r>
    <x v="0"/>
    <x v="3"/>
    <x v="1"/>
  </r>
  <r>
    <x v="3"/>
    <x v="4"/>
    <x v="1"/>
  </r>
  <r>
    <x v="1"/>
    <x v="5"/>
    <x v="1"/>
  </r>
  <r>
    <x v="0"/>
    <x v="6"/>
    <x v="1"/>
  </r>
  <r>
    <x v="0"/>
    <x v="2"/>
    <x v="1"/>
  </r>
  <r>
    <x v="1"/>
    <x v="4"/>
    <x v="1"/>
  </r>
  <r>
    <x v="1"/>
    <x v="2"/>
    <x v="1"/>
  </r>
  <r>
    <x v="1"/>
    <x v="2"/>
    <x v="1"/>
  </r>
  <r>
    <x v="1"/>
    <x v="1"/>
    <x v="1"/>
  </r>
  <r>
    <x v="1"/>
    <x v="3"/>
    <x v="1"/>
  </r>
  <r>
    <x v="1"/>
    <x v="2"/>
    <x v="5"/>
  </r>
  <r>
    <x v="3"/>
    <x v="3"/>
    <x v="1"/>
  </r>
  <r>
    <x v="1"/>
    <x v="3"/>
    <x v="1"/>
  </r>
  <r>
    <x v="1"/>
    <x v="2"/>
    <x v="1"/>
  </r>
  <r>
    <x v="1"/>
    <x v="1"/>
    <x v="1"/>
  </r>
  <r>
    <x v="0"/>
    <x v="1"/>
    <x v="1"/>
  </r>
  <r>
    <x v="0"/>
    <x v="1"/>
    <x v="1"/>
  </r>
  <r>
    <x v="1"/>
    <x v="1"/>
    <x v="1"/>
  </r>
  <r>
    <x v="0"/>
    <x v="3"/>
    <x v="1"/>
  </r>
  <r>
    <x v="0"/>
    <x v="1"/>
    <x v="1"/>
  </r>
  <r>
    <x v="0"/>
    <x v="3"/>
    <x v="1"/>
  </r>
  <r>
    <x v="3"/>
    <x v="1"/>
    <x v="2"/>
  </r>
  <r>
    <x v="0"/>
    <x v="7"/>
    <x v="2"/>
  </r>
  <r>
    <x v="1"/>
    <x v="1"/>
    <x v="1"/>
  </r>
  <r>
    <x v="1"/>
    <x v="3"/>
    <x v="1"/>
  </r>
  <r>
    <x v="1"/>
    <x v="2"/>
    <x v="1"/>
  </r>
  <r>
    <x v="0"/>
    <x v="2"/>
    <x v="1"/>
  </r>
  <r>
    <x v="1"/>
    <x v="1"/>
    <x v="5"/>
  </r>
  <r>
    <x v="1"/>
    <x v="7"/>
    <x v="1"/>
  </r>
  <r>
    <x v="1"/>
    <x v="3"/>
    <x v="1"/>
  </r>
  <r>
    <x v="1"/>
    <x v="2"/>
    <x v="1"/>
  </r>
  <r>
    <x v="1"/>
    <x v="7"/>
    <x v="1"/>
  </r>
  <r>
    <x v="1"/>
    <x v="3"/>
    <x v="2"/>
  </r>
  <r>
    <x v="0"/>
    <x v="1"/>
    <x v="3"/>
  </r>
  <r>
    <x v="1"/>
    <x v="4"/>
    <x v="1"/>
  </r>
  <r>
    <x v="0"/>
    <x v="1"/>
    <x v="1"/>
  </r>
  <r>
    <x v="0"/>
    <x v="5"/>
    <x v="1"/>
  </r>
  <r>
    <x v="0"/>
    <x v="4"/>
    <x v="1"/>
  </r>
  <r>
    <x v="1"/>
    <x v="3"/>
    <x v="1"/>
  </r>
  <r>
    <x v="1"/>
    <x v="2"/>
    <x v="1"/>
  </r>
  <r>
    <x v="0"/>
    <x v="3"/>
    <x v="1"/>
  </r>
  <r>
    <x v="0"/>
    <x v="3"/>
    <x v="1"/>
  </r>
  <r>
    <x v="1"/>
    <x v="3"/>
    <x v="1"/>
  </r>
  <r>
    <x v="0"/>
    <x v="0"/>
    <x v="1"/>
  </r>
  <r>
    <x v="1"/>
    <x v="3"/>
    <x v="0"/>
  </r>
  <r>
    <x v="1"/>
    <x v="2"/>
    <x v="2"/>
  </r>
  <r>
    <x v="0"/>
    <x v="2"/>
    <x v="1"/>
  </r>
  <r>
    <x v="1"/>
    <x v="3"/>
    <x v="3"/>
  </r>
  <r>
    <x v="0"/>
    <x v="1"/>
    <x v="0"/>
  </r>
  <r>
    <x v="1"/>
    <x v="3"/>
    <x v="1"/>
  </r>
  <r>
    <x v="0"/>
    <x v="4"/>
    <x v="1"/>
  </r>
  <r>
    <x v="0"/>
    <x v="3"/>
    <x v="1"/>
  </r>
  <r>
    <x v="1"/>
    <x v="4"/>
    <x v="0"/>
  </r>
  <r>
    <x v="0"/>
    <x v="3"/>
    <x v="6"/>
  </r>
  <r>
    <x v="3"/>
    <x v="3"/>
    <x v="1"/>
  </r>
  <r>
    <x v="0"/>
    <x v="3"/>
    <x v="1"/>
  </r>
  <r>
    <x v="0"/>
    <x v="3"/>
    <x v="6"/>
  </r>
  <r>
    <x v="0"/>
    <x v="1"/>
    <x v="1"/>
  </r>
  <r>
    <x v="0"/>
    <x v="1"/>
    <x v="1"/>
  </r>
  <r>
    <x v="1"/>
    <x v="1"/>
    <x v="1"/>
  </r>
  <r>
    <x v="1"/>
    <x v="1"/>
    <x v="1"/>
  </r>
  <r>
    <x v="0"/>
    <x v="2"/>
    <x v="3"/>
  </r>
  <r>
    <x v="1"/>
    <x v="4"/>
    <x v="1"/>
  </r>
  <r>
    <x v="0"/>
    <x v="1"/>
    <x v="1"/>
  </r>
  <r>
    <x v="0"/>
    <x v="1"/>
    <x v="1"/>
  </r>
  <r>
    <x v="0"/>
    <x v="3"/>
    <x v="0"/>
  </r>
  <r>
    <x v="1"/>
    <x v="2"/>
    <x v="1"/>
  </r>
  <r>
    <x v="3"/>
    <x v="0"/>
    <x v="1"/>
  </r>
  <r>
    <x v="1"/>
    <x v="3"/>
    <x v="2"/>
  </r>
  <r>
    <x v="0"/>
    <x v="1"/>
    <x v="1"/>
  </r>
  <r>
    <x v="1"/>
    <x v="3"/>
    <x v="1"/>
  </r>
  <r>
    <x v="3"/>
    <x v="5"/>
    <x v="1"/>
  </r>
  <r>
    <x v="1"/>
    <x v="1"/>
    <x v="1"/>
  </r>
  <r>
    <x v="1"/>
    <x v="4"/>
    <x v="1"/>
  </r>
  <r>
    <x v="2"/>
    <x v="4"/>
    <x v="2"/>
  </r>
  <r>
    <x v="0"/>
    <x v="4"/>
    <x v="3"/>
  </r>
  <r>
    <x v="0"/>
    <x v="3"/>
    <x v="1"/>
  </r>
  <r>
    <x v="1"/>
    <x v="3"/>
    <x v="1"/>
  </r>
  <r>
    <x v="1"/>
    <x v="1"/>
    <x v="1"/>
  </r>
  <r>
    <x v="1"/>
    <x v="1"/>
    <x v="1"/>
  </r>
  <r>
    <x v="0"/>
    <x v="3"/>
    <x v="1"/>
  </r>
  <r>
    <x v="1"/>
    <x v="3"/>
    <x v="1"/>
  </r>
  <r>
    <x v="0"/>
    <x v="4"/>
    <x v="1"/>
  </r>
  <r>
    <x v="1"/>
    <x v="4"/>
    <x v="4"/>
  </r>
  <r>
    <x v="1"/>
    <x v="4"/>
    <x v="1"/>
  </r>
  <r>
    <x v="0"/>
    <x v="3"/>
    <x v="1"/>
  </r>
  <r>
    <x v="0"/>
    <x v="0"/>
    <x v="1"/>
  </r>
  <r>
    <x v="1"/>
    <x v="7"/>
    <x v="1"/>
  </r>
  <r>
    <x v="0"/>
    <x v="3"/>
    <x v="1"/>
  </r>
  <r>
    <x v="1"/>
    <x v="4"/>
    <x v="1"/>
  </r>
  <r>
    <x v="1"/>
    <x v="1"/>
    <x v="1"/>
  </r>
  <r>
    <x v="1"/>
    <x v="7"/>
    <x v="1"/>
  </r>
  <r>
    <x v="1"/>
    <x v="6"/>
    <x v="1"/>
  </r>
  <r>
    <x v="1"/>
    <x v="4"/>
    <x v="1"/>
  </r>
  <r>
    <x v="1"/>
    <x v="6"/>
    <x v="1"/>
  </r>
  <r>
    <x v="1"/>
    <x v="6"/>
    <x v="1"/>
  </r>
  <r>
    <x v="3"/>
    <x v="3"/>
    <x v="1"/>
  </r>
  <r>
    <x v="1"/>
    <x v="3"/>
    <x v="1"/>
  </r>
  <r>
    <x v="1"/>
    <x v="4"/>
    <x v="1"/>
  </r>
  <r>
    <x v="1"/>
    <x v="6"/>
    <x v="6"/>
  </r>
  <r>
    <x v="0"/>
    <x v="4"/>
    <x v="1"/>
  </r>
  <r>
    <x v="0"/>
    <x v="1"/>
    <x v="2"/>
  </r>
  <r>
    <x v="1"/>
    <x v="4"/>
    <x v="1"/>
  </r>
  <r>
    <x v="1"/>
    <x v="3"/>
    <x v="3"/>
  </r>
  <r>
    <x v="0"/>
    <x v="2"/>
    <x v="1"/>
  </r>
  <r>
    <x v="1"/>
    <x v="3"/>
    <x v="1"/>
  </r>
  <r>
    <x v="1"/>
    <x v="5"/>
    <x v="2"/>
  </r>
  <r>
    <x v="1"/>
    <x v="1"/>
    <x v="1"/>
  </r>
  <r>
    <x v="1"/>
    <x v="3"/>
    <x v="1"/>
  </r>
  <r>
    <x v="1"/>
    <x v="3"/>
    <x v="1"/>
  </r>
  <r>
    <x v="1"/>
    <x v="3"/>
    <x v="1"/>
  </r>
  <r>
    <x v="1"/>
    <x v="2"/>
    <x v="1"/>
  </r>
  <r>
    <x v="1"/>
    <x v="5"/>
    <x v="1"/>
  </r>
  <r>
    <x v="1"/>
    <x v="6"/>
    <x v="2"/>
  </r>
  <r>
    <x v="1"/>
    <x v="5"/>
    <x v="1"/>
  </r>
  <r>
    <x v="0"/>
    <x v="1"/>
    <x v="1"/>
  </r>
  <r>
    <x v="0"/>
    <x v="3"/>
    <x v="1"/>
  </r>
  <r>
    <x v="1"/>
    <x v="3"/>
    <x v="1"/>
  </r>
  <r>
    <x v="0"/>
    <x v="4"/>
    <x v="0"/>
  </r>
  <r>
    <x v="1"/>
    <x v="5"/>
    <x v="1"/>
  </r>
  <r>
    <x v="1"/>
    <x v="1"/>
    <x v="1"/>
  </r>
  <r>
    <x v="0"/>
    <x v="1"/>
    <x v="4"/>
  </r>
  <r>
    <x v="1"/>
    <x v="3"/>
    <x v="1"/>
  </r>
  <r>
    <x v="1"/>
    <x v="3"/>
    <x v="1"/>
  </r>
  <r>
    <x v="1"/>
    <x v="7"/>
    <x v="1"/>
  </r>
  <r>
    <x v="1"/>
    <x v="1"/>
    <x v="1"/>
  </r>
  <r>
    <x v="0"/>
    <x v="1"/>
    <x v="1"/>
  </r>
  <r>
    <x v="1"/>
    <x v="1"/>
    <x v="1"/>
  </r>
  <r>
    <x v="1"/>
    <x v="7"/>
    <x v="1"/>
  </r>
  <r>
    <x v="1"/>
    <x v="3"/>
    <x v="1"/>
  </r>
  <r>
    <x v="1"/>
    <x v="3"/>
    <x v="1"/>
  </r>
  <r>
    <x v="0"/>
    <x v="1"/>
    <x v="6"/>
  </r>
  <r>
    <x v="1"/>
    <x v="3"/>
    <x v="2"/>
  </r>
  <r>
    <x v="1"/>
    <x v="4"/>
    <x v="1"/>
  </r>
  <r>
    <x v="1"/>
    <x v="4"/>
    <x v="1"/>
  </r>
  <r>
    <x v="3"/>
    <x v="6"/>
    <x v="1"/>
  </r>
  <r>
    <x v="2"/>
    <x v="7"/>
    <x v="1"/>
  </r>
  <r>
    <x v="1"/>
    <x v="3"/>
    <x v="1"/>
  </r>
  <r>
    <x v="1"/>
    <x v="3"/>
    <x v="0"/>
  </r>
  <r>
    <x v="0"/>
    <x v="3"/>
    <x v="1"/>
  </r>
  <r>
    <x v="1"/>
    <x v="5"/>
    <x v="1"/>
  </r>
  <r>
    <x v="0"/>
    <x v="6"/>
    <x v="1"/>
  </r>
  <r>
    <x v="1"/>
    <x v="3"/>
    <x v="1"/>
  </r>
  <r>
    <x v="1"/>
    <x v="2"/>
    <x v="1"/>
  </r>
  <r>
    <x v="1"/>
    <x v="3"/>
    <x v="1"/>
  </r>
  <r>
    <x v="1"/>
    <x v="4"/>
    <x v="1"/>
  </r>
  <r>
    <x v="0"/>
    <x v="3"/>
    <x v="1"/>
  </r>
  <r>
    <x v="1"/>
    <x v="4"/>
    <x v="1"/>
  </r>
  <r>
    <x v="0"/>
    <x v="1"/>
    <x v="3"/>
  </r>
  <r>
    <x v="0"/>
    <x v="2"/>
    <x v="1"/>
  </r>
  <r>
    <x v="1"/>
    <x v="3"/>
    <x v="1"/>
  </r>
  <r>
    <x v="3"/>
    <x v="3"/>
    <x v="1"/>
  </r>
  <r>
    <x v="1"/>
    <x v="1"/>
    <x v="1"/>
  </r>
  <r>
    <x v="0"/>
    <x v="1"/>
    <x v="3"/>
  </r>
  <r>
    <x v="1"/>
    <x v="3"/>
    <x v="0"/>
  </r>
  <r>
    <x v="0"/>
    <x v="4"/>
    <x v="1"/>
  </r>
  <r>
    <x v="1"/>
    <x v="2"/>
    <x v="1"/>
  </r>
  <r>
    <x v="0"/>
    <x v="0"/>
    <x v="1"/>
  </r>
  <r>
    <x v="3"/>
    <x v="3"/>
    <x v="6"/>
  </r>
  <r>
    <x v="1"/>
    <x v="3"/>
    <x v="1"/>
  </r>
  <r>
    <x v="0"/>
    <x v="3"/>
    <x v="5"/>
  </r>
  <r>
    <x v="0"/>
    <x v="3"/>
    <x v="2"/>
  </r>
  <r>
    <x v="0"/>
    <x v="3"/>
    <x v="2"/>
  </r>
  <r>
    <x v="1"/>
    <x v="1"/>
    <x v="1"/>
  </r>
  <r>
    <x v="0"/>
    <x v="0"/>
    <x v="1"/>
  </r>
  <r>
    <x v="0"/>
    <x v="5"/>
    <x v="3"/>
  </r>
  <r>
    <x v="1"/>
    <x v="4"/>
    <x v="1"/>
  </r>
  <r>
    <x v="0"/>
    <x v="3"/>
    <x v="1"/>
  </r>
  <r>
    <x v="0"/>
    <x v="1"/>
    <x v="1"/>
  </r>
  <r>
    <x v="1"/>
    <x v="4"/>
    <x v="1"/>
  </r>
  <r>
    <x v="1"/>
    <x v="3"/>
    <x v="1"/>
  </r>
  <r>
    <x v="0"/>
    <x v="3"/>
    <x v="1"/>
  </r>
  <r>
    <x v="1"/>
    <x v="5"/>
    <x v="3"/>
  </r>
  <r>
    <x v="0"/>
    <x v="3"/>
    <x v="1"/>
  </r>
  <r>
    <x v="3"/>
    <x v="1"/>
    <x v="1"/>
  </r>
  <r>
    <x v="0"/>
    <x v="6"/>
    <x v="1"/>
  </r>
  <r>
    <x v="1"/>
    <x v="3"/>
    <x v="1"/>
  </r>
  <r>
    <x v="1"/>
    <x v="3"/>
    <x v="1"/>
  </r>
  <r>
    <x v="1"/>
    <x v="1"/>
    <x v="1"/>
  </r>
  <r>
    <x v="1"/>
    <x v="4"/>
    <x v="1"/>
  </r>
  <r>
    <x v="0"/>
    <x v="3"/>
    <x v="1"/>
  </r>
  <r>
    <x v="0"/>
    <x v="0"/>
    <x v="6"/>
  </r>
  <r>
    <x v="0"/>
    <x v="3"/>
    <x v="1"/>
  </r>
  <r>
    <x v="0"/>
    <x v="1"/>
    <x v="1"/>
  </r>
  <r>
    <x v="3"/>
    <x v="2"/>
    <x v="1"/>
  </r>
  <r>
    <x v="0"/>
    <x v="5"/>
    <x v="1"/>
  </r>
  <r>
    <x v="0"/>
    <x v="4"/>
    <x v="1"/>
  </r>
  <r>
    <x v="1"/>
    <x v="3"/>
    <x v="1"/>
  </r>
  <r>
    <x v="0"/>
    <x v="4"/>
    <x v="4"/>
  </r>
  <r>
    <x v="1"/>
    <x v="3"/>
    <x v="1"/>
  </r>
  <r>
    <x v="0"/>
    <x v="3"/>
    <x v="1"/>
  </r>
  <r>
    <x v="0"/>
    <x v="4"/>
    <x v="1"/>
  </r>
  <r>
    <x v="0"/>
    <x v="3"/>
    <x v="1"/>
  </r>
  <r>
    <x v="1"/>
    <x v="1"/>
    <x v="1"/>
  </r>
  <r>
    <x v="2"/>
    <x v="6"/>
    <x v="1"/>
  </r>
  <r>
    <x v="1"/>
    <x v="4"/>
    <x v="4"/>
  </r>
  <r>
    <x v="1"/>
    <x v="0"/>
    <x v="1"/>
  </r>
  <r>
    <x v="1"/>
    <x v="2"/>
    <x v="1"/>
  </r>
  <r>
    <x v="1"/>
    <x v="3"/>
    <x v="1"/>
  </r>
  <r>
    <x v="1"/>
    <x v="1"/>
    <x v="1"/>
  </r>
  <r>
    <x v="1"/>
    <x v="1"/>
    <x v="1"/>
  </r>
  <r>
    <x v="0"/>
    <x v="1"/>
    <x v="1"/>
  </r>
  <r>
    <x v="1"/>
    <x v="3"/>
    <x v="1"/>
  </r>
  <r>
    <x v="1"/>
    <x v="3"/>
    <x v="1"/>
  </r>
  <r>
    <x v="3"/>
    <x v="3"/>
    <x v="0"/>
  </r>
  <r>
    <x v="0"/>
    <x v="7"/>
    <x v="1"/>
  </r>
  <r>
    <x v="0"/>
    <x v="1"/>
    <x v="1"/>
  </r>
  <r>
    <x v="0"/>
    <x v="3"/>
    <x v="1"/>
  </r>
  <r>
    <x v="0"/>
    <x v="3"/>
    <x v="1"/>
  </r>
  <r>
    <x v="0"/>
    <x v="6"/>
    <x v="1"/>
  </r>
  <r>
    <x v="0"/>
    <x v="4"/>
    <x v="4"/>
  </r>
  <r>
    <x v="0"/>
    <x v="1"/>
    <x v="1"/>
  </r>
  <r>
    <x v="1"/>
    <x v="2"/>
    <x v="1"/>
  </r>
  <r>
    <x v="0"/>
    <x v="0"/>
    <x v="1"/>
  </r>
  <r>
    <x v="0"/>
    <x v="3"/>
    <x v="1"/>
  </r>
  <r>
    <x v="0"/>
    <x v="1"/>
    <x v="1"/>
  </r>
  <r>
    <x v="1"/>
    <x v="1"/>
    <x v="1"/>
  </r>
  <r>
    <x v="0"/>
    <x v="3"/>
    <x v="0"/>
  </r>
  <r>
    <x v="1"/>
    <x v="3"/>
    <x v="1"/>
  </r>
  <r>
    <x v="1"/>
    <x v="4"/>
    <x v="3"/>
  </r>
  <r>
    <x v="2"/>
    <x v="2"/>
    <x v="1"/>
  </r>
  <r>
    <x v="0"/>
    <x v="3"/>
    <x v="6"/>
  </r>
  <r>
    <x v="1"/>
    <x v="6"/>
    <x v="1"/>
  </r>
  <r>
    <x v="0"/>
    <x v="7"/>
    <x v="0"/>
  </r>
  <r>
    <x v="1"/>
    <x v="4"/>
    <x v="1"/>
  </r>
  <r>
    <x v="1"/>
    <x v="3"/>
    <x v="4"/>
  </r>
  <r>
    <x v="1"/>
    <x v="3"/>
    <x v="1"/>
  </r>
  <r>
    <x v="1"/>
    <x v="1"/>
    <x v="1"/>
  </r>
  <r>
    <x v="1"/>
    <x v="1"/>
    <x v="1"/>
  </r>
  <r>
    <x v="1"/>
    <x v="1"/>
    <x v="1"/>
  </r>
  <r>
    <x v="1"/>
    <x v="3"/>
    <x v="2"/>
  </r>
  <r>
    <x v="1"/>
    <x v="3"/>
    <x v="1"/>
  </r>
  <r>
    <x v="0"/>
    <x v="3"/>
    <x v="1"/>
  </r>
  <r>
    <x v="1"/>
    <x v="4"/>
    <x v="4"/>
  </r>
  <r>
    <x v="1"/>
    <x v="4"/>
    <x v="1"/>
  </r>
  <r>
    <x v="1"/>
    <x v="3"/>
    <x v="1"/>
  </r>
  <r>
    <x v="0"/>
    <x v="3"/>
    <x v="1"/>
  </r>
  <r>
    <x v="1"/>
    <x v="4"/>
    <x v="1"/>
  </r>
  <r>
    <x v="1"/>
    <x v="3"/>
    <x v="1"/>
  </r>
  <r>
    <x v="0"/>
    <x v="4"/>
    <x v="1"/>
  </r>
  <r>
    <x v="0"/>
    <x v="1"/>
    <x v="1"/>
  </r>
  <r>
    <x v="1"/>
    <x v="1"/>
    <x v="1"/>
  </r>
  <r>
    <x v="0"/>
    <x v="3"/>
    <x v="1"/>
  </r>
  <r>
    <x v="0"/>
    <x v="4"/>
    <x v="1"/>
  </r>
  <r>
    <x v="0"/>
    <x v="3"/>
    <x v="4"/>
  </r>
  <r>
    <x v="1"/>
    <x v="3"/>
    <x v="1"/>
  </r>
  <r>
    <x v="1"/>
    <x v="3"/>
    <x v="1"/>
  </r>
  <r>
    <x v="0"/>
    <x v="7"/>
    <x v="1"/>
  </r>
  <r>
    <x v="1"/>
    <x v="0"/>
    <x v="1"/>
  </r>
  <r>
    <x v="1"/>
    <x v="4"/>
    <x v="1"/>
  </r>
  <r>
    <x v="1"/>
    <x v="5"/>
    <x v="1"/>
  </r>
  <r>
    <x v="0"/>
    <x v="3"/>
    <x v="1"/>
  </r>
  <r>
    <x v="0"/>
    <x v="2"/>
    <x v="1"/>
  </r>
  <r>
    <x v="3"/>
    <x v="1"/>
    <x v="5"/>
  </r>
  <r>
    <x v="1"/>
    <x v="3"/>
    <x v="1"/>
  </r>
  <r>
    <x v="1"/>
    <x v="7"/>
    <x v="1"/>
  </r>
  <r>
    <x v="0"/>
    <x v="5"/>
    <x v="1"/>
  </r>
  <r>
    <x v="0"/>
    <x v="2"/>
    <x v="1"/>
  </r>
  <r>
    <x v="1"/>
    <x v="1"/>
    <x v="0"/>
  </r>
  <r>
    <x v="1"/>
    <x v="4"/>
    <x v="1"/>
  </r>
  <r>
    <x v="1"/>
    <x v="3"/>
    <x v="1"/>
  </r>
  <r>
    <x v="1"/>
    <x v="4"/>
    <x v="2"/>
  </r>
  <r>
    <x v="1"/>
    <x v="1"/>
    <x v="1"/>
  </r>
  <r>
    <x v="1"/>
    <x v="4"/>
    <x v="6"/>
  </r>
  <r>
    <x v="0"/>
    <x v="1"/>
    <x v="1"/>
  </r>
  <r>
    <x v="0"/>
    <x v="7"/>
    <x v="1"/>
  </r>
  <r>
    <x v="1"/>
    <x v="3"/>
    <x v="1"/>
  </r>
  <r>
    <x v="0"/>
    <x v="4"/>
    <x v="1"/>
  </r>
  <r>
    <x v="0"/>
    <x v="3"/>
    <x v="0"/>
  </r>
  <r>
    <x v="1"/>
    <x v="3"/>
    <x v="1"/>
  </r>
  <r>
    <x v="0"/>
    <x v="3"/>
    <x v="1"/>
  </r>
  <r>
    <x v="1"/>
    <x v="4"/>
    <x v="1"/>
  </r>
  <r>
    <x v="1"/>
    <x v="3"/>
    <x v="3"/>
  </r>
  <r>
    <x v="1"/>
    <x v="4"/>
    <x v="0"/>
  </r>
  <r>
    <x v="0"/>
    <x v="1"/>
    <x v="1"/>
  </r>
  <r>
    <x v="2"/>
    <x v="6"/>
    <x v="1"/>
  </r>
  <r>
    <x v="1"/>
    <x v="3"/>
    <x v="1"/>
  </r>
  <r>
    <x v="1"/>
    <x v="5"/>
    <x v="1"/>
  </r>
  <r>
    <x v="2"/>
    <x v="4"/>
    <x v="1"/>
  </r>
  <r>
    <x v="0"/>
    <x v="0"/>
    <x v="1"/>
  </r>
  <r>
    <x v="0"/>
    <x v="3"/>
    <x v="1"/>
  </r>
  <r>
    <x v="0"/>
    <x v="4"/>
    <x v="1"/>
  </r>
  <r>
    <x v="0"/>
    <x v="3"/>
    <x v="1"/>
  </r>
  <r>
    <x v="0"/>
    <x v="4"/>
    <x v="0"/>
  </r>
  <r>
    <x v="1"/>
    <x v="2"/>
    <x v="1"/>
  </r>
  <r>
    <x v="1"/>
    <x v="3"/>
    <x v="1"/>
  </r>
  <r>
    <x v="0"/>
    <x v="2"/>
    <x v="1"/>
  </r>
  <r>
    <x v="1"/>
    <x v="3"/>
    <x v="1"/>
  </r>
  <r>
    <x v="0"/>
    <x v="0"/>
    <x v="1"/>
  </r>
  <r>
    <x v="0"/>
    <x v="1"/>
    <x v="1"/>
  </r>
  <r>
    <x v="1"/>
    <x v="7"/>
    <x v="1"/>
  </r>
  <r>
    <x v="1"/>
    <x v="3"/>
    <x v="1"/>
  </r>
  <r>
    <x v="1"/>
    <x v="3"/>
    <x v="1"/>
  </r>
  <r>
    <x v="0"/>
    <x v="4"/>
    <x v="1"/>
  </r>
  <r>
    <x v="3"/>
    <x v="7"/>
    <x v="1"/>
  </r>
  <r>
    <x v="0"/>
    <x v="3"/>
    <x v="1"/>
  </r>
  <r>
    <x v="1"/>
    <x v="3"/>
    <x v="1"/>
  </r>
  <r>
    <x v="0"/>
    <x v="3"/>
    <x v="1"/>
  </r>
  <r>
    <x v="0"/>
    <x v="4"/>
    <x v="1"/>
  </r>
  <r>
    <x v="3"/>
    <x v="3"/>
    <x v="0"/>
  </r>
  <r>
    <x v="1"/>
    <x v="3"/>
    <x v="6"/>
  </r>
  <r>
    <x v="1"/>
    <x v="1"/>
    <x v="1"/>
  </r>
  <r>
    <x v="1"/>
    <x v="4"/>
    <x v="1"/>
  </r>
  <r>
    <x v="1"/>
    <x v="3"/>
    <x v="1"/>
  </r>
  <r>
    <x v="1"/>
    <x v="4"/>
    <x v="1"/>
  </r>
  <r>
    <x v="1"/>
    <x v="4"/>
    <x v="1"/>
  </r>
  <r>
    <x v="0"/>
    <x v="2"/>
    <x v="1"/>
  </r>
  <r>
    <x v="1"/>
    <x v="3"/>
    <x v="6"/>
  </r>
  <r>
    <x v="3"/>
    <x v="3"/>
    <x v="1"/>
  </r>
  <r>
    <x v="1"/>
    <x v="1"/>
    <x v="1"/>
  </r>
  <r>
    <x v="1"/>
    <x v="3"/>
    <x v="1"/>
  </r>
  <r>
    <x v="0"/>
    <x v="2"/>
    <x v="1"/>
  </r>
  <r>
    <x v="3"/>
    <x v="4"/>
    <x v="4"/>
  </r>
  <r>
    <x v="0"/>
    <x v="6"/>
    <x v="1"/>
  </r>
  <r>
    <x v="1"/>
    <x v="6"/>
    <x v="3"/>
  </r>
  <r>
    <x v="0"/>
    <x v="4"/>
    <x v="0"/>
  </r>
  <r>
    <x v="1"/>
    <x v="1"/>
    <x v="1"/>
  </r>
  <r>
    <x v="0"/>
    <x v="4"/>
    <x v="1"/>
  </r>
  <r>
    <x v="0"/>
    <x v="4"/>
    <x v="1"/>
  </r>
  <r>
    <x v="0"/>
    <x v="4"/>
    <x v="1"/>
  </r>
  <r>
    <x v="1"/>
    <x v="3"/>
    <x v="1"/>
  </r>
  <r>
    <x v="1"/>
    <x v="1"/>
    <x v="1"/>
  </r>
  <r>
    <x v="0"/>
    <x v="3"/>
    <x v="1"/>
  </r>
  <r>
    <x v="1"/>
    <x v="3"/>
    <x v="1"/>
  </r>
  <r>
    <x v="0"/>
    <x v="4"/>
    <x v="1"/>
  </r>
  <r>
    <x v="1"/>
    <x v="3"/>
    <x v="1"/>
  </r>
  <r>
    <x v="1"/>
    <x v="4"/>
    <x v="1"/>
  </r>
  <r>
    <x v="0"/>
    <x v="6"/>
    <x v="1"/>
  </r>
  <r>
    <x v="1"/>
    <x v="4"/>
    <x v="1"/>
  </r>
  <r>
    <x v="1"/>
    <x v="3"/>
    <x v="1"/>
  </r>
  <r>
    <x v="1"/>
    <x v="5"/>
    <x v="1"/>
  </r>
  <r>
    <x v="1"/>
    <x v="2"/>
    <x v="1"/>
  </r>
  <r>
    <x v="1"/>
    <x v="2"/>
    <x v="0"/>
  </r>
  <r>
    <x v="0"/>
    <x v="3"/>
    <x v="1"/>
  </r>
  <r>
    <x v="1"/>
    <x v="4"/>
    <x v="1"/>
  </r>
  <r>
    <x v="1"/>
    <x v="2"/>
    <x v="1"/>
  </r>
  <r>
    <x v="1"/>
    <x v="0"/>
    <x v="4"/>
  </r>
  <r>
    <x v="0"/>
    <x v="1"/>
    <x v="1"/>
  </r>
  <r>
    <x v="1"/>
    <x v="1"/>
    <x v="1"/>
  </r>
  <r>
    <x v="1"/>
    <x v="4"/>
    <x v="1"/>
  </r>
  <r>
    <x v="1"/>
    <x v="5"/>
    <x v="1"/>
  </r>
  <r>
    <x v="0"/>
    <x v="5"/>
    <x v="1"/>
  </r>
  <r>
    <x v="0"/>
    <x v="4"/>
    <x v="1"/>
  </r>
  <r>
    <x v="1"/>
    <x v="2"/>
    <x v="1"/>
  </r>
  <r>
    <x v="1"/>
    <x v="0"/>
    <x v="4"/>
  </r>
  <r>
    <x v="1"/>
    <x v="7"/>
    <x v="1"/>
  </r>
  <r>
    <x v="0"/>
    <x v="3"/>
    <x v="1"/>
  </r>
  <r>
    <x v="0"/>
    <x v="5"/>
    <x v="1"/>
  </r>
  <r>
    <x v="0"/>
    <x v="3"/>
    <x v="1"/>
  </r>
  <r>
    <x v="1"/>
    <x v="0"/>
    <x v="4"/>
  </r>
  <r>
    <x v="0"/>
    <x v="3"/>
    <x v="4"/>
  </r>
  <r>
    <x v="0"/>
    <x v="5"/>
    <x v="4"/>
  </r>
  <r>
    <x v="1"/>
    <x v="3"/>
    <x v="1"/>
  </r>
  <r>
    <x v="1"/>
    <x v="3"/>
    <x v="1"/>
  </r>
  <r>
    <x v="1"/>
    <x v="2"/>
    <x v="6"/>
  </r>
  <r>
    <x v="1"/>
    <x v="8"/>
    <x v="1"/>
  </r>
  <r>
    <x v="1"/>
    <x v="0"/>
    <x v="1"/>
  </r>
  <r>
    <x v="3"/>
    <x v="4"/>
    <x v="1"/>
  </r>
  <r>
    <x v="1"/>
    <x v="7"/>
    <x v="1"/>
  </r>
  <r>
    <x v="1"/>
    <x v="2"/>
    <x v="1"/>
  </r>
  <r>
    <x v="1"/>
    <x v="3"/>
    <x v="3"/>
  </r>
  <r>
    <x v="0"/>
    <x v="4"/>
    <x v="1"/>
  </r>
  <r>
    <x v="0"/>
    <x v="2"/>
    <x v="1"/>
  </r>
  <r>
    <x v="0"/>
    <x v="2"/>
    <x v="3"/>
  </r>
  <r>
    <x v="0"/>
    <x v="4"/>
    <x v="1"/>
  </r>
  <r>
    <x v="0"/>
    <x v="3"/>
    <x v="1"/>
  </r>
  <r>
    <x v="0"/>
    <x v="4"/>
    <x v="1"/>
  </r>
  <r>
    <x v="1"/>
    <x v="6"/>
    <x v="2"/>
  </r>
  <r>
    <x v="1"/>
    <x v="4"/>
    <x v="1"/>
  </r>
  <r>
    <x v="0"/>
    <x v="1"/>
    <x v="6"/>
  </r>
  <r>
    <x v="0"/>
    <x v="5"/>
    <x v="1"/>
  </r>
  <r>
    <x v="1"/>
    <x v="3"/>
    <x v="1"/>
  </r>
  <r>
    <x v="0"/>
    <x v="2"/>
    <x v="1"/>
  </r>
  <r>
    <x v="1"/>
    <x v="3"/>
    <x v="1"/>
  </r>
  <r>
    <x v="0"/>
    <x v="3"/>
    <x v="1"/>
  </r>
  <r>
    <x v="1"/>
    <x v="4"/>
    <x v="2"/>
  </r>
  <r>
    <x v="0"/>
    <x v="3"/>
    <x v="1"/>
  </r>
  <r>
    <x v="1"/>
    <x v="6"/>
    <x v="1"/>
  </r>
  <r>
    <x v="3"/>
    <x v="4"/>
    <x v="1"/>
  </r>
  <r>
    <x v="3"/>
    <x v="1"/>
    <x v="5"/>
  </r>
  <r>
    <x v="0"/>
    <x v="3"/>
    <x v="0"/>
  </r>
  <r>
    <x v="0"/>
    <x v="5"/>
    <x v="1"/>
  </r>
  <r>
    <x v="1"/>
    <x v="0"/>
    <x v="1"/>
  </r>
  <r>
    <x v="0"/>
    <x v="4"/>
    <x v="1"/>
  </r>
  <r>
    <x v="1"/>
    <x v="1"/>
    <x v="1"/>
  </r>
  <r>
    <x v="1"/>
    <x v="3"/>
    <x v="1"/>
  </r>
  <r>
    <x v="1"/>
    <x v="4"/>
    <x v="1"/>
  </r>
  <r>
    <x v="0"/>
    <x v="4"/>
    <x v="1"/>
  </r>
  <r>
    <x v="1"/>
    <x v="4"/>
    <x v="1"/>
  </r>
  <r>
    <x v="0"/>
    <x v="3"/>
    <x v="1"/>
  </r>
  <r>
    <x v="0"/>
    <x v="2"/>
    <x v="1"/>
  </r>
  <r>
    <x v="1"/>
    <x v="3"/>
    <x v="1"/>
  </r>
  <r>
    <x v="0"/>
    <x v="4"/>
    <x v="0"/>
  </r>
  <r>
    <x v="0"/>
    <x v="1"/>
    <x v="4"/>
  </r>
  <r>
    <x v="0"/>
    <x v="6"/>
    <x v="1"/>
  </r>
  <r>
    <x v="0"/>
    <x v="5"/>
    <x v="1"/>
  </r>
  <r>
    <x v="2"/>
    <x v="6"/>
    <x v="5"/>
  </r>
  <r>
    <x v="1"/>
    <x v="3"/>
    <x v="0"/>
  </r>
  <r>
    <x v="1"/>
    <x v="1"/>
    <x v="4"/>
  </r>
  <r>
    <x v="0"/>
    <x v="4"/>
    <x v="1"/>
  </r>
  <r>
    <x v="1"/>
    <x v="3"/>
    <x v="6"/>
  </r>
  <r>
    <x v="1"/>
    <x v="5"/>
    <x v="6"/>
  </r>
  <r>
    <x v="1"/>
    <x v="4"/>
    <x v="3"/>
  </r>
  <r>
    <x v="0"/>
    <x v="6"/>
    <x v="1"/>
  </r>
  <r>
    <x v="0"/>
    <x v="0"/>
    <x v="1"/>
  </r>
  <r>
    <x v="1"/>
    <x v="7"/>
    <x v="1"/>
  </r>
  <r>
    <x v="0"/>
    <x v="6"/>
    <x v="6"/>
  </r>
  <r>
    <x v="0"/>
    <x v="1"/>
    <x v="4"/>
  </r>
  <r>
    <x v="0"/>
    <x v="6"/>
    <x v="1"/>
  </r>
  <r>
    <x v="1"/>
    <x v="1"/>
    <x v="1"/>
  </r>
  <r>
    <x v="0"/>
    <x v="3"/>
    <x v="1"/>
  </r>
  <r>
    <x v="1"/>
    <x v="3"/>
    <x v="1"/>
  </r>
  <r>
    <x v="1"/>
    <x v="4"/>
    <x v="1"/>
  </r>
  <r>
    <x v="1"/>
    <x v="3"/>
    <x v="1"/>
  </r>
  <r>
    <x v="1"/>
    <x v="2"/>
    <x v="1"/>
  </r>
  <r>
    <x v="3"/>
    <x v="1"/>
    <x v="5"/>
  </r>
  <r>
    <x v="0"/>
    <x v="2"/>
    <x v="2"/>
  </r>
  <r>
    <x v="0"/>
    <x v="3"/>
    <x v="1"/>
  </r>
  <r>
    <x v="0"/>
    <x v="1"/>
    <x v="1"/>
  </r>
  <r>
    <x v="1"/>
    <x v="1"/>
    <x v="0"/>
  </r>
  <r>
    <x v="1"/>
    <x v="1"/>
    <x v="3"/>
  </r>
  <r>
    <x v="1"/>
    <x v="5"/>
    <x v="1"/>
  </r>
  <r>
    <x v="1"/>
    <x v="4"/>
    <x v="1"/>
  </r>
  <r>
    <x v="1"/>
    <x v="3"/>
    <x v="1"/>
  </r>
  <r>
    <x v="1"/>
    <x v="3"/>
    <x v="1"/>
  </r>
  <r>
    <x v="1"/>
    <x v="4"/>
    <x v="1"/>
  </r>
  <r>
    <x v="1"/>
    <x v="3"/>
    <x v="5"/>
  </r>
  <r>
    <x v="0"/>
    <x v="1"/>
    <x v="5"/>
  </r>
  <r>
    <x v="1"/>
    <x v="4"/>
    <x v="2"/>
  </r>
  <r>
    <x v="0"/>
    <x v="3"/>
    <x v="1"/>
  </r>
  <r>
    <x v="1"/>
    <x v="3"/>
    <x v="1"/>
  </r>
  <r>
    <x v="0"/>
    <x v="1"/>
    <x v="1"/>
  </r>
  <r>
    <x v="1"/>
    <x v="1"/>
    <x v="1"/>
  </r>
  <r>
    <x v="1"/>
    <x v="3"/>
    <x v="1"/>
  </r>
  <r>
    <x v="1"/>
    <x v="4"/>
    <x v="6"/>
  </r>
  <r>
    <x v="1"/>
    <x v="1"/>
    <x v="1"/>
  </r>
  <r>
    <x v="0"/>
    <x v="4"/>
    <x v="6"/>
  </r>
  <r>
    <x v="3"/>
    <x v="1"/>
    <x v="1"/>
  </r>
  <r>
    <x v="1"/>
    <x v="8"/>
    <x v="1"/>
  </r>
  <r>
    <x v="1"/>
    <x v="0"/>
    <x v="1"/>
  </r>
  <r>
    <x v="0"/>
    <x v="3"/>
    <x v="1"/>
  </r>
  <r>
    <x v="0"/>
    <x v="3"/>
    <x v="1"/>
  </r>
  <r>
    <x v="3"/>
    <x v="1"/>
    <x v="1"/>
  </r>
  <r>
    <x v="0"/>
    <x v="4"/>
    <x v="1"/>
  </r>
  <r>
    <x v="1"/>
    <x v="1"/>
    <x v="1"/>
  </r>
  <r>
    <x v="1"/>
    <x v="3"/>
    <x v="1"/>
  </r>
  <r>
    <x v="0"/>
    <x v="2"/>
    <x v="1"/>
  </r>
  <r>
    <x v="0"/>
    <x v="6"/>
    <x v="1"/>
  </r>
  <r>
    <x v="1"/>
    <x v="4"/>
    <x v="1"/>
  </r>
  <r>
    <x v="1"/>
    <x v="2"/>
    <x v="1"/>
  </r>
  <r>
    <x v="1"/>
    <x v="5"/>
    <x v="1"/>
  </r>
  <r>
    <x v="1"/>
    <x v="1"/>
    <x v="1"/>
  </r>
  <r>
    <x v="0"/>
    <x v="0"/>
    <x v="0"/>
  </r>
  <r>
    <x v="0"/>
    <x v="3"/>
    <x v="4"/>
  </r>
  <r>
    <x v="0"/>
    <x v="4"/>
    <x v="1"/>
  </r>
  <r>
    <x v="0"/>
    <x v="5"/>
    <x v="2"/>
  </r>
  <r>
    <x v="1"/>
    <x v="6"/>
    <x v="1"/>
  </r>
  <r>
    <x v="0"/>
    <x v="3"/>
    <x v="1"/>
  </r>
  <r>
    <x v="1"/>
    <x v="4"/>
    <x v="1"/>
  </r>
  <r>
    <x v="0"/>
    <x v="3"/>
    <x v="1"/>
  </r>
  <r>
    <x v="1"/>
    <x v="3"/>
    <x v="1"/>
  </r>
  <r>
    <x v="0"/>
    <x v="4"/>
    <x v="1"/>
  </r>
  <r>
    <x v="1"/>
    <x v="3"/>
    <x v="1"/>
  </r>
  <r>
    <x v="1"/>
    <x v="1"/>
    <x v="6"/>
  </r>
  <r>
    <x v="0"/>
    <x v="4"/>
    <x v="3"/>
  </r>
  <r>
    <x v="0"/>
    <x v="0"/>
    <x v="4"/>
  </r>
  <r>
    <x v="1"/>
    <x v="2"/>
    <x v="1"/>
  </r>
  <r>
    <x v="1"/>
    <x v="3"/>
    <x v="1"/>
  </r>
  <r>
    <x v="1"/>
    <x v="3"/>
    <x v="1"/>
  </r>
  <r>
    <x v="1"/>
    <x v="3"/>
    <x v="1"/>
  </r>
  <r>
    <x v="1"/>
    <x v="5"/>
    <x v="1"/>
  </r>
  <r>
    <x v="1"/>
    <x v="1"/>
    <x v="4"/>
  </r>
  <r>
    <x v="1"/>
    <x v="0"/>
    <x v="1"/>
  </r>
  <r>
    <x v="1"/>
    <x v="1"/>
    <x v="1"/>
  </r>
  <r>
    <x v="1"/>
    <x v="4"/>
    <x v="1"/>
  </r>
  <r>
    <x v="1"/>
    <x v="3"/>
    <x v="1"/>
  </r>
  <r>
    <x v="3"/>
    <x v="3"/>
    <x v="1"/>
  </r>
  <r>
    <x v="1"/>
    <x v="1"/>
    <x v="1"/>
  </r>
  <r>
    <x v="1"/>
    <x v="3"/>
    <x v="0"/>
  </r>
  <r>
    <x v="1"/>
    <x v="3"/>
    <x v="1"/>
  </r>
  <r>
    <x v="1"/>
    <x v="3"/>
    <x v="6"/>
  </r>
  <r>
    <x v="1"/>
    <x v="1"/>
    <x v="4"/>
  </r>
  <r>
    <x v="1"/>
    <x v="3"/>
    <x v="1"/>
  </r>
  <r>
    <x v="0"/>
    <x v="5"/>
    <x v="1"/>
  </r>
  <r>
    <x v="0"/>
    <x v="3"/>
    <x v="1"/>
  </r>
  <r>
    <x v="1"/>
    <x v="7"/>
    <x v="2"/>
  </r>
  <r>
    <x v="1"/>
    <x v="3"/>
    <x v="1"/>
  </r>
  <r>
    <x v="0"/>
    <x v="1"/>
    <x v="1"/>
  </r>
  <r>
    <x v="1"/>
    <x v="3"/>
    <x v="4"/>
  </r>
  <r>
    <x v="1"/>
    <x v="7"/>
    <x v="1"/>
  </r>
  <r>
    <x v="0"/>
    <x v="3"/>
    <x v="1"/>
  </r>
  <r>
    <x v="1"/>
    <x v="3"/>
    <x v="1"/>
  </r>
  <r>
    <x v="1"/>
    <x v="0"/>
    <x v="4"/>
  </r>
  <r>
    <x v="1"/>
    <x v="1"/>
    <x v="1"/>
  </r>
  <r>
    <x v="0"/>
    <x v="3"/>
    <x v="1"/>
  </r>
  <r>
    <x v="3"/>
    <x v="3"/>
    <x v="1"/>
  </r>
  <r>
    <x v="1"/>
    <x v="3"/>
    <x v="1"/>
  </r>
  <r>
    <x v="2"/>
    <x v="3"/>
    <x v="1"/>
  </r>
  <r>
    <x v="0"/>
    <x v="4"/>
    <x v="1"/>
  </r>
  <r>
    <x v="3"/>
    <x v="4"/>
    <x v="1"/>
  </r>
  <r>
    <x v="1"/>
    <x v="4"/>
    <x v="1"/>
  </r>
  <r>
    <x v="0"/>
    <x v="4"/>
    <x v="3"/>
  </r>
  <r>
    <x v="0"/>
    <x v="3"/>
    <x v="1"/>
  </r>
  <r>
    <x v="0"/>
    <x v="3"/>
    <x v="1"/>
  </r>
  <r>
    <x v="2"/>
    <x v="4"/>
    <x v="1"/>
  </r>
  <r>
    <x v="0"/>
    <x v="3"/>
    <x v="1"/>
  </r>
  <r>
    <x v="1"/>
    <x v="3"/>
    <x v="5"/>
  </r>
  <r>
    <x v="1"/>
    <x v="2"/>
    <x v="0"/>
  </r>
  <r>
    <x v="1"/>
    <x v="3"/>
    <x v="1"/>
  </r>
  <r>
    <x v="0"/>
    <x v="3"/>
    <x v="0"/>
  </r>
  <r>
    <x v="0"/>
    <x v="1"/>
    <x v="1"/>
  </r>
  <r>
    <x v="0"/>
    <x v="6"/>
    <x v="1"/>
  </r>
  <r>
    <x v="0"/>
    <x v="5"/>
    <x v="1"/>
  </r>
  <r>
    <x v="3"/>
    <x v="0"/>
    <x v="1"/>
  </r>
  <r>
    <x v="0"/>
    <x v="3"/>
    <x v="5"/>
  </r>
  <r>
    <x v="0"/>
    <x v="1"/>
    <x v="1"/>
  </r>
  <r>
    <x v="0"/>
    <x v="4"/>
    <x v="6"/>
  </r>
  <r>
    <x v="1"/>
    <x v="2"/>
    <x v="1"/>
  </r>
  <r>
    <x v="1"/>
    <x v="2"/>
    <x v="1"/>
  </r>
  <r>
    <x v="1"/>
    <x v="1"/>
    <x v="1"/>
  </r>
  <r>
    <x v="1"/>
    <x v="7"/>
    <x v="1"/>
  </r>
  <r>
    <x v="0"/>
    <x v="0"/>
    <x v="2"/>
  </r>
  <r>
    <x v="0"/>
    <x v="4"/>
    <x v="1"/>
  </r>
  <r>
    <x v="3"/>
    <x v="1"/>
    <x v="1"/>
  </r>
  <r>
    <x v="0"/>
    <x v="4"/>
    <x v="4"/>
  </r>
  <r>
    <x v="0"/>
    <x v="3"/>
    <x v="1"/>
  </r>
  <r>
    <x v="0"/>
    <x v="1"/>
    <x v="3"/>
  </r>
  <r>
    <x v="0"/>
    <x v="3"/>
    <x v="1"/>
  </r>
  <r>
    <x v="0"/>
    <x v="3"/>
    <x v="1"/>
  </r>
  <r>
    <x v="0"/>
    <x v="1"/>
    <x v="1"/>
  </r>
  <r>
    <x v="1"/>
    <x v="4"/>
    <x v="1"/>
  </r>
  <r>
    <x v="3"/>
    <x v="3"/>
    <x v="1"/>
  </r>
  <r>
    <x v="1"/>
    <x v="8"/>
    <x v="1"/>
  </r>
  <r>
    <x v="0"/>
    <x v="3"/>
    <x v="1"/>
  </r>
  <r>
    <x v="1"/>
    <x v="3"/>
    <x v="6"/>
  </r>
  <r>
    <x v="1"/>
    <x v="1"/>
    <x v="1"/>
  </r>
  <r>
    <x v="1"/>
    <x v="3"/>
    <x v="1"/>
  </r>
  <r>
    <x v="0"/>
    <x v="3"/>
    <x v="2"/>
  </r>
  <r>
    <x v="0"/>
    <x v="1"/>
    <x v="6"/>
  </r>
  <r>
    <x v="3"/>
    <x v="7"/>
    <x v="1"/>
  </r>
  <r>
    <x v="1"/>
    <x v="8"/>
    <x v="1"/>
  </r>
  <r>
    <x v="1"/>
    <x v="7"/>
    <x v="1"/>
  </r>
  <r>
    <x v="0"/>
    <x v="5"/>
    <x v="1"/>
  </r>
  <r>
    <x v="3"/>
    <x v="4"/>
    <x v="1"/>
  </r>
  <r>
    <x v="1"/>
    <x v="0"/>
    <x v="1"/>
  </r>
  <r>
    <x v="0"/>
    <x v="6"/>
    <x v="1"/>
  </r>
  <r>
    <x v="0"/>
    <x v="3"/>
    <x v="1"/>
  </r>
  <r>
    <x v="1"/>
    <x v="3"/>
    <x v="1"/>
  </r>
  <r>
    <x v="1"/>
    <x v="3"/>
    <x v="1"/>
  </r>
  <r>
    <x v="1"/>
    <x v="5"/>
    <x v="0"/>
  </r>
  <r>
    <x v="0"/>
    <x v="3"/>
    <x v="0"/>
  </r>
  <r>
    <x v="1"/>
    <x v="2"/>
    <x v="1"/>
  </r>
  <r>
    <x v="1"/>
    <x v="3"/>
    <x v="1"/>
  </r>
  <r>
    <x v="1"/>
    <x v="4"/>
    <x v="1"/>
  </r>
  <r>
    <x v="1"/>
    <x v="2"/>
    <x v="1"/>
  </r>
  <r>
    <x v="1"/>
    <x v="4"/>
    <x v="1"/>
  </r>
  <r>
    <x v="1"/>
    <x v="4"/>
    <x v="1"/>
  </r>
  <r>
    <x v="0"/>
    <x v="1"/>
    <x v="4"/>
  </r>
  <r>
    <x v="0"/>
    <x v="3"/>
    <x v="1"/>
  </r>
  <r>
    <x v="0"/>
    <x v="3"/>
    <x v="1"/>
  </r>
  <r>
    <x v="1"/>
    <x v="1"/>
    <x v="6"/>
  </r>
  <r>
    <x v="0"/>
    <x v="3"/>
    <x v="1"/>
  </r>
  <r>
    <x v="1"/>
    <x v="1"/>
    <x v="1"/>
  </r>
  <r>
    <x v="1"/>
    <x v="2"/>
    <x v="0"/>
  </r>
  <r>
    <x v="0"/>
    <x v="4"/>
    <x v="1"/>
  </r>
  <r>
    <x v="0"/>
    <x v="2"/>
    <x v="1"/>
  </r>
  <r>
    <x v="1"/>
    <x v="3"/>
    <x v="1"/>
  </r>
  <r>
    <x v="0"/>
    <x v="2"/>
    <x v="1"/>
  </r>
  <r>
    <x v="1"/>
    <x v="5"/>
    <x v="1"/>
  </r>
  <r>
    <x v="1"/>
    <x v="4"/>
    <x v="1"/>
  </r>
  <r>
    <x v="0"/>
    <x v="5"/>
    <x v="4"/>
  </r>
  <r>
    <x v="1"/>
    <x v="2"/>
    <x v="2"/>
  </r>
  <r>
    <x v="1"/>
    <x v="4"/>
    <x v="1"/>
  </r>
  <r>
    <x v="1"/>
    <x v="3"/>
    <x v="5"/>
  </r>
  <r>
    <x v="1"/>
    <x v="3"/>
    <x v="6"/>
  </r>
  <r>
    <x v="1"/>
    <x v="3"/>
    <x v="1"/>
  </r>
  <r>
    <x v="0"/>
    <x v="3"/>
    <x v="6"/>
  </r>
  <r>
    <x v="1"/>
    <x v="3"/>
    <x v="1"/>
  </r>
  <r>
    <x v="1"/>
    <x v="5"/>
    <x v="1"/>
  </r>
  <r>
    <x v="1"/>
    <x v="1"/>
    <x v="1"/>
  </r>
  <r>
    <x v="0"/>
    <x v="6"/>
    <x v="1"/>
  </r>
  <r>
    <x v="1"/>
    <x v="3"/>
    <x v="1"/>
  </r>
  <r>
    <x v="1"/>
    <x v="4"/>
    <x v="1"/>
  </r>
  <r>
    <x v="1"/>
    <x v="2"/>
    <x v="1"/>
  </r>
  <r>
    <x v="1"/>
    <x v="5"/>
    <x v="1"/>
  </r>
  <r>
    <x v="3"/>
    <x v="3"/>
    <x v="3"/>
  </r>
  <r>
    <x v="3"/>
    <x v="1"/>
    <x v="1"/>
  </r>
  <r>
    <x v="1"/>
    <x v="4"/>
    <x v="1"/>
  </r>
  <r>
    <x v="1"/>
    <x v="3"/>
    <x v="2"/>
  </r>
  <r>
    <x v="1"/>
    <x v="3"/>
    <x v="4"/>
  </r>
  <r>
    <x v="0"/>
    <x v="6"/>
    <x v="1"/>
  </r>
  <r>
    <x v="3"/>
    <x v="3"/>
    <x v="1"/>
  </r>
  <r>
    <x v="1"/>
    <x v="2"/>
    <x v="1"/>
  </r>
  <r>
    <x v="0"/>
    <x v="3"/>
    <x v="1"/>
  </r>
  <r>
    <x v="1"/>
    <x v="4"/>
    <x v="1"/>
  </r>
  <r>
    <x v="1"/>
    <x v="2"/>
    <x v="0"/>
  </r>
  <r>
    <x v="3"/>
    <x v="2"/>
    <x v="1"/>
  </r>
  <r>
    <x v="0"/>
    <x v="1"/>
    <x v="1"/>
  </r>
  <r>
    <x v="1"/>
    <x v="1"/>
    <x v="1"/>
  </r>
  <r>
    <x v="1"/>
    <x v="3"/>
    <x v="1"/>
  </r>
  <r>
    <x v="1"/>
    <x v="7"/>
    <x v="1"/>
  </r>
  <r>
    <x v="3"/>
    <x v="5"/>
    <x v="1"/>
  </r>
  <r>
    <x v="1"/>
    <x v="1"/>
    <x v="1"/>
  </r>
  <r>
    <x v="0"/>
    <x v="3"/>
    <x v="1"/>
  </r>
  <r>
    <x v="0"/>
    <x v="1"/>
    <x v="1"/>
  </r>
  <r>
    <x v="0"/>
    <x v="3"/>
    <x v="1"/>
  </r>
  <r>
    <x v="1"/>
    <x v="3"/>
    <x v="1"/>
  </r>
  <r>
    <x v="1"/>
    <x v="1"/>
    <x v="1"/>
  </r>
  <r>
    <x v="0"/>
    <x v="3"/>
    <x v="1"/>
  </r>
  <r>
    <x v="1"/>
    <x v="3"/>
    <x v="1"/>
  </r>
  <r>
    <x v="0"/>
    <x v="2"/>
    <x v="1"/>
  </r>
  <r>
    <x v="1"/>
    <x v="2"/>
    <x v="1"/>
  </r>
  <r>
    <x v="1"/>
    <x v="3"/>
    <x v="1"/>
  </r>
  <r>
    <x v="3"/>
    <x v="4"/>
    <x v="1"/>
  </r>
  <r>
    <x v="1"/>
    <x v="2"/>
    <x v="6"/>
  </r>
  <r>
    <x v="0"/>
    <x v="1"/>
    <x v="4"/>
  </r>
  <r>
    <x v="1"/>
    <x v="5"/>
    <x v="1"/>
  </r>
  <r>
    <x v="3"/>
    <x v="3"/>
    <x v="1"/>
  </r>
  <r>
    <x v="1"/>
    <x v="7"/>
    <x v="1"/>
  </r>
  <r>
    <x v="1"/>
    <x v="3"/>
    <x v="1"/>
  </r>
  <r>
    <x v="1"/>
    <x v="3"/>
    <x v="3"/>
  </r>
  <r>
    <x v="1"/>
    <x v="3"/>
    <x v="1"/>
  </r>
  <r>
    <x v="1"/>
    <x v="4"/>
    <x v="1"/>
  </r>
  <r>
    <x v="1"/>
    <x v="1"/>
    <x v="0"/>
  </r>
  <r>
    <x v="0"/>
    <x v="1"/>
    <x v="1"/>
  </r>
  <r>
    <x v="0"/>
    <x v="6"/>
    <x v="6"/>
  </r>
  <r>
    <x v="1"/>
    <x v="1"/>
    <x v="1"/>
  </r>
  <r>
    <x v="1"/>
    <x v="1"/>
    <x v="2"/>
  </r>
  <r>
    <x v="1"/>
    <x v="3"/>
    <x v="1"/>
  </r>
  <r>
    <x v="1"/>
    <x v="1"/>
    <x v="1"/>
  </r>
  <r>
    <x v="1"/>
    <x v="1"/>
    <x v="1"/>
  </r>
  <r>
    <x v="0"/>
    <x v="4"/>
    <x v="2"/>
  </r>
  <r>
    <x v="0"/>
    <x v="5"/>
    <x v="1"/>
  </r>
  <r>
    <x v="1"/>
    <x v="3"/>
    <x v="1"/>
  </r>
  <r>
    <x v="0"/>
    <x v="6"/>
    <x v="1"/>
  </r>
  <r>
    <x v="1"/>
    <x v="3"/>
    <x v="6"/>
  </r>
  <r>
    <x v="3"/>
    <x v="3"/>
    <x v="1"/>
  </r>
  <r>
    <x v="1"/>
    <x v="1"/>
    <x v="1"/>
  </r>
  <r>
    <x v="1"/>
    <x v="3"/>
    <x v="1"/>
  </r>
  <r>
    <x v="1"/>
    <x v="2"/>
    <x v="6"/>
  </r>
  <r>
    <x v="0"/>
    <x v="1"/>
    <x v="1"/>
  </r>
  <r>
    <x v="0"/>
    <x v="3"/>
    <x v="1"/>
  </r>
  <r>
    <x v="0"/>
    <x v="3"/>
    <x v="1"/>
  </r>
  <r>
    <x v="1"/>
    <x v="4"/>
    <x v="5"/>
  </r>
  <r>
    <x v="0"/>
    <x v="3"/>
    <x v="1"/>
  </r>
  <r>
    <x v="1"/>
    <x v="4"/>
    <x v="1"/>
  </r>
  <r>
    <x v="3"/>
    <x v="3"/>
    <x v="5"/>
  </r>
  <r>
    <x v="1"/>
    <x v="4"/>
    <x v="1"/>
  </r>
  <r>
    <x v="1"/>
    <x v="1"/>
    <x v="1"/>
  </r>
  <r>
    <x v="1"/>
    <x v="2"/>
    <x v="1"/>
  </r>
  <r>
    <x v="1"/>
    <x v="4"/>
    <x v="2"/>
  </r>
  <r>
    <x v="1"/>
    <x v="1"/>
    <x v="6"/>
  </r>
  <r>
    <x v="0"/>
    <x v="1"/>
    <x v="0"/>
  </r>
  <r>
    <x v="2"/>
    <x v="4"/>
    <x v="1"/>
  </r>
  <r>
    <x v="0"/>
    <x v="3"/>
    <x v="1"/>
  </r>
  <r>
    <x v="3"/>
    <x v="3"/>
    <x v="1"/>
  </r>
  <r>
    <x v="0"/>
    <x v="0"/>
    <x v="1"/>
  </r>
  <r>
    <x v="0"/>
    <x v="3"/>
    <x v="1"/>
  </r>
  <r>
    <x v="1"/>
    <x v="5"/>
    <x v="5"/>
  </r>
  <r>
    <x v="1"/>
    <x v="1"/>
    <x v="1"/>
  </r>
  <r>
    <x v="0"/>
    <x v="4"/>
    <x v="1"/>
  </r>
  <r>
    <x v="0"/>
    <x v="6"/>
    <x v="1"/>
  </r>
  <r>
    <x v="1"/>
    <x v="2"/>
    <x v="1"/>
  </r>
  <r>
    <x v="1"/>
    <x v="3"/>
    <x v="1"/>
  </r>
  <r>
    <x v="0"/>
    <x v="3"/>
    <x v="4"/>
  </r>
  <r>
    <x v="0"/>
    <x v="1"/>
    <x v="5"/>
  </r>
  <r>
    <x v="1"/>
    <x v="7"/>
    <x v="1"/>
  </r>
  <r>
    <x v="1"/>
    <x v="7"/>
    <x v="1"/>
  </r>
  <r>
    <x v="1"/>
    <x v="3"/>
    <x v="1"/>
  </r>
  <r>
    <x v="1"/>
    <x v="1"/>
    <x v="1"/>
  </r>
  <r>
    <x v="0"/>
    <x v="4"/>
    <x v="2"/>
  </r>
  <r>
    <x v="1"/>
    <x v="4"/>
    <x v="1"/>
  </r>
  <r>
    <x v="1"/>
    <x v="3"/>
    <x v="1"/>
  </r>
  <r>
    <x v="0"/>
    <x v="0"/>
    <x v="1"/>
  </r>
  <r>
    <x v="0"/>
    <x v="4"/>
    <x v="5"/>
  </r>
  <r>
    <x v="1"/>
    <x v="3"/>
    <x v="1"/>
  </r>
  <r>
    <x v="0"/>
    <x v="6"/>
    <x v="1"/>
  </r>
  <r>
    <x v="1"/>
    <x v="5"/>
    <x v="0"/>
  </r>
  <r>
    <x v="1"/>
    <x v="6"/>
    <x v="1"/>
  </r>
  <r>
    <x v="0"/>
    <x v="1"/>
    <x v="3"/>
  </r>
  <r>
    <x v="1"/>
    <x v="1"/>
    <x v="0"/>
  </r>
  <r>
    <x v="1"/>
    <x v="3"/>
    <x v="1"/>
  </r>
  <r>
    <x v="1"/>
    <x v="5"/>
    <x v="6"/>
  </r>
  <r>
    <x v="1"/>
    <x v="3"/>
    <x v="1"/>
  </r>
  <r>
    <x v="0"/>
    <x v="6"/>
    <x v="1"/>
  </r>
  <r>
    <x v="1"/>
    <x v="1"/>
    <x v="4"/>
  </r>
  <r>
    <x v="1"/>
    <x v="4"/>
    <x v="1"/>
  </r>
  <r>
    <x v="1"/>
    <x v="1"/>
    <x v="1"/>
  </r>
  <r>
    <x v="1"/>
    <x v="1"/>
    <x v="1"/>
  </r>
  <r>
    <x v="1"/>
    <x v="5"/>
    <x v="1"/>
  </r>
  <r>
    <x v="1"/>
    <x v="4"/>
    <x v="4"/>
  </r>
  <r>
    <x v="1"/>
    <x v="3"/>
    <x v="1"/>
  </r>
  <r>
    <x v="1"/>
    <x v="4"/>
    <x v="2"/>
  </r>
  <r>
    <x v="0"/>
    <x v="3"/>
    <x v="1"/>
  </r>
  <r>
    <x v="0"/>
    <x v="3"/>
    <x v="1"/>
  </r>
  <r>
    <x v="0"/>
    <x v="3"/>
    <x v="1"/>
  </r>
  <r>
    <x v="1"/>
    <x v="7"/>
    <x v="1"/>
  </r>
  <r>
    <x v="1"/>
    <x v="5"/>
    <x v="3"/>
  </r>
  <r>
    <x v="1"/>
    <x v="5"/>
    <x v="3"/>
  </r>
  <r>
    <x v="1"/>
    <x v="3"/>
    <x v="1"/>
  </r>
  <r>
    <x v="0"/>
    <x v="2"/>
    <x v="1"/>
  </r>
  <r>
    <x v="0"/>
    <x v="1"/>
    <x v="1"/>
  </r>
  <r>
    <x v="1"/>
    <x v="1"/>
    <x v="1"/>
  </r>
  <r>
    <x v="1"/>
    <x v="3"/>
    <x v="1"/>
  </r>
  <r>
    <x v="1"/>
    <x v="4"/>
    <x v="1"/>
  </r>
  <r>
    <x v="1"/>
    <x v="3"/>
    <x v="1"/>
  </r>
  <r>
    <x v="1"/>
    <x v="2"/>
    <x v="1"/>
  </r>
  <r>
    <x v="1"/>
    <x v="2"/>
    <x v="6"/>
  </r>
  <r>
    <x v="0"/>
    <x v="7"/>
    <x v="1"/>
  </r>
  <r>
    <x v="3"/>
    <x v="4"/>
    <x v="1"/>
  </r>
  <r>
    <x v="1"/>
    <x v="2"/>
    <x v="4"/>
  </r>
  <r>
    <x v="1"/>
    <x v="2"/>
    <x v="1"/>
  </r>
  <r>
    <x v="1"/>
    <x v="0"/>
    <x v="1"/>
  </r>
  <r>
    <x v="1"/>
    <x v="4"/>
    <x v="1"/>
  </r>
  <r>
    <x v="1"/>
    <x v="1"/>
    <x v="1"/>
  </r>
  <r>
    <x v="0"/>
    <x v="1"/>
    <x v="1"/>
  </r>
  <r>
    <x v="1"/>
    <x v="1"/>
    <x v="1"/>
  </r>
  <r>
    <x v="0"/>
    <x v="6"/>
    <x v="1"/>
  </r>
  <r>
    <x v="1"/>
    <x v="1"/>
    <x v="0"/>
  </r>
  <r>
    <x v="1"/>
    <x v="5"/>
    <x v="0"/>
  </r>
  <r>
    <x v="1"/>
    <x v="3"/>
    <x v="2"/>
  </r>
  <r>
    <x v="1"/>
    <x v="0"/>
    <x v="1"/>
  </r>
  <r>
    <x v="1"/>
    <x v="4"/>
    <x v="5"/>
  </r>
  <r>
    <x v="0"/>
    <x v="0"/>
    <x v="1"/>
  </r>
  <r>
    <x v="0"/>
    <x v="3"/>
    <x v="1"/>
  </r>
  <r>
    <x v="1"/>
    <x v="2"/>
    <x v="1"/>
  </r>
  <r>
    <x v="1"/>
    <x v="3"/>
    <x v="1"/>
  </r>
  <r>
    <x v="1"/>
    <x v="3"/>
    <x v="1"/>
  </r>
  <r>
    <x v="1"/>
    <x v="4"/>
    <x v="1"/>
  </r>
  <r>
    <x v="1"/>
    <x v="4"/>
    <x v="1"/>
  </r>
  <r>
    <x v="1"/>
    <x v="3"/>
    <x v="1"/>
  </r>
  <r>
    <x v="3"/>
    <x v="7"/>
    <x v="1"/>
  </r>
  <r>
    <x v="1"/>
    <x v="0"/>
    <x v="1"/>
  </r>
  <r>
    <x v="1"/>
    <x v="3"/>
    <x v="1"/>
  </r>
  <r>
    <x v="0"/>
    <x v="4"/>
    <x v="1"/>
  </r>
  <r>
    <x v="0"/>
    <x v="3"/>
    <x v="1"/>
  </r>
  <r>
    <x v="1"/>
    <x v="3"/>
    <x v="1"/>
  </r>
  <r>
    <x v="1"/>
    <x v="4"/>
    <x v="2"/>
  </r>
  <r>
    <x v="1"/>
    <x v="7"/>
    <x v="1"/>
  </r>
  <r>
    <x v="1"/>
    <x v="7"/>
    <x v="1"/>
  </r>
  <r>
    <x v="0"/>
    <x v="1"/>
    <x v="1"/>
  </r>
  <r>
    <x v="0"/>
    <x v="7"/>
    <x v="0"/>
  </r>
  <r>
    <x v="0"/>
    <x v="0"/>
    <x v="1"/>
  </r>
  <r>
    <x v="0"/>
    <x v="1"/>
    <x v="6"/>
  </r>
  <r>
    <x v="1"/>
    <x v="5"/>
    <x v="1"/>
  </r>
  <r>
    <x v="1"/>
    <x v="1"/>
    <x v="1"/>
  </r>
  <r>
    <x v="0"/>
    <x v="3"/>
    <x v="1"/>
  </r>
  <r>
    <x v="1"/>
    <x v="3"/>
    <x v="1"/>
  </r>
  <r>
    <x v="1"/>
    <x v="4"/>
    <x v="1"/>
  </r>
  <r>
    <x v="0"/>
    <x v="3"/>
    <x v="1"/>
  </r>
  <r>
    <x v="1"/>
    <x v="3"/>
    <x v="1"/>
  </r>
  <r>
    <x v="0"/>
    <x v="1"/>
    <x v="1"/>
  </r>
  <r>
    <x v="0"/>
    <x v="3"/>
    <x v="1"/>
  </r>
  <r>
    <x v="1"/>
    <x v="3"/>
    <x v="1"/>
  </r>
  <r>
    <x v="1"/>
    <x v="1"/>
    <x v="1"/>
  </r>
  <r>
    <x v="1"/>
    <x v="1"/>
    <x v="1"/>
  </r>
  <r>
    <x v="1"/>
    <x v="4"/>
    <x v="0"/>
  </r>
  <r>
    <x v="1"/>
    <x v="5"/>
    <x v="1"/>
  </r>
  <r>
    <x v="1"/>
    <x v="4"/>
    <x v="6"/>
  </r>
  <r>
    <x v="1"/>
    <x v="4"/>
    <x v="4"/>
  </r>
  <r>
    <x v="0"/>
    <x v="3"/>
    <x v="1"/>
  </r>
  <r>
    <x v="1"/>
    <x v="0"/>
    <x v="2"/>
  </r>
  <r>
    <x v="0"/>
    <x v="3"/>
    <x v="1"/>
  </r>
  <r>
    <x v="0"/>
    <x v="4"/>
    <x v="1"/>
  </r>
  <r>
    <x v="1"/>
    <x v="1"/>
    <x v="5"/>
  </r>
  <r>
    <x v="0"/>
    <x v="2"/>
    <x v="1"/>
  </r>
  <r>
    <x v="1"/>
    <x v="1"/>
    <x v="1"/>
  </r>
  <r>
    <x v="1"/>
    <x v="2"/>
    <x v="1"/>
  </r>
  <r>
    <x v="2"/>
    <x v="5"/>
    <x v="1"/>
  </r>
  <r>
    <x v="0"/>
    <x v="5"/>
    <x v="1"/>
  </r>
  <r>
    <x v="1"/>
    <x v="3"/>
    <x v="1"/>
  </r>
  <r>
    <x v="1"/>
    <x v="4"/>
    <x v="1"/>
  </r>
  <r>
    <x v="0"/>
    <x v="3"/>
    <x v="1"/>
  </r>
  <r>
    <x v="1"/>
    <x v="6"/>
    <x v="1"/>
  </r>
  <r>
    <x v="1"/>
    <x v="3"/>
    <x v="0"/>
  </r>
  <r>
    <x v="3"/>
    <x v="3"/>
    <x v="1"/>
  </r>
  <r>
    <x v="1"/>
    <x v="2"/>
    <x v="1"/>
  </r>
  <r>
    <x v="1"/>
    <x v="4"/>
    <x v="1"/>
  </r>
  <r>
    <x v="0"/>
    <x v="4"/>
    <x v="2"/>
  </r>
  <r>
    <x v="0"/>
    <x v="3"/>
    <x v="4"/>
  </r>
  <r>
    <x v="1"/>
    <x v="4"/>
    <x v="4"/>
  </r>
  <r>
    <x v="0"/>
    <x v="7"/>
    <x v="1"/>
  </r>
  <r>
    <x v="2"/>
    <x v="4"/>
    <x v="4"/>
  </r>
  <r>
    <x v="1"/>
    <x v="5"/>
    <x v="5"/>
  </r>
  <r>
    <x v="0"/>
    <x v="3"/>
    <x v="2"/>
  </r>
  <r>
    <x v="1"/>
    <x v="4"/>
    <x v="1"/>
  </r>
  <r>
    <x v="0"/>
    <x v="2"/>
    <x v="1"/>
  </r>
  <r>
    <x v="1"/>
    <x v="1"/>
    <x v="1"/>
  </r>
  <r>
    <x v="1"/>
    <x v="3"/>
    <x v="1"/>
  </r>
  <r>
    <x v="1"/>
    <x v="3"/>
    <x v="6"/>
  </r>
  <r>
    <x v="1"/>
    <x v="3"/>
    <x v="1"/>
  </r>
  <r>
    <x v="0"/>
    <x v="0"/>
    <x v="1"/>
  </r>
  <r>
    <x v="0"/>
    <x v="3"/>
    <x v="1"/>
  </r>
  <r>
    <x v="1"/>
    <x v="2"/>
    <x v="6"/>
  </r>
  <r>
    <x v="1"/>
    <x v="3"/>
    <x v="4"/>
  </r>
  <r>
    <x v="1"/>
    <x v="3"/>
    <x v="1"/>
  </r>
  <r>
    <x v="0"/>
    <x v="3"/>
    <x v="1"/>
  </r>
  <r>
    <x v="1"/>
    <x v="1"/>
    <x v="1"/>
  </r>
  <r>
    <x v="1"/>
    <x v="3"/>
    <x v="1"/>
  </r>
  <r>
    <x v="1"/>
    <x v="3"/>
    <x v="1"/>
  </r>
  <r>
    <x v="1"/>
    <x v="3"/>
    <x v="1"/>
  </r>
  <r>
    <x v="0"/>
    <x v="3"/>
    <x v="1"/>
  </r>
  <r>
    <x v="3"/>
    <x v="4"/>
    <x v="1"/>
  </r>
  <r>
    <x v="1"/>
    <x v="5"/>
    <x v="1"/>
  </r>
  <r>
    <x v="0"/>
    <x v="6"/>
    <x v="1"/>
  </r>
  <r>
    <x v="2"/>
    <x v="2"/>
    <x v="0"/>
  </r>
  <r>
    <x v="0"/>
    <x v="3"/>
    <x v="1"/>
  </r>
  <r>
    <x v="0"/>
    <x v="3"/>
    <x v="2"/>
  </r>
  <r>
    <x v="1"/>
    <x v="0"/>
    <x v="1"/>
  </r>
  <r>
    <x v="0"/>
    <x v="7"/>
    <x v="2"/>
  </r>
  <r>
    <x v="0"/>
    <x v="7"/>
    <x v="1"/>
  </r>
  <r>
    <x v="0"/>
    <x v="3"/>
    <x v="1"/>
  </r>
  <r>
    <x v="0"/>
    <x v="3"/>
    <x v="1"/>
  </r>
  <r>
    <x v="3"/>
    <x v="4"/>
    <x v="1"/>
  </r>
  <r>
    <x v="1"/>
    <x v="2"/>
    <x v="1"/>
  </r>
  <r>
    <x v="0"/>
    <x v="3"/>
    <x v="1"/>
  </r>
  <r>
    <x v="1"/>
    <x v="1"/>
    <x v="1"/>
  </r>
  <r>
    <x v="3"/>
    <x v="4"/>
    <x v="1"/>
  </r>
  <r>
    <x v="0"/>
    <x v="4"/>
    <x v="1"/>
  </r>
  <r>
    <x v="1"/>
    <x v="2"/>
    <x v="2"/>
  </r>
  <r>
    <x v="1"/>
    <x v="3"/>
    <x v="1"/>
  </r>
  <r>
    <x v="0"/>
    <x v="4"/>
    <x v="1"/>
  </r>
  <r>
    <x v="1"/>
    <x v="3"/>
    <x v="1"/>
  </r>
  <r>
    <x v="1"/>
    <x v="4"/>
    <x v="1"/>
  </r>
  <r>
    <x v="0"/>
    <x v="5"/>
    <x v="1"/>
  </r>
  <r>
    <x v="0"/>
    <x v="2"/>
    <x v="1"/>
  </r>
  <r>
    <x v="1"/>
    <x v="5"/>
    <x v="1"/>
  </r>
  <r>
    <x v="1"/>
    <x v="0"/>
    <x v="1"/>
  </r>
  <r>
    <x v="0"/>
    <x v="7"/>
    <x v="6"/>
  </r>
  <r>
    <x v="1"/>
    <x v="3"/>
    <x v="1"/>
  </r>
  <r>
    <x v="1"/>
    <x v="1"/>
    <x v="4"/>
  </r>
  <r>
    <x v="1"/>
    <x v="3"/>
    <x v="1"/>
  </r>
  <r>
    <x v="1"/>
    <x v="1"/>
    <x v="1"/>
  </r>
  <r>
    <x v="1"/>
    <x v="0"/>
    <x v="1"/>
  </r>
  <r>
    <x v="1"/>
    <x v="3"/>
    <x v="1"/>
  </r>
  <r>
    <x v="0"/>
    <x v="3"/>
    <x v="1"/>
  </r>
  <r>
    <x v="0"/>
    <x v="4"/>
    <x v="1"/>
  </r>
  <r>
    <x v="1"/>
    <x v="2"/>
    <x v="1"/>
  </r>
  <r>
    <x v="0"/>
    <x v="3"/>
    <x v="1"/>
  </r>
  <r>
    <x v="1"/>
    <x v="1"/>
    <x v="1"/>
  </r>
  <r>
    <x v="1"/>
    <x v="3"/>
    <x v="1"/>
  </r>
  <r>
    <x v="1"/>
    <x v="3"/>
    <x v="1"/>
  </r>
  <r>
    <x v="0"/>
    <x v="0"/>
    <x v="1"/>
  </r>
  <r>
    <x v="1"/>
    <x v="6"/>
    <x v="1"/>
  </r>
  <r>
    <x v="1"/>
    <x v="3"/>
    <x v="4"/>
  </r>
  <r>
    <x v="0"/>
    <x v="5"/>
    <x v="1"/>
  </r>
  <r>
    <x v="1"/>
    <x v="2"/>
    <x v="1"/>
  </r>
  <r>
    <x v="0"/>
    <x v="4"/>
    <x v="1"/>
  </r>
  <r>
    <x v="1"/>
    <x v="4"/>
    <x v="1"/>
  </r>
  <r>
    <x v="1"/>
    <x v="3"/>
    <x v="1"/>
  </r>
  <r>
    <x v="0"/>
    <x v="1"/>
    <x v="1"/>
  </r>
  <r>
    <x v="0"/>
    <x v="1"/>
    <x v="1"/>
  </r>
  <r>
    <x v="1"/>
    <x v="4"/>
    <x v="1"/>
  </r>
  <r>
    <x v="0"/>
    <x v="5"/>
    <x v="1"/>
  </r>
  <r>
    <x v="1"/>
    <x v="5"/>
    <x v="1"/>
  </r>
  <r>
    <x v="0"/>
    <x v="4"/>
    <x v="1"/>
  </r>
  <r>
    <x v="1"/>
    <x v="1"/>
    <x v="1"/>
  </r>
  <r>
    <x v="1"/>
    <x v="4"/>
    <x v="1"/>
  </r>
  <r>
    <x v="3"/>
    <x v="7"/>
    <x v="6"/>
  </r>
  <r>
    <x v="0"/>
    <x v="5"/>
    <x v="1"/>
  </r>
  <r>
    <x v="1"/>
    <x v="0"/>
    <x v="1"/>
  </r>
  <r>
    <x v="0"/>
    <x v="3"/>
    <x v="1"/>
  </r>
  <r>
    <x v="3"/>
    <x v="3"/>
    <x v="6"/>
  </r>
  <r>
    <x v="0"/>
    <x v="1"/>
    <x v="1"/>
  </r>
  <r>
    <x v="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1"/>
    <x v="2"/>
  </r>
  <r>
    <x v="1"/>
    <x v="0"/>
    <x v="1"/>
  </r>
  <r>
    <x v="1"/>
    <x v="0"/>
    <x v="3"/>
  </r>
  <r>
    <x v="3"/>
    <x v="1"/>
    <x v="3"/>
  </r>
  <r>
    <x v="4"/>
    <x v="0"/>
    <x v="4"/>
  </r>
  <r>
    <x v="3"/>
    <x v="1"/>
    <x v="3"/>
  </r>
  <r>
    <x v="3"/>
    <x v="2"/>
    <x v="3"/>
  </r>
  <r>
    <x v="1"/>
    <x v="0"/>
    <x v="5"/>
  </r>
  <r>
    <x v="1"/>
    <x v="1"/>
    <x v="6"/>
  </r>
  <r>
    <x v="1"/>
    <x v="0"/>
    <x v="3"/>
  </r>
  <r>
    <x v="1"/>
    <x v="0"/>
    <x v="6"/>
  </r>
  <r>
    <x v="1"/>
    <x v="1"/>
    <x v="7"/>
  </r>
  <r>
    <x v="1"/>
    <x v="0"/>
    <x v="7"/>
  </r>
  <r>
    <x v="1"/>
    <x v="0"/>
    <x v="8"/>
  </r>
  <r>
    <x v="1"/>
    <x v="1"/>
    <x v="9"/>
  </r>
  <r>
    <x v="1"/>
    <x v="1"/>
    <x v="10"/>
  </r>
  <r>
    <x v="1"/>
    <x v="3"/>
    <x v="3"/>
  </r>
  <r>
    <x v="1"/>
    <x v="0"/>
    <x v="3"/>
  </r>
  <r>
    <x v="1"/>
    <x v="1"/>
    <x v="6"/>
  </r>
  <r>
    <x v="1"/>
    <x v="0"/>
    <x v="3"/>
  </r>
  <r>
    <x v="1"/>
    <x v="1"/>
    <x v="3"/>
  </r>
  <r>
    <x v="4"/>
    <x v="1"/>
    <x v="4"/>
  </r>
  <r>
    <x v="1"/>
    <x v="1"/>
    <x v="8"/>
  </r>
  <r>
    <x v="1"/>
    <x v="1"/>
    <x v="11"/>
  </r>
  <r>
    <x v="1"/>
    <x v="3"/>
    <x v="3"/>
  </r>
  <r>
    <x v="1"/>
    <x v="0"/>
    <x v="1"/>
  </r>
  <r>
    <x v="1"/>
    <x v="1"/>
    <x v="3"/>
  </r>
  <r>
    <x v="5"/>
    <x v="1"/>
    <x v="12"/>
  </r>
  <r>
    <x v="1"/>
    <x v="1"/>
    <x v="10"/>
  </r>
  <r>
    <x v="4"/>
    <x v="1"/>
    <x v="11"/>
  </r>
  <r>
    <x v="6"/>
    <x v="0"/>
    <x v="4"/>
  </r>
  <r>
    <x v="1"/>
    <x v="1"/>
    <x v="3"/>
  </r>
  <r>
    <x v="1"/>
    <x v="1"/>
    <x v="4"/>
  </r>
  <r>
    <x v="3"/>
    <x v="1"/>
    <x v="6"/>
  </r>
  <r>
    <x v="1"/>
    <x v="1"/>
    <x v="3"/>
  </r>
  <r>
    <x v="1"/>
    <x v="1"/>
    <x v="13"/>
  </r>
  <r>
    <x v="1"/>
    <x v="1"/>
    <x v="14"/>
  </r>
  <r>
    <x v="3"/>
    <x v="0"/>
    <x v="3"/>
  </r>
  <r>
    <x v="1"/>
    <x v="1"/>
    <x v="8"/>
  </r>
  <r>
    <x v="6"/>
    <x v="1"/>
    <x v="1"/>
  </r>
  <r>
    <x v="1"/>
    <x v="1"/>
    <x v="0"/>
  </r>
  <r>
    <x v="1"/>
    <x v="1"/>
    <x v="15"/>
  </r>
  <r>
    <x v="3"/>
    <x v="1"/>
    <x v="13"/>
  </r>
  <r>
    <x v="1"/>
    <x v="0"/>
    <x v="3"/>
  </r>
  <r>
    <x v="1"/>
    <x v="1"/>
    <x v="1"/>
  </r>
  <r>
    <x v="1"/>
    <x v="1"/>
    <x v="3"/>
  </r>
  <r>
    <x v="1"/>
    <x v="1"/>
    <x v="3"/>
  </r>
  <r>
    <x v="1"/>
    <x v="1"/>
    <x v="1"/>
  </r>
  <r>
    <x v="6"/>
    <x v="0"/>
    <x v="16"/>
  </r>
  <r>
    <x v="4"/>
    <x v="0"/>
    <x v="8"/>
  </r>
  <r>
    <x v="1"/>
    <x v="0"/>
    <x v="3"/>
  </r>
  <r>
    <x v="1"/>
    <x v="1"/>
    <x v="6"/>
  </r>
  <r>
    <x v="1"/>
    <x v="0"/>
    <x v="8"/>
  </r>
  <r>
    <x v="1"/>
    <x v="1"/>
    <x v="17"/>
  </r>
  <r>
    <x v="1"/>
    <x v="1"/>
    <x v="8"/>
  </r>
  <r>
    <x v="1"/>
    <x v="1"/>
    <x v="11"/>
  </r>
  <r>
    <x v="1"/>
    <x v="1"/>
    <x v="3"/>
  </r>
  <r>
    <x v="1"/>
    <x v="1"/>
    <x v="3"/>
  </r>
  <r>
    <x v="0"/>
    <x v="1"/>
    <x v="3"/>
  </r>
  <r>
    <x v="0"/>
    <x v="0"/>
    <x v="3"/>
  </r>
  <r>
    <x v="1"/>
    <x v="1"/>
    <x v="2"/>
  </r>
  <r>
    <x v="1"/>
    <x v="0"/>
    <x v="3"/>
  </r>
  <r>
    <x v="1"/>
    <x v="0"/>
    <x v="2"/>
  </r>
  <r>
    <x v="1"/>
    <x v="1"/>
    <x v="3"/>
  </r>
  <r>
    <x v="1"/>
    <x v="0"/>
    <x v="3"/>
  </r>
  <r>
    <x v="4"/>
    <x v="1"/>
    <x v="8"/>
  </r>
  <r>
    <x v="6"/>
    <x v="1"/>
    <x v="3"/>
  </r>
  <r>
    <x v="1"/>
    <x v="3"/>
    <x v="3"/>
  </r>
  <r>
    <x v="6"/>
    <x v="1"/>
    <x v="3"/>
  </r>
  <r>
    <x v="1"/>
    <x v="1"/>
    <x v="3"/>
  </r>
  <r>
    <x v="1"/>
    <x v="1"/>
    <x v="10"/>
  </r>
  <r>
    <x v="1"/>
    <x v="1"/>
    <x v="17"/>
  </r>
  <r>
    <x v="4"/>
    <x v="1"/>
    <x v="16"/>
  </r>
  <r>
    <x v="1"/>
    <x v="1"/>
    <x v="14"/>
  </r>
  <r>
    <x v="1"/>
    <x v="0"/>
    <x v="3"/>
  </r>
  <r>
    <x v="1"/>
    <x v="0"/>
    <x v="10"/>
  </r>
  <r>
    <x v="1"/>
    <x v="1"/>
    <x v="18"/>
  </r>
  <r>
    <x v="1"/>
    <x v="0"/>
    <x v="3"/>
  </r>
  <r>
    <x v="1"/>
    <x v="1"/>
    <x v="11"/>
  </r>
  <r>
    <x v="1"/>
    <x v="1"/>
    <x v="1"/>
  </r>
  <r>
    <x v="4"/>
    <x v="1"/>
    <x v="11"/>
  </r>
  <r>
    <x v="1"/>
    <x v="0"/>
    <x v="5"/>
  </r>
  <r>
    <x v="1"/>
    <x v="1"/>
    <x v="8"/>
  </r>
  <r>
    <x v="2"/>
    <x v="1"/>
    <x v="7"/>
  </r>
  <r>
    <x v="1"/>
    <x v="1"/>
    <x v="3"/>
  </r>
  <r>
    <x v="2"/>
    <x v="0"/>
    <x v="1"/>
  </r>
  <r>
    <x v="1"/>
    <x v="1"/>
    <x v="18"/>
  </r>
  <r>
    <x v="1"/>
    <x v="1"/>
    <x v="3"/>
  </r>
  <r>
    <x v="1"/>
    <x v="0"/>
    <x v="3"/>
  </r>
  <r>
    <x v="6"/>
    <x v="0"/>
    <x v="18"/>
  </r>
  <r>
    <x v="5"/>
    <x v="1"/>
    <x v="11"/>
  </r>
  <r>
    <x v="1"/>
    <x v="3"/>
    <x v="3"/>
  </r>
  <r>
    <x v="4"/>
    <x v="1"/>
    <x v="2"/>
  </r>
  <r>
    <x v="1"/>
    <x v="1"/>
    <x v="4"/>
  </r>
  <r>
    <x v="1"/>
    <x v="1"/>
    <x v="3"/>
  </r>
  <r>
    <x v="1"/>
    <x v="1"/>
    <x v="0"/>
  </r>
  <r>
    <x v="2"/>
    <x v="0"/>
    <x v="11"/>
  </r>
  <r>
    <x v="1"/>
    <x v="1"/>
    <x v="3"/>
  </r>
  <r>
    <x v="1"/>
    <x v="0"/>
    <x v="3"/>
  </r>
  <r>
    <x v="1"/>
    <x v="1"/>
    <x v="5"/>
  </r>
  <r>
    <x v="1"/>
    <x v="1"/>
    <x v="8"/>
  </r>
  <r>
    <x v="6"/>
    <x v="0"/>
    <x v="5"/>
  </r>
  <r>
    <x v="1"/>
    <x v="1"/>
    <x v="7"/>
  </r>
  <r>
    <x v="1"/>
    <x v="1"/>
    <x v="2"/>
  </r>
  <r>
    <x v="1"/>
    <x v="1"/>
    <x v="3"/>
  </r>
  <r>
    <x v="1"/>
    <x v="1"/>
    <x v="3"/>
  </r>
  <r>
    <x v="1"/>
    <x v="1"/>
    <x v="4"/>
  </r>
  <r>
    <x v="1"/>
    <x v="0"/>
    <x v="19"/>
  </r>
  <r>
    <x v="1"/>
    <x v="0"/>
    <x v="0"/>
  </r>
  <r>
    <x v="1"/>
    <x v="1"/>
    <x v="15"/>
  </r>
  <r>
    <x v="2"/>
    <x v="1"/>
    <x v="2"/>
  </r>
  <r>
    <x v="1"/>
    <x v="1"/>
    <x v="0"/>
  </r>
  <r>
    <x v="1"/>
    <x v="1"/>
    <x v="8"/>
  </r>
  <r>
    <x v="6"/>
    <x v="0"/>
    <x v="13"/>
  </r>
  <r>
    <x v="1"/>
    <x v="0"/>
    <x v="3"/>
  </r>
  <r>
    <x v="1"/>
    <x v="1"/>
    <x v="19"/>
  </r>
  <r>
    <x v="1"/>
    <x v="1"/>
    <x v="14"/>
  </r>
  <r>
    <x v="1"/>
    <x v="1"/>
    <x v="4"/>
  </r>
  <r>
    <x v="1"/>
    <x v="1"/>
    <x v="20"/>
  </r>
  <r>
    <x v="1"/>
    <x v="1"/>
    <x v="11"/>
  </r>
  <r>
    <x v="1"/>
    <x v="0"/>
    <x v="13"/>
  </r>
  <r>
    <x v="0"/>
    <x v="0"/>
    <x v="3"/>
  </r>
  <r>
    <x v="6"/>
    <x v="1"/>
    <x v="14"/>
  </r>
  <r>
    <x v="1"/>
    <x v="1"/>
    <x v="3"/>
  </r>
  <r>
    <x v="1"/>
    <x v="0"/>
    <x v="3"/>
  </r>
  <r>
    <x v="0"/>
    <x v="0"/>
    <x v="3"/>
  </r>
  <r>
    <x v="1"/>
    <x v="3"/>
    <x v="1"/>
  </r>
  <r>
    <x v="2"/>
    <x v="3"/>
    <x v="0"/>
  </r>
  <r>
    <x v="3"/>
    <x v="1"/>
    <x v="6"/>
  </r>
  <r>
    <x v="4"/>
    <x v="1"/>
    <x v="2"/>
  </r>
  <r>
    <x v="1"/>
    <x v="1"/>
    <x v="3"/>
  </r>
  <r>
    <x v="1"/>
    <x v="1"/>
    <x v="21"/>
  </r>
  <r>
    <x v="5"/>
    <x v="0"/>
    <x v="4"/>
  </r>
  <r>
    <x v="1"/>
    <x v="0"/>
    <x v="3"/>
  </r>
  <r>
    <x v="1"/>
    <x v="3"/>
    <x v="6"/>
  </r>
  <r>
    <x v="1"/>
    <x v="1"/>
    <x v="9"/>
  </r>
  <r>
    <x v="1"/>
    <x v="0"/>
    <x v="20"/>
  </r>
  <r>
    <x v="1"/>
    <x v="0"/>
    <x v="8"/>
  </r>
  <r>
    <x v="1"/>
    <x v="1"/>
    <x v="4"/>
  </r>
  <r>
    <x v="1"/>
    <x v="1"/>
    <x v="2"/>
  </r>
  <r>
    <x v="1"/>
    <x v="1"/>
    <x v="2"/>
  </r>
  <r>
    <x v="1"/>
    <x v="1"/>
    <x v="7"/>
  </r>
  <r>
    <x v="1"/>
    <x v="1"/>
    <x v="3"/>
  </r>
  <r>
    <x v="5"/>
    <x v="1"/>
    <x v="8"/>
  </r>
  <r>
    <x v="1"/>
    <x v="3"/>
    <x v="3"/>
  </r>
  <r>
    <x v="1"/>
    <x v="1"/>
    <x v="3"/>
  </r>
  <r>
    <x v="1"/>
    <x v="1"/>
    <x v="8"/>
  </r>
  <r>
    <x v="1"/>
    <x v="1"/>
    <x v="7"/>
  </r>
  <r>
    <x v="1"/>
    <x v="0"/>
    <x v="1"/>
  </r>
  <r>
    <x v="1"/>
    <x v="0"/>
    <x v="5"/>
  </r>
  <r>
    <x v="1"/>
    <x v="1"/>
    <x v="7"/>
  </r>
  <r>
    <x v="1"/>
    <x v="0"/>
    <x v="3"/>
  </r>
  <r>
    <x v="1"/>
    <x v="0"/>
    <x v="7"/>
  </r>
  <r>
    <x v="1"/>
    <x v="0"/>
    <x v="3"/>
  </r>
  <r>
    <x v="2"/>
    <x v="3"/>
    <x v="1"/>
  </r>
  <r>
    <x v="2"/>
    <x v="0"/>
    <x v="14"/>
  </r>
  <r>
    <x v="1"/>
    <x v="1"/>
    <x v="1"/>
  </r>
  <r>
    <x v="1"/>
    <x v="1"/>
    <x v="3"/>
  </r>
  <r>
    <x v="1"/>
    <x v="1"/>
    <x v="8"/>
  </r>
  <r>
    <x v="1"/>
    <x v="0"/>
    <x v="2"/>
  </r>
  <r>
    <x v="5"/>
    <x v="1"/>
    <x v="1"/>
  </r>
  <r>
    <x v="1"/>
    <x v="1"/>
    <x v="14"/>
  </r>
  <r>
    <x v="1"/>
    <x v="1"/>
    <x v="3"/>
  </r>
  <r>
    <x v="1"/>
    <x v="1"/>
    <x v="2"/>
  </r>
  <r>
    <x v="1"/>
    <x v="1"/>
    <x v="14"/>
  </r>
  <r>
    <x v="2"/>
    <x v="1"/>
    <x v="3"/>
  </r>
  <r>
    <x v="3"/>
    <x v="0"/>
    <x v="7"/>
  </r>
  <r>
    <x v="1"/>
    <x v="1"/>
    <x v="12"/>
  </r>
  <r>
    <x v="1"/>
    <x v="0"/>
    <x v="7"/>
  </r>
  <r>
    <x v="1"/>
    <x v="0"/>
    <x v="18"/>
  </r>
  <r>
    <x v="1"/>
    <x v="0"/>
    <x v="4"/>
  </r>
  <r>
    <x v="1"/>
    <x v="1"/>
    <x v="3"/>
  </r>
  <r>
    <x v="1"/>
    <x v="1"/>
    <x v="8"/>
  </r>
  <r>
    <x v="1"/>
    <x v="0"/>
    <x v="3"/>
  </r>
  <r>
    <x v="1"/>
    <x v="0"/>
    <x v="3"/>
  </r>
  <r>
    <x v="1"/>
    <x v="1"/>
    <x v="3"/>
  </r>
  <r>
    <x v="1"/>
    <x v="0"/>
    <x v="0"/>
  </r>
  <r>
    <x v="0"/>
    <x v="1"/>
    <x v="3"/>
  </r>
  <r>
    <x v="2"/>
    <x v="1"/>
    <x v="8"/>
  </r>
  <r>
    <x v="1"/>
    <x v="0"/>
    <x v="2"/>
  </r>
  <r>
    <x v="3"/>
    <x v="1"/>
    <x v="3"/>
  </r>
  <r>
    <x v="0"/>
    <x v="0"/>
    <x v="1"/>
  </r>
  <r>
    <x v="1"/>
    <x v="1"/>
    <x v="3"/>
  </r>
  <r>
    <x v="1"/>
    <x v="0"/>
    <x v="19"/>
  </r>
  <r>
    <x v="1"/>
    <x v="0"/>
    <x v="3"/>
  </r>
  <r>
    <x v="0"/>
    <x v="1"/>
    <x v="12"/>
  </r>
  <r>
    <x v="6"/>
    <x v="0"/>
    <x v="3"/>
  </r>
  <r>
    <x v="1"/>
    <x v="3"/>
    <x v="3"/>
  </r>
  <r>
    <x v="1"/>
    <x v="0"/>
    <x v="3"/>
  </r>
  <r>
    <x v="6"/>
    <x v="0"/>
    <x v="3"/>
  </r>
  <r>
    <x v="1"/>
    <x v="0"/>
    <x v="1"/>
  </r>
  <r>
    <x v="1"/>
    <x v="0"/>
    <x v="7"/>
  </r>
  <r>
    <x v="1"/>
    <x v="1"/>
    <x v="16"/>
  </r>
  <r>
    <x v="1"/>
    <x v="1"/>
    <x v="5"/>
  </r>
  <r>
    <x v="3"/>
    <x v="0"/>
    <x v="8"/>
  </r>
  <r>
    <x v="1"/>
    <x v="1"/>
    <x v="6"/>
  </r>
  <r>
    <x v="1"/>
    <x v="0"/>
    <x v="5"/>
  </r>
  <r>
    <x v="1"/>
    <x v="0"/>
    <x v="1"/>
  </r>
  <r>
    <x v="0"/>
    <x v="0"/>
    <x v="3"/>
  </r>
  <r>
    <x v="1"/>
    <x v="1"/>
    <x v="2"/>
  </r>
  <r>
    <x v="1"/>
    <x v="3"/>
    <x v="0"/>
  </r>
  <r>
    <x v="2"/>
    <x v="1"/>
    <x v="3"/>
  </r>
  <r>
    <x v="1"/>
    <x v="0"/>
    <x v="17"/>
  </r>
  <r>
    <x v="1"/>
    <x v="1"/>
    <x v="3"/>
  </r>
  <r>
    <x v="1"/>
    <x v="3"/>
    <x v="13"/>
  </r>
  <r>
    <x v="1"/>
    <x v="1"/>
    <x v="1"/>
  </r>
  <r>
    <x v="1"/>
    <x v="1"/>
    <x v="4"/>
  </r>
  <r>
    <x v="2"/>
    <x v="2"/>
    <x v="4"/>
  </r>
  <r>
    <x v="3"/>
    <x v="0"/>
    <x v="22"/>
  </r>
  <r>
    <x v="1"/>
    <x v="0"/>
    <x v="3"/>
  </r>
  <r>
    <x v="1"/>
    <x v="1"/>
    <x v="3"/>
  </r>
  <r>
    <x v="1"/>
    <x v="1"/>
    <x v="7"/>
  </r>
  <r>
    <x v="1"/>
    <x v="1"/>
    <x v="1"/>
  </r>
  <r>
    <x v="1"/>
    <x v="0"/>
    <x v="3"/>
  </r>
  <r>
    <x v="1"/>
    <x v="1"/>
    <x v="3"/>
  </r>
  <r>
    <x v="1"/>
    <x v="0"/>
    <x v="22"/>
  </r>
  <r>
    <x v="4"/>
    <x v="1"/>
    <x v="12"/>
  </r>
  <r>
    <x v="1"/>
    <x v="1"/>
    <x v="10"/>
  </r>
  <r>
    <x v="1"/>
    <x v="0"/>
    <x v="3"/>
  </r>
  <r>
    <x v="1"/>
    <x v="0"/>
    <x v="0"/>
  </r>
  <r>
    <x v="1"/>
    <x v="1"/>
    <x v="14"/>
  </r>
  <r>
    <x v="1"/>
    <x v="0"/>
    <x v="3"/>
  </r>
  <r>
    <x v="1"/>
    <x v="1"/>
    <x v="22"/>
  </r>
  <r>
    <x v="1"/>
    <x v="1"/>
    <x v="1"/>
  </r>
  <r>
    <x v="1"/>
    <x v="1"/>
    <x v="14"/>
  </r>
  <r>
    <x v="1"/>
    <x v="1"/>
    <x v="20"/>
  </r>
  <r>
    <x v="1"/>
    <x v="1"/>
    <x v="10"/>
  </r>
  <r>
    <x v="1"/>
    <x v="1"/>
    <x v="20"/>
  </r>
  <r>
    <x v="1"/>
    <x v="1"/>
    <x v="11"/>
  </r>
  <r>
    <x v="1"/>
    <x v="3"/>
    <x v="3"/>
  </r>
  <r>
    <x v="1"/>
    <x v="1"/>
    <x v="3"/>
  </r>
  <r>
    <x v="1"/>
    <x v="1"/>
    <x v="10"/>
  </r>
  <r>
    <x v="6"/>
    <x v="1"/>
    <x v="11"/>
  </r>
  <r>
    <x v="1"/>
    <x v="0"/>
    <x v="10"/>
  </r>
  <r>
    <x v="2"/>
    <x v="0"/>
    <x v="1"/>
  </r>
  <r>
    <x v="1"/>
    <x v="1"/>
    <x v="10"/>
  </r>
  <r>
    <x v="3"/>
    <x v="1"/>
    <x v="3"/>
  </r>
  <r>
    <x v="1"/>
    <x v="0"/>
    <x v="8"/>
  </r>
  <r>
    <x v="1"/>
    <x v="1"/>
    <x v="3"/>
  </r>
  <r>
    <x v="2"/>
    <x v="1"/>
    <x v="9"/>
  </r>
  <r>
    <x v="1"/>
    <x v="1"/>
    <x v="1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13"/>
  </r>
  <r>
    <x v="2"/>
    <x v="1"/>
    <x v="20"/>
  </r>
  <r>
    <x v="1"/>
    <x v="1"/>
    <x v="18"/>
  </r>
  <r>
    <x v="1"/>
    <x v="0"/>
    <x v="1"/>
  </r>
  <r>
    <x v="1"/>
    <x v="0"/>
    <x v="3"/>
  </r>
  <r>
    <x v="1"/>
    <x v="1"/>
    <x v="3"/>
  </r>
  <r>
    <x v="0"/>
    <x v="0"/>
    <x v="6"/>
  </r>
  <r>
    <x v="1"/>
    <x v="1"/>
    <x v="9"/>
  </r>
  <r>
    <x v="1"/>
    <x v="1"/>
    <x v="1"/>
  </r>
  <r>
    <x v="4"/>
    <x v="0"/>
    <x v="1"/>
  </r>
  <r>
    <x v="1"/>
    <x v="1"/>
    <x v="3"/>
  </r>
  <r>
    <x v="1"/>
    <x v="1"/>
    <x v="3"/>
  </r>
  <r>
    <x v="1"/>
    <x v="1"/>
    <x v="14"/>
  </r>
  <r>
    <x v="1"/>
    <x v="1"/>
    <x v="1"/>
  </r>
  <r>
    <x v="1"/>
    <x v="0"/>
    <x v="1"/>
  </r>
  <r>
    <x v="1"/>
    <x v="1"/>
    <x v="7"/>
  </r>
  <r>
    <x v="1"/>
    <x v="1"/>
    <x v="14"/>
  </r>
  <r>
    <x v="1"/>
    <x v="1"/>
    <x v="3"/>
  </r>
  <r>
    <x v="1"/>
    <x v="1"/>
    <x v="3"/>
  </r>
  <r>
    <x v="6"/>
    <x v="0"/>
    <x v="17"/>
  </r>
  <r>
    <x v="2"/>
    <x v="1"/>
    <x v="3"/>
  </r>
  <r>
    <x v="1"/>
    <x v="1"/>
    <x v="4"/>
  </r>
  <r>
    <x v="1"/>
    <x v="1"/>
    <x v="19"/>
  </r>
  <r>
    <x v="1"/>
    <x v="3"/>
    <x v="11"/>
  </r>
  <r>
    <x v="1"/>
    <x v="2"/>
    <x v="14"/>
  </r>
  <r>
    <x v="1"/>
    <x v="1"/>
    <x v="3"/>
  </r>
  <r>
    <x v="0"/>
    <x v="1"/>
    <x v="3"/>
  </r>
  <r>
    <x v="1"/>
    <x v="0"/>
    <x v="3"/>
  </r>
  <r>
    <x v="1"/>
    <x v="1"/>
    <x v="18"/>
  </r>
  <r>
    <x v="1"/>
    <x v="0"/>
    <x v="11"/>
  </r>
  <r>
    <x v="1"/>
    <x v="1"/>
    <x v="3"/>
  </r>
  <r>
    <x v="1"/>
    <x v="1"/>
    <x v="2"/>
  </r>
  <r>
    <x v="1"/>
    <x v="1"/>
    <x v="3"/>
  </r>
  <r>
    <x v="1"/>
    <x v="1"/>
    <x v="10"/>
  </r>
  <r>
    <x v="1"/>
    <x v="0"/>
    <x v="3"/>
  </r>
  <r>
    <x v="1"/>
    <x v="1"/>
    <x v="19"/>
  </r>
  <r>
    <x v="3"/>
    <x v="0"/>
    <x v="1"/>
  </r>
  <r>
    <x v="1"/>
    <x v="0"/>
    <x v="2"/>
  </r>
  <r>
    <x v="1"/>
    <x v="1"/>
    <x v="3"/>
  </r>
  <r>
    <x v="1"/>
    <x v="3"/>
    <x v="3"/>
  </r>
  <r>
    <x v="1"/>
    <x v="1"/>
    <x v="5"/>
  </r>
  <r>
    <x v="3"/>
    <x v="0"/>
    <x v="16"/>
  </r>
  <r>
    <x v="0"/>
    <x v="1"/>
    <x v="3"/>
  </r>
  <r>
    <x v="1"/>
    <x v="0"/>
    <x v="4"/>
  </r>
  <r>
    <x v="1"/>
    <x v="1"/>
    <x v="2"/>
  </r>
  <r>
    <x v="1"/>
    <x v="0"/>
    <x v="0"/>
  </r>
  <r>
    <x v="6"/>
    <x v="3"/>
    <x v="3"/>
  </r>
  <r>
    <x v="1"/>
    <x v="1"/>
    <x v="3"/>
  </r>
  <r>
    <x v="5"/>
    <x v="0"/>
    <x v="3"/>
  </r>
  <r>
    <x v="2"/>
    <x v="0"/>
    <x v="3"/>
  </r>
  <r>
    <x v="2"/>
    <x v="0"/>
    <x v="3"/>
  </r>
  <r>
    <x v="1"/>
    <x v="1"/>
    <x v="1"/>
  </r>
  <r>
    <x v="1"/>
    <x v="0"/>
    <x v="0"/>
  </r>
  <r>
    <x v="3"/>
    <x v="0"/>
    <x v="9"/>
  </r>
  <r>
    <x v="1"/>
    <x v="1"/>
    <x v="4"/>
  </r>
  <r>
    <x v="1"/>
    <x v="0"/>
    <x v="3"/>
  </r>
  <r>
    <x v="1"/>
    <x v="0"/>
    <x v="7"/>
  </r>
  <r>
    <x v="1"/>
    <x v="1"/>
    <x v="4"/>
  </r>
  <r>
    <x v="1"/>
    <x v="1"/>
    <x v="3"/>
  </r>
  <r>
    <x v="1"/>
    <x v="0"/>
    <x v="3"/>
  </r>
  <r>
    <x v="3"/>
    <x v="1"/>
    <x v="13"/>
  </r>
  <r>
    <x v="1"/>
    <x v="0"/>
    <x v="3"/>
  </r>
  <r>
    <x v="1"/>
    <x v="3"/>
    <x v="7"/>
  </r>
  <r>
    <x v="1"/>
    <x v="0"/>
    <x v="11"/>
  </r>
  <r>
    <x v="1"/>
    <x v="1"/>
    <x v="3"/>
  </r>
  <r>
    <x v="1"/>
    <x v="1"/>
    <x v="3"/>
  </r>
  <r>
    <x v="1"/>
    <x v="1"/>
    <x v="1"/>
  </r>
  <r>
    <x v="1"/>
    <x v="1"/>
    <x v="4"/>
  </r>
  <r>
    <x v="1"/>
    <x v="0"/>
    <x v="3"/>
  </r>
  <r>
    <x v="6"/>
    <x v="0"/>
    <x v="0"/>
  </r>
  <r>
    <x v="1"/>
    <x v="0"/>
    <x v="3"/>
  </r>
  <r>
    <x v="1"/>
    <x v="0"/>
    <x v="1"/>
  </r>
  <r>
    <x v="1"/>
    <x v="3"/>
    <x v="2"/>
  </r>
  <r>
    <x v="1"/>
    <x v="0"/>
    <x v="13"/>
  </r>
  <r>
    <x v="1"/>
    <x v="0"/>
    <x v="12"/>
  </r>
  <r>
    <x v="1"/>
    <x v="1"/>
    <x v="3"/>
  </r>
  <r>
    <x v="4"/>
    <x v="0"/>
    <x v="4"/>
  </r>
  <r>
    <x v="1"/>
    <x v="1"/>
    <x v="3"/>
  </r>
  <r>
    <x v="1"/>
    <x v="0"/>
    <x v="3"/>
  </r>
  <r>
    <x v="1"/>
    <x v="0"/>
    <x v="10"/>
  </r>
  <r>
    <x v="1"/>
    <x v="0"/>
    <x v="3"/>
  </r>
  <r>
    <x v="1"/>
    <x v="1"/>
    <x v="1"/>
  </r>
  <r>
    <x v="1"/>
    <x v="2"/>
    <x v="11"/>
  </r>
  <r>
    <x v="4"/>
    <x v="1"/>
    <x v="4"/>
  </r>
  <r>
    <x v="1"/>
    <x v="1"/>
    <x v="0"/>
  </r>
  <r>
    <x v="1"/>
    <x v="1"/>
    <x v="8"/>
  </r>
  <r>
    <x v="1"/>
    <x v="1"/>
    <x v="3"/>
  </r>
  <r>
    <x v="1"/>
    <x v="1"/>
    <x v="1"/>
  </r>
  <r>
    <x v="1"/>
    <x v="1"/>
    <x v="1"/>
  </r>
  <r>
    <x v="1"/>
    <x v="0"/>
    <x v="1"/>
  </r>
  <r>
    <x v="1"/>
    <x v="1"/>
    <x v="3"/>
  </r>
  <r>
    <x v="1"/>
    <x v="1"/>
    <x v="3"/>
  </r>
  <r>
    <x v="0"/>
    <x v="3"/>
    <x v="3"/>
  </r>
  <r>
    <x v="1"/>
    <x v="0"/>
    <x v="14"/>
  </r>
  <r>
    <x v="1"/>
    <x v="0"/>
    <x v="7"/>
  </r>
  <r>
    <x v="1"/>
    <x v="0"/>
    <x v="3"/>
  </r>
  <r>
    <x v="1"/>
    <x v="0"/>
    <x v="3"/>
  </r>
  <r>
    <x v="1"/>
    <x v="0"/>
    <x v="11"/>
  </r>
  <r>
    <x v="4"/>
    <x v="0"/>
    <x v="6"/>
  </r>
  <r>
    <x v="1"/>
    <x v="0"/>
    <x v="7"/>
  </r>
  <r>
    <x v="1"/>
    <x v="1"/>
    <x v="2"/>
  </r>
  <r>
    <x v="1"/>
    <x v="0"/>
    <x v="0"/>
  </r>
  <r>
    <x v="1"/>
    <x v="0"/>
    <x v="3"/>
  </r>
  <r>
    <x v="1"/>
    <x v="0"/>
    <x v="17"/>
  </r>
  <r>
    <x v="1"/>
    <x v="1"/>
    <x v="1"/>
  </r>
  <r>
    <x v="0"/>
    <x v="0"/>
    <x v="3"/>
  </r>
  <r>
    <x v="1"/>
    <x v="1"/>
    <x v="3"/>
  </r>
  <r>
    <x v="3"/>
    <x v="1"/>
    <x v="4"/>
  </r>
  <r>
    <x v="1"/>
    <x v="2"/>
    <x v="8"/>
  </r>
  <r>
    <x v="6"/>
    <x v="0"/>
    <x v="3"/>
  </r>
  <r>
    <x v="1"/>
    <x v="1"/>
    <x v="11"/>
  </r>
  <r>
    <x v="0"/>
    <x v="0"/>
    <x v="14"/>
  </r>
  <r>
    <x v="1"/>
    <x v="1"/>
    <x v="10"/>
  </r>
  <r>
    <x v="4"/>
    <x v="1"/>
    <x v="3"/>
  </r>
  <r>
    <x v="1"/>
    <x v="1"/>
    <x v="3"/>
  </r>
  <r>
    <x v="1"/>
    <x v="1"/>
    <x v="1"/>
  </r>
  <r>
    <x v="1"/>
    <x v="1"/>
    <x v="1"/>
  </r>
  <r>
    <x v="1"/>
    <x v="1"/>
    <x v="7"/>
  </r>
  <r>
    <x v="2"/>
    <x v="1"/>
    <x v="3"/>
  </r>
  <r>
    <x v="1"/>
    <x v="1"/>
    <x v="3"/>
  </r>
  <r>
    <x v="1"/>
    <x v="0"/>
    <x v="3"/>
  </r>
  <r>
    <x v="4"/>
    <x v="1"/>
    <x v="4"/>
  </r>
  <r>
    <x v="1"/>
    <x v="1"/>
    <x v="19"/>
  </r>
  <r>
    <x v="1"/>
    <x v="1"/>
    <x v="3"/>
  </r>
  <r>
    <x v="1"/>
    <x v="0"/>
    <x v="3"/>
  </r>
  <r>
    <x v="1"/>
    <x v="1"/>
    <x v="4"/>
  </r>
  <r>
    <x v="1"/>
    <x v="1"/>
    <x v="3"/>
  </r>
  <r>
    <x v="1"/>
    <x v="0"/>
    <x v="4"/>
  </r>
  <r>
    <x v="1"/>
    <x v="0"/>
    <x v="7"/>
  </r>
  <r>
    <x v="1"/>
    <x v="1"/>
    <x v="1"/>
  </r>
  <r>
    <x v="1"/>
    <x v="0"/>
    <x v="3"/>
  </r>
  <r>
    <x v="1"/>
    <x v="0"/>
    <x v="4"/>
  </r>
  <r>
    <x v="4"/>
    <x v="0"/>
    <x v="3"/>
  </r>
  <r>
    <x v="1"/>
    <x v="1"/>
    <x v="3"/>
  </r>
  <r>
    <x v="1"/>
    <x v="1"/>
    <x v="3"/>
  </r>
  <r>
    <x v="1"/>
    <x v="0"/>
    <x v="14"/>
  </r>
  <r>
    <x v="1"/>
    <x v="1"/>
    <x v="0"/>
  </r>
  <r>
    <x v="1"/>
    <x v="1"/>
    <x v="4"/>
  </r>
  <r>
    <x v="1"/>
    <x v="1"/>
    <x v="9"/>
  </r>
  <r>
    <x v="1"/>
    <x v="0"/>
    <x v="3"/>
  </r>
  <r>
    <x v="1"/>
    <x v="0"/>
    <x v="8"/>
  </r>
  <r>
    <x v="5"/>
    <x v="3"/>
    <x v="7"/>
  </r>
  <r>
    <x v="1"/>
    <x v="1"/>
    <x v="3"/>
  </r>
  <r>
    <x v="1"/>
    <x v="1"/>
    <x v="14"/>
  </r>
  <r>
    <x v="1"/>
    <x v="0"/>
    <x v="9"/>
  </r>
  <r>
    <x v="1"/>
    <x v="0"/>
    <x v="8"/>
  </r>
  <r>
    <x v="0"/>
    <x v="1"/>
    <x v="17"/>
  </r>
  <r>
    <x v="1"/>
    <x v="1"/>
    <x v="4"/>
  </r>
  <r>
    <x v="1"/>
    <x v="1"/>
    <x v="3"/>
  </r>
  <r>
    <x v="2"/>
    <x v="1"/>
    <x v="6"/>
  </r>
  <r>
    <x v="1"/>
    <x v="1"/>
    <x v="1"/>
  </r>
  <r>
    <x v="6"/>
    <x v="1"/>
    <x v="10"/>
  </r>
  <r>
    <x v="1"/>
    <x v="0"/>
    <x v="7"/>
  </r>
  <r>
    <x v="1"/>
    <x v="0"/>
    <x v="14"/>
  </r>
  <r>
    <x v="1"/>
    <x v="1"/>
    <x v="3"/>
  </r>
  <r>
    <x v="1"/>
    <x v="0"/>
    <x v="12"/>
  </r>
  <r>
    <x v="0"/>
    <x v="0"/>
    <x v="3"/>
  </r>
  <r>
    <x v="1"/>
    <x v="1"/>
    <x v="3"/>
  </r>
  <r>
    <x v="1"/>
    <x v="0"/>
    <x v="3"/>
  </r>
  <r>
    <x v="1"/>
    <x v="1"/>
    <x v="4"/>
  </r>
  <r>
    <x v="3"/>
    <x v="1"/>
    <x v="3"/>
  </r>
  <r>
    <x v="0"/>
    <x v="1"/>
    <x v="4"/>
  </r>
  <r>
    <x v="1"/>
    <x v="0"/>
    <x v="1"/>
  </r>
  <r>
    <x v="1"/>
    <x v="2"/>
    <x v="20"/>
  </r>
  <r>
    <x v="1"/>
    <x v="1"/>
    <x v="3"/>
  </r>
  <r>
    <x v="1"/>
    <x v="1"/>
    <x v="13"/>
  </r>
  <r>
    <x v="1"/>
    <x v="2"/>
    <x v="10"/>
  </r>
  <r>
    <x v="1"/>
    <x v="0"/>
    <x v="0"/>
  </r>
  <r>
    <x v="1"/>
    <x v="0"/>
    <x v="3"/>
  </r>
  <r>
    <x v="1"/>
    <x v="0"/>
    <x v="4"/>
  </r>
  <r>
    <x v="1"/>
    <x v="0"/>
    <x v="3"/>
  </r>
  <r>
    <x v="0"/>
    <x v="0"/>
    <x v="4"/>
  </r>
  <r>
    <x v="1"/>
    <x v="1"/>
    <x v="2"/>
  </r>
  <r>
    <x v="1"/>
    <x v="1"/>
    <x v="3"/>
  </r>
  <r>
    <x v="1"/>
    <x v="0"/>
    <x v="8"/>
  </r>
  <r>
    <x v="1"/>
    <x v="1"/>
    <x v="3"/>
  </r>
  <r>
    <x v="1"/>
    <x v="0"/>
    <x v="0"/>
  </r>
  <r>
    <x v="1"/>
    <x v="0"/>
    <x v="7"/>
  </r>
  <r>
    <x v="1"/>
    <x v="1"/>
    <x v="14"/>
  </r>
  <r>
    <x v="1"/>
    <x v="1"/>
    <x v="3"/>
  </r>
  <r>
    <x v="1"/>
    <x v="1"/>
    <x v="3"/>
  </r>
  <r>
    <x v="1"/>
    <x v="0"/>
    <x v="10"/>
  </r>
  <r>
    <x v="1"/>
    <x v="3"/>
    <x v="14"/>
  </r>
  <r>
    <x v="1"/>
    <x v="0"/>
    <x v="3"/>
  </r>
  <r>
    <x v="1"/>
    <x v="1"/>
    <x v="3"/>
  </r>
  <r>
    <x v="1"/>
    <x v="0"/>
    <x v="3"/>
  </r>
  <r>
    <x v="1"/>
    <x v="0"/>
    <x v="4"/>
  </r>
  <r>
    <x v="0"/>
    <x v="3"/>
    <x v="3"/>
  </r>
  <r>
    <x v="6"/>
    <x v="1"/>
    <x v="3"/>
  </r>
  <r>
    <x v="1"/>
    <x v="1"/>
    <x v="17"/>
  </r>
  <r>
    <x v="1"/>
    <x v="1"/>
    <x v="10"/>
  </r>
  <r>
    <x v="1"/>
    <x v="1"/>
    <x v="3"/>
  </r>
  <r>
    <x v="1"/>
    <x v="1"/>
    <x v="22"/>
  </r>
  <r>
    <x v="1"/>
    <x v="1"/>
    <x v="19"/>
  </r>
  <r>
    <x v="1"/>
    <x v="0"/>
    <x v="8"/>
  </r>
  <r>
    <x v="6"/>
    <x v="1"/>
    <x v="3"/>
  </r>
  <r>
    <x v="1"/>
    <x v="3"/>
    <x v="3"/>
  </r>
  <r>
    <x v="1"/>
    <x v="1"/>
    <x v="7"/>
  </r>
  <r>
    <x v="1"/>
    <x v="1"/>
    <x v="3"/>
  </r>
  <r>
    <x v="1"/>
    <x v="0"/>
    <x v="8"/>
  </r>
  <r>
    <x v="4"/>
    <x v="3"/>
    <x v="19"/>
  </r>
  <r>
    <x v="1"/>
    <x v="0"/>
    <x v="11"/>
  </r>
  <r>
    <x v="3"/>
    <x v="1"/>
    <x v="11"/>
  </r>
  <r>
    <x v="0"/>
    <x v="0"/>
    <x v="10"/>
  </r>
  <r>
    <x v="1"/>
    <x v="1"/>
    <x v="1"/>
  </r>
  <r>
    <x v="1"/>
    <x v="0"/>
    <x v="6"/>
  </r>
  <r>
    <x v="1"/>
    <x v="0"/>
    <x v="22"/>
  </r>
  <r>
    <x v="1"/>
    <x v="0"/>
    <x v="6"/>
  </r>
  <r>
    <x v="1"/>
    <x v="1"/>
    <x v="3"/>
  </r>
  <r>
    <x v="1"/>
    <x v="1"/>
    <x v="7"/>
  </r>
  <r>
    <x v="1"/>
    <x v="0"/>
    <x v="3"/>
  </r>
  <r>
    <x v="1"/>
    <x v="1"/>
    <x v="3"/>
  </r>
  <r>
    <x v="1"/>
    <x v="0"/>
    <x v="4"/>
  </r>
  <r>
    <x v="1"/>
    <x v="1"/>
    <x v="3"/>
  </r>
  <r>
    <x v="1"/>
    <x v="1"/>
    <x v="6"/>
  </r>
  <r>
    <x v="1"/>
    <x v="0"/>
    <x v="20"/>
  </r>
  <r>
    <x v="1"/>
    <x v="1"/>
    <x v="10"/>
  </r>
  <r>
    <x v="1"/>
    <x v="1"/>
    <x v="3"/>
  </r>
  <r>
    <x v="1"/>
    <x v="1"/>
    <x v="18"/>
  </r>
  <r>
    <x v="1"/>
    <x v="1"/>
    <x v="8"/>
  </r>
  <r>
    <x v="0"/>
    <x v="1"/>
    <x v="2"/>
  </r>
  <r>
    <x v="1"/>
    <x v="0"/>
    <x v="3"/>
  </r>
  <r>
    <x v="1"/>
    <x v="1"/>
    <x v="6"/>
  </r>
  <r>
    <x v="1"/>
    <x v="1"/>
    <x v="8"/>
  </r>
  <r>
    <x v="4"/>
    <x v="1"/>
    <x v="0"/>
  </r>
  <r>
    <x v="1"/>
    <x v="0"/>
    <x v="1"/>
  </r>
  <r>
    <x v="1"/>
    <x v="1"/>
    <x v="5"/>
  </r>
  <r>
    <x v="1"/>
    <x v="1"/>
    <x v="19"/>
  </r>
  <r>
    <x v="1"/>
    <x v="1"/>
    <x v="18"/>
  </r>
  <r>
    <x v="1"/>
    <x v="0"/>
    <x v="13"/>
  </r>
  <r>
    <x v="1"/>
    <x v="0"/>
    <x v="22"/>
  </r>
  <r>
    <x v="1"/>
    <x v="1"/>
    <x v="8"/>
  </r>
  <r>
    <x v="4"/>
    <x v="1"/>
    <x v="0"/>
  </r>
  <r>
    <x v="1"/>
    <x v="1"/>
    <x v="14"/>
  </r>
  <r>
    <x v="1"/>
    <x v="0"/>
    <x v="3"/>
  </r>
  <r>
    <x v="1"/>
    <x v="0"/>
    <x v="13"/>
  </r>
  <r>
    <x v="1"/>
    <x v="0"/>
    <x v="3"/>
  </r>
  <r>
    <x v="4"/>
    <x v="1"/>
    <x v="0"/>
  </r>
  <r>
    <x v="4"/>
    <x v="0"/>
    <x v="3"/>
  </r>
  <r>
    <x v="4"/>
    <x v="0"/>
    <x v="18"/>
  </r>
  <r>
    <x v="1"/>
    <x v="1"/>
    <x v="3"/>
  </r>
  <r>
    <x v="1"/>
    <x v="1"/>
    <x v="3"/>
  </r>
  <r>
    <x v="6"/>
    <x v="1"/>
    <x v="8"/>
  </r>
  <r>
    <x v="1"/>
    <x v="1"/>
    <x v="23"/>
  </r>
  <r>
    <x v="1"/>
    <x v="1"/>
    <x v="0"/>
  </r>
  <r>
    <x v="1"/>
    <x v="3"/>
    <x v="12"/>
  </r>
  <r>
    <x v="1"/>
    <x v="1"/>
    <x v="14"/>
  </r>
  <r>
    <x v="1"/>
    <x v="1"/>
    <x v="8"/>
  </r>
  <r>
    <x v="3"/>
    <x v="1"/>
    <x v="3"/>
  </r>
  <r>
    <x v="1"/>
    <x v="0"/>
    <x v="10"/>
  </r>
  <r>
    <x v="1"/>
    <x v="0"/>
    <x v="8"/>
  </r>
  <r>
    <x v="3"/>
    <x v="0"/>
    <x v="2"/>
  </r>
  <r>
    <x v="1"/>
    <x v="0"/>
    <x v="4"/>
  </r>
  <r>
    <x v="1"/>
    <x v="0"/>
    <x v="3"/>
  </r>
  <r>
    <x v="1"/>
    <x v="0"/>
    <x v="4"/>
  </r>
  <r>
    <x v="2"/>
    <x v="1"/>
    <x v="11"/>
  </r>
  <r>
    <x v="1"/>
    <x v="1"/>
    <x v="6"/>
  </r>
  <r>
    <x v="6"/>
    <x v="0"/>
    <x v="1"/>
  </r>
  <r>
    <x v="1"/>
    <x v="0"/>
    <x v="15"/>
  </r>
  <r>
    <x v="1"/>
    <x v="1"/>
    <x v="3"/>
  </r>
  <r>
    <x v="1"/>
    <x v="0"/>
    <x v="2"/>
  </r>
  <r>
    <x v="1"/>
    <x v="1"/>
    <x v="3"/>
  </r>
  <r>
    <x v="1"/>
    <x v="0"/>
    <x v="3"/>
  </r>
  <r>
    <x v="2"/>
    <x v="1"/>
    <x v="6"/>
  </r>
  <r>
    <x v="1"/>
    <x v="0"/>
    <x v="3"/>
  </r>
  <r>
    <x v="1"/>
    <x v="1"/>
    <x v="11"/>
  </r>
  <r>
    <x v="1"/>
    <x v="3"/>
    <x v="19"/>
  </r>
  <r>
    <x v="5"/>
    <x v="3"/>
    <x v="1"/>
  </r>
  <r>
    <x v="0"/>
    <x v="0"/>
    <x v="3"/>
  </r>
  <r>
    <x v="1"/>
    <x v="0"/>
    <x v="9"/>
  </r>
  <r>
    <x v="1"/>
    <x v="1"/>
    <x v="0"/>
  </r>
  <r>
    <x v="1"/>
    <x v="0"/>
    <x v="10"/>
  </r>
  <r>
    <x v="1"/>
    <x v="1"/>
    <x v="1"/>
  </r>
  <r>
    <x v="1"/>
    <x v="1"/>
    <x v="3"/>
  </r>
  <r>
    <x v="1"/>
    <x v="1"/>
    <x v="6"/>
  </r>
  <r>
    <x v="1"/>
    <x v="0"/>
    <x v="12"/>
  </r>
  <r>
    <x v="1"/>
    <x v="1"/>
    <x v="12"/>
  </r>
  <r>
    <x v="1"/>
    <x v="0"/>
    <x v="3"/>
  </r>
  <r>
    <x v="1"/>
    <x v="0"/>
    <x v="8"/>
  </r>
  <r>
    <x v="1"/>
    <x v="1"/>
    <x v="3"/>
  </r>
  <r>
    <x v="0"/>
    <x v="0"/>
    <x v="10"/>
  </r>
  <r>
    <x v="4"/>
    <x v="0"/>
    <x v="7"/>
  </r>
  <r>
    <x v="1"/>
    <x v="0"/>
    <x v="11"/>
  </r>
  <r>
    <x v="1"/>
    <x v="0"/>
    <x v="13"/>
  </r>
  <r>
    <x v="5"/>
    <x v="2"/>
    <x v="11"/>
  </r>
  <r>
    <x v="0"/>
    <x v="1"/>
    <x v="3"/>
  </r>
  <r>
    <x v="4"/>
    <x v="1"/>
    <x v="7"/>
  </r>
  <r>
    <x v="1"/>
    <x v="0"/>
    <x v="6"/>
  </r>
  <r>
    <x v="6"/>
    <x v="1"/>
    <x v="3"/>
  </r>
  <r>
    <x v="6"/>
    <x v="1"/>
    <x v="13"/>
  </r>
  <r>
    <x v="3"/>
    <x v="1"/>
    <x v="4"/>
  </r>
  <r>
    <x v="1"/>
    <x v="0"/>
    <x v="20"/>
  </r>
  <r>
    <x v="1"/>
    <x v="0"/>
    <x v="0"/>
  </r>
  <r>
    <x v="1"/>
    <x v="1"/>
    <x v="14"/>
  </r>
  <r>
    <x v="6"/>
    <x v="0"/>
    <x v="20"/>
  </r>
  <r>
    <x v="4"/>
    <x v="0"/>
    <x v="7"/>
  </r>
  <r>
    <x v="1"/>
    <x v="0"/>
    <x v="11"/>
  </r>
  <r>
    <x v="1"/>
    <x v="1"/>
    <x v="1"/>
  </r>
  <r>
    <x v="1"/>
    <x v="0"/>
    <x v="3"/>
  </r>
  <r>
    <x v="1"/>
    <x v="1"/>
    <x v="3"/>
  </r>
  <r>
    <x v="1"/>
    <x v="1"/>
    <x v="6"/>
  </r>
  <r>
    <x v="1"/>
    <x v="1"/>
    <x v="3"/>
  </r>
  <r>
    <x v="1"/>
    <x v="1"/>
    <x v="8"/>
  </r>
  <r>
    <x v="5"/>
    <x v="3"/>
    <x v="7"/>
  </r>
  <r>
    <x v="2"/>
    <x v="0"/>
    <x v="2"/>
  </r>
  <r>
    <x v="1"/>
    <x v="0"/>
    <x v="3"/>
  </r>
  <r>
    <x v="1"/>
    <x v="0"/>
    <x v="1"/>
  </r>
  <r>
    <x v="0"/>
    <x v="1"/>
    <x v="7"/>
  </r>
  <r>
    <x v="3"/>
    <x v="1"/>
    <x v="1"/>
  </r>
  <r>
    <x v="1"/>
    <x v="1"/>
    <x v="18"/>
  </r>
  <r>
    <x v="1"/>
    <x v="1"/>
    <x v="22"/>
  </r>
  <r>
    <x v="1"/>
    <x v="1"/>
    <x v="3"/>
  </r>
  <r>
    <x v="1"/>
    <x v="1"/>
    <x v="3"/>
  </r>
  <r>
    <x v="1"/>
    <x v="1"/>
    <x v="10"/>
  </r>
  <r>
    <x v="5"/>
    <x v="1"/>
    <x v="3"/>
  </r>
  <r>
    <x v="5"/>
    <x v="0"/>
    <x v="1"/>
  </r>
  <r>
    <x v="2"/>
    <x v="1"/>
    <x v="4"/>
  </r>
  <r>
    <x v="1"/>
    <x v="0"/>
    <x v="3"/>
  </r>
  <r>
    <x v="1"/>
    <x v="1"/>
    <x v="3"/>
  </r>
  <r>
    <x v="1"/>
    <x v="0"/>
    <x v="5"/>
  </r>
  <r>
    <x v="1"/>
    <x v="1"/>
    <x v="1"/>
  </r>
  <r>
    <x v="1"/>
    <x v="1"/>
    <x v="3"/>
  </r>
  <r>
    <x v="6"/>
    <x v="1"/>
    <x v="10"/>
  </r>
  <r>
    <x v="1"/>
    <x v="1"/>
    <x v="1"/>
  </r>
  <r>
    <x v="6"/>
    <x v="0"/>
    <x v="12"/>
  </r>
  <r>
    <x v="1"/>
    <x v="3"/>
    <x v="1"/>
  </r>
  <r>
    <x v="1"/>
    <x v="1"/>
    <x v="23"/>
  </r>
  <r>
    <x v="1"/>
    <x v="1"/>
    <x v="0"/>
  </r>
  <r>
    <x v="1"/>
    <x v="0"/>
    <x v="3"/>
  </r>
  <r>
    <x v="1"/>
    <x v="0"/>
    <x v="3"/>
  </r>
  <r>
    <x v="1"/>
    <x v="3"/>
    <x v="17"/>
  </r>
  <r>
    <x v="1"/>
    <x v="0"/>
    <x v="22"/>
  </r>
  <r>
    <x v="1"/>
    <x v="1"/>
    <x v="17"/>
  </r>
  <r>
    <x v="1"/>
    <x v="1"/>
    <x v="3"/>
  </r>
  <r>
    <x v="1"/>
    <x v="0"/>
    <x v="2"/>
  </r>
  <r>
    <x v="1"/>
    <x v="0"/>
    <x v="11"/>
  </r>
  <r>
    <x v="1"/>
    <x v="1"/>
    <x v="4"/>
  </r>
  <r>
    <x v="1"/>
    <x v="1"/>
    <x v="2"/>
  </r>
  <r>
    <x v="1"/>
    <x v="1"/>
    <x v="18"/>
  </r>
  <r>
    <x v="1"/>
    <x v="1"/>
    <x v="1"/>
  </r>
  <r>
    <x v="0"/>
    <x v="0"/>
    <x v="0"/>
  </r>
  <r>
    <x v="4"/>
    <x v="0"/>
    <x v="3"/>
  </r>
  <r>
    <x v="1"/>
    <x v="0"/>
    <x v="4"/>
  </r>
  <r>
    <x v="2"/>
    <x v="0"/>
    <x v="15"/>
  </r>
  <r>
    <x v="1"/>
    <x v="1"/>
    <x v="11"/>
  </r>
  <r>
    <x v="1"/>
    <x v="0"/>
    <x v="3"/>
  </r>
  <r>
    <x v="1"/>
    <x v="1"/>
    <x v="10"/>
  </r>
  <r>
    <x v="1"/>
    <x v="0"/>
    <x v="3"/>
  </r>
  <r>
    <x v="1"/>
    <x v="1"/>
    <x v="3"/>
  </r>
  <r>
    <x v="1"/>
    <x v="0"/>
    <x v="6"/>
  </r>
  <r>
    <x v="1"/>
    <x v="1"/>
    <x v="3"/>
  </r>
  <r>
    <x v="6"/>
    <x v="1"/>
    <x v="1"/>
  </r>
  <r>
    <x v="3"/>
    <x v="0"/>
    <x v="4"/>
  </r>
  <r>
    <x v="4"/>
    <x v="0"/>
    <x v="0"/>
  </r>
  <r>
    <x v="1"/>
    <x v="1"/>
    <x v="8"/>
  </r>
  <r>
    <x v="1"/>
    <x v="1"/>
    <x v="3"/>
  </r>
  <r>
    <x v="1"/>
    <x v="1"/>
    <x v="3"/>
  </r>
  <r>
    <x v="1"/>
    <x v="1"/>
    <x v="3"/>
  </r>
  <r>
    <x v="1"/>
    <x v="1"/>
    <x v="9"/>
  </r>
  <r>
    <x v="4"/>
    <x v="1"/>
    <x v="1"/>
  </r>
  <r>
    <x v="1"/>
    <x v="1"/>
    <x v="0"/>
  </r>
  <r>
    <x v="1"/>
    <x v="1"/>
    <x v="17"/>
  </r>
  <r>
    <x v="1"/>
    <x v="1"/>
    <x v="22"/>
  </r>
  <r>
    <x v="1"/>
    <x v="1"/>
    <x v="3"/>
  </r>
  <r>
    <x v="1"/>
    <x v="3"/>
    <x v="3"/>
  </r>
  <r>
    <x v="1"/>
    <x v="1"/>
    <x v="5"/>
  </r>
  <r>
    <x v="0"/>
    <x v="1"/>
    <x v="3"/>
  </r>
  <r>
    <x v="1"/>
    <x v="1"/>
    <x v="3"/>
  </r>
  <r>
    <x v="6"/>
    <x v="1"/>
    <x v="3"/>
  </r>
  <r>
    <x v="4"/>
    <x v="1"/>
    <x v="7"/>
  </r>
  <r>
    <x v="1"/>
    <x v="1"/>
    <x v="3"/>
  </r>
  <r>
    <x v="1"/>
    <x v="0"/>
    <x v="9"/>
  </r>
  <r>
    <x v="1"/>
    <x v="0"/>
    <x v="3"/>
  </r>
  <r>
    <x v="2"/>
    <x v="1"/>
    <x v="14"/>
  </r>
  <r>
    <x v="1"/>
    <x v="1"/>
    <x v="3"/>
  </r>
  <r>
    <x v="1"/>
    <x v="0"/>
    <x v="7"/>
  </r>
  <r>
    <x v="4"/>
    <x v="1"/>
    <x v="3"/>
  </r>
  <r>
    <x v="1"/>
    <x v="1"/>
    <x v="14"/>
  </r>
  <r>
    <x v="1"/>
    <x v="0"/>
    <x v="3"/>
  </r>
  <r>
    <x v="1"/>
    <x v="1"/>
    <x v="3"/>
  </r>
  <r>
    <x v="4"/>
    <x v="1"/>
    <x v="0"/>
  </r>
  <r>
    <x v="1"/>
    <x v="1"/>
    <x v="7"/>
  </r>
  <r>
    <x v="1"/>
    <x v="0"/>
    <x v="3"/>
  </r>
  <r>
    <x v="1"/>
    <x v="3"/>
    <x v="3"/>
  </r>
  <r>
    <x v="1"/>
    <x v="1"/>
    <x v="3"/>
  </r>
  <r>
    <x v="1"/>
    <x v="2"/>
    <x v="3"/>
  </r>
  <r>
    <x v="1"/>
    <x v="0"/>
    <x v="10"/>
  </r>
  <r>
    <x v="1"/>
    <x v="3"/>
    <x v="19"/>
  </r>
  <r>
    <x v="1"/>
    <x v="1"/>
    <x v="19"/>
  </r>
  <r>
    <x v="3"/>
    <x v="0"/>
    <x v="10"/>
  </r>
  <r>
    <x v="1"/>
    <x v="0"/>
    <x v="3"/>
  </r>
  <r>
    <x v="1"/>
    <x v="0"/>
    <x v="3"/>
  </r>
  <r>
    <x v="1"/>
    <x v="2"/>
    <x v="6"/>
  </r>
  <r>
    <x v="1"/>
    <x v="0"/>
    <x v="3"/>
  </r>
  <r>
    <x v="5"/>
    <x v="1"/>
    <x v="3"/>
  </r>
  <r>
    <x v="0"/>
    <x v="1"/>
    <x v="8"/>
  </r>
  <r>
    <x v="1"/>
    <x v="1"/>
    <x v="3"/>
  </r>
  <r>
    <x v="0"/>
    <x v="0"/>
    <x v="3"/>
  </r>
  <r>
    <x v="1"/>
    <x v="0"/>
    <x v="1"/>
  </r>
  <r>
    <x v="1"/>
    <x v="0"/>
    <x v="11"/>
  </r>
  <r>
    <x v="1"/>
    <x v="0"/>
    <x v="18"/>
  </r>
  <r>
    <x v="1"/>
    <x v="3"/>
    <x v="0"/>
  </r>
  <r>
    <x v="5"/>
    <x v="0"/>
    <x v="3"/>
  </r>
  <r>
    <x v="1"/>
    <x v="0"/>
    <x v="17"/>
  </r>
  <r>
    <x v="6"/>
    <x v="0"/>
    <x v="12"/>
  </r>
  <r>
    <x v="1"/>
    <x v="1"/>
    <x v="2"/>
  </r>
  <r>
    <x v="1"/>
    <x v="1"/>
    <x v="2"/>
  </r>
  <r>
    <x v="1"/>
    <x v="1"/>
    <x v="16"/>
  </r>
  <r>
    <x v="1"/>
    <x v="1"/>
    <x v="14"/>
  </r>
  <r>
    <x v="2"/>
    <x v="0"/>
    <x v="0"/>
  </r>
  <r>
    <x v="1"/>
    <x v="0"/>
    <x v="22"/>
  </r>
  <r>
    <x v="1"/>
    <x v="3"/>
    <x v="1"/>
  </r>
  <r>
    <x v="4"/>
    <x v="0"/>
    <x v="4"/>
  </r>
  <r>
    <x v="1"/>
    <x v="0"/>
    <x v="3"/>
  </r>
  <r>
    <x v="3"/>
    <x v="0"/>
    <x v="17"/>
  </r>
  <r>
    <x v="1"/>
    <x v="0"/>
    <x v="3"/>
  </r>
  <r>
    <x v="1"/>
    <x v="0"/>
    <x v="3"/>
  </r>
  <r>
    <x v="1"/>
    <x v="0"/>
    <x v="17"/>
  </r>
  <r>
    <x v="1"/>
    <x v="1"/>
    <x v="4"/>
  </r>
  <r>
    <x v="1"/>
    <x v="3"/>
    <x v="3"/>
  </r>
  <r>
    <x v="1"/>
    <x v="1"/>
    <x v="23"/>
  </r>
  <r>
    <x v="1"/>
    <x v="0"/>
    <x v="3"/>
  </r>
  <r>
    <x v="6"/>
    <x v="1"/>
    <x v="3"/>
  </r>
  <r>
    <x v="1"/>
    <x v="1"/>
    <x v="7"/>
  </r>
  <r>
    <x v="1"/>
    <x v="1"/>
    <x v="3"/>
  </r>
  <r>
    <x v="2"/>
    <x v="0"/>
    <x v="3"/>
  </r>
  <r>
    <x v="6"/>
    <x v="0"/>
    <x v="7"/>
  </r>
  <r>
    <x v="1"/>
    <x v="3"/>
    <x v="14"/>
  </r>
  <r>
    <x v="1"/>
    <x v="1"/>
    <x v="23"/>
  </r>
  <r>
    <x v="1"/>
    <x v="1"/>
    <x v="14"/>
  </r>
  <r>
    <x v="1"/>
    <x v="0"/>
    <x v="13"/>
  </r>
  <r>
    <x v="1"/>
    <x v="3"/>
    <x v="6"/>
  </r>
  <r>
    <x v="1"/>
    <x v="1"/>
    <x v="0"/>
  </r>
  <r>
    <x v="1"/>
    <x v="0"/>
    <x v="20"/>
  </r>
  <r>
    <x v="1"/>
    <x v="0"/>
    <x v="3"/>
  </r>
  <r>
    <x v="1"/>
    <x v="1"/>
    <x v="3"/>
  </r>
  <r>
    <x v="1"/>
    <x v="1"/>
    <x v="3"/>
  </r>
  <r>
    <x v="0"/>
    <x v="1"/>
    <x v="9"/>
  </r>
  <r>
    <x v="0"/>
    <x v="0"/>
    <x v="3"/>
  </r>
  <r>
    <x v="1"/>
    <x v="1"/>
    <x v="8"/>
  </r>
  <r>
    <x v="1"/>
    <x v="1"/>
    <x v="3"/>
  </r>
  <r>
    <x v="1"/>
    <x v="1"/>
    <x v="19"/>
  </r>
  <r>
    <x v="1"/>
    <x v="1"/>
    <x v="2"/>
  </r>
  <r>
    <x v="1"/>
    <x v="1"/>
    <x v="4"/>
  </r>
  <r>
    <x v="1"/>
    <x v="1"/>
    <x v="4"/>
  </r>
  <r>
    <x v="4"/>
    <x v="0"/>
    <x v="1"/>
  </r>
  <r>
    <x v="1"/>
    <x v="0"/>
    <x v="3"/>
  </r>
  <r>
    <x v="1"/>
    <x v="0"/>
    <x v="3"/>
  </r>
  <r>
    <x v="6"/>
    <x v="1"/>
    <x v="1"/>
  </r>
  <r>
    <x v="1"/>
    <x v="0"/>
    <x v="3"/>
  </r>
  <r>
    <x v="1"/>
    <x v="1"/>
    <x v="5"/>
  </r>
  <r>
    <x v="0"/>
    <x v="1"/>
    <x v="8"/>
  </r>
  <r>
    <x v="1"/>
    <x v="0"/>
    <x v="6"/>
  </r>
  <r>
    <x v="1"/>
    <x v="0"/>
    <x v="8"/>
  </r>
  <r>
    <x v="1"/>
    <x v="1"/>
    <x v="3"/>
  </r>
  <r>
    <x v="1"/>
    <x v="0"/>
    <x v="8"/>
  </r>
  <r>
    <x v="1"/>
    <x v="1"/>
    <x v="18"/>
  </r>
  <r>
    <x v="1"/>
    <x v="1"/>
    <x v="10"/>
  </r>
  <r>
    <x v="4"/>
    <x v="0"/>
    <x v="9"/>
  </r>
  <r>
    <x v="2"/>
    <x v="1"/>
    <x v="2"/>
  </r>
  <r>
    <x v="1"/>
    <x v="1"/>
    <x v="6"/>
  </r>
  <r>
    <x v="5"/>
    <x v="1"/>
    <x v="3"/>
  </r>
  <r>
    <x v="6"/>
    <x v="1"/>
    <x v="3"/>
  </r>
  <r>
    <x v="1"/>
    <x v="1"/>
    <x v="3"/>
  </r>
  <r>
    <x v="6"/>
    <x v="0"/>
    <x v="3"/>
  </r>
  <r>
    <x v="1"/>
    <x v="1"/>
    <x v="3"/>
  </r>
  <r>
    <x v="1"/>
    <x v="1"/>
    <x v="15"/>
  </r>
  <r>
    <x v="1"/>
    <x v="1"/>
    <x v="1"/>
  </r>
  <r>
    <x v="1"/>
    <x v="0"/>
    <x v="20"/>
  </r>
  <r>
    <x v="1"/>
    <x v="1"/>
    <x v="3"/>
  </r>
  <r>
    <x v="1"/>
    <x v="1"/>
    <x v="4"/>
  </r>
  <r>
    <x v="1"/>
    <x v="1"/>
    <x v="8"/>
  </r>
  <r>
    <x v="1"/>
    <x v="1"/>
    <x v="13"/>
  </r>
  <r>
    <x v="3"/>
    <x v="3"/>
    <x v="3"/>
  </r>
  <r>
    <x v="1"/>
    <x v="3"/>
    <x v="1"/>
  </r>
  <r>
    <x v="1"/>
    <x v="1"/>
    <x v="4"/>
  </r>
  <r>
    <x v="2"/>
    <x v="1"/>
    <x v="3"/>
  </r>
  <r>
    <x v="4"/>
    <x v="1"/>
    <x v="3"/>
  </r>
  <r>
    <x v="1"/>
    <x v="0"/>
    <x v="20"/>
  </r>
  <r>
    <x v="1"/>
    <x v="3"/>
    <x v="3"/>
  </r>
  <r>
    <x v="1"/>
    <x v="1"/>
    <x v="2"/>
  </r>
  <r>
    <x v="1"/>
    <x v="0"/>
    <x v="3"/>
  </r>
  <r>
    <x v="1"/>
    <x v="1"/>
    <x v="6"/>
  </r>
  <r>
    <x v="0"/>
    <x v="1"/>
    <x v="8"/>
  </r>
  <r>
    <x v="1"/>
    <x v="3"/>
    <x v="2"/>
  </r>
  <r>
    <x v="1"/>
    <x v="0"/>
    <x v="1"/>
  </r>
  <r>
    <x v="1"/>
    <x v="1"/>
    <x v="16"/>
  </r>
  <r>
    <x v="1"/>
    <x v="1"/>
    <x v="3"/>
  </r>
  <r>
    <x v="1"/>
    <x v="1"/>
    <x v="14"/>
  </r>
  <r>
    <x v="1"/>
    <x v="3"/>
    <x v="9"/>
  </r>
  <r>
    <x v="1"/>
    <x v="1"/>
    <x v="7"/>
  </r>
  <r>
    <x v="1"/>
    <x v="0"/>
    <x v="3"/>
  </r>
  <r>
    <x v="1"/>
    <x v="0"/>
    <x v="7"/>
  </r>
  <r>
    <x v="1"/>
    <x v="0"/>
    <x v="3"/>
  </r>
  <r>
    <x v="1"/>
    <x v="1"/>
    <x v="3"/>
  </r>
  <r>
    <x v="1"/>
    <x v="1"/>
    <x v="5"/>
  </r>
  <r>
    <x v="1"/>
    <x v="0"/>
    <x v="3"/>
  </r>
  <r>
    <x v="1"/>
    <x v="1"/>
    <x v="3"/>
  </r>
  <r>
    <x v="1"/>
    <x v="0"/>
    <x v="8"/>
  </r>
  <r>
    <x v="1"/>
    <x v="1"/>
    <x v="2"/>
  </r>
  <r>
    <x v="1"/>
    <x v="1"/>
    <x v="3"/>
  </r>
  <r>
    <x v="1"/>
    <x v="3"/>
    <x v="10"/>
  </r>
  <r>
    <x v="6"/>
    <x v="1"/>
    <x v="8"/>
  </r>
  <r>
    <x v="4"/>
    <x v="0"/>
    <x v="5"/>
  </r>
  <r>
    <x v="1"/>
    <x v="1"/>
    <x v="9"/>
  </r>
  <r>
    <x v="1"/>
    <x v="3"/>
    <x v="3"/>
  </r>
  <r>
    <x v="1"/>
    <x v="1"/>
    <x v="14"/>
  </r>
  <r>
    <x v="1"/>
    <x v="1"/>
    <x v="3"/>
  </r>
  <r>
    <x v="3"/>
    <x v="1"/>
    <x v="3"/>
  </r>
  <r>
    <x v="1"/>
    <x v="1"/>
    <x v="3"/>
  </r>
  <r>
    <x v="1"/>
    <x v="1"/>
    <x v="6"/>
  </r>
  <r>
    <x v="0"/>
    <x v="1"/>
    <x v="1"/>
  </r>
  <r>
    <x v="1"/>
    <x v="0"/>
    <x v="5"/>
  </r>
  <r>
    <x v="6"/>
    <x v="0"/>
    <x v="11"/>
  </r>
  <r>
    <x v="1"/>
    <x v="1"/>
    <x v="1"/>
  </r>
  <r>
    <x v="2"/>
    <x v="1"/>
    <x v="17"/>
  </r>
  <r>
    <x v="1"/>
    <x v="1"/>
    <x v="3"/>
  </r>
  <r>
    <x v="1"/>
    <x v="1"/>
    <x v="1"/>
  </r>
  <r>
    <x v="1"/>
    <x v="1"/>
    <x v="7"/>
  </r>
  <r>
    <x v="2"/>
    <x v="0"/>
    <x v="22"/>
  </r>
  <r>
    <x v="1"/>
    <x v="0"/>
    <x v="18"/>
  </r>
  <r>
    <x v="1"/>
    <x v="1"/>
    <x v="3"/>
  </r>
  <r>
    <x v="1"/>
    <x v="0"/>
    <x v="11"/>
  </r>
  <r>
    <x v="6"/>
    <x v="1"/>
    <x v="3"/>
  </r>
  <r>
    <x v="1"/>
    <x v="3"/>
    <x v="3"/>
  </r>
  <r>
    <x v="1"/>
    <x v="1"/>
    <x v="7"/>
  </r>
  <r>
    <x v="1"/>
    <x v="1"/>
    <x v="3"/>
  </r>
  <r>
    <x v="6"/>
    <x v="1"/>
    <x v="2"/>
  </r>
  <r>
    <x v="1"/>
    <x v="0"/>
    <x v="1"/>
  </r>
  <r>
    <x v="1"/>
    <x v="0"/>
    <x v="3"/>
  </r>
  <r>
    <x v="1"/>
    <x v="0"/>
    <x v="3"/>
  </r>
  <r>
    <x v="5"/>
    <x v="1"/>
    <x v="10"/>
  </r>
  <r>
    <x v="1"/>
    <x v="0"/>
    <x v="3"/>
  </r>
  <r>
    <x v="1"/>
    <x v="1"/>
    <x v="6"/>
  </r>
  <r>
    <x v="5"/>
    <x v="3"/>
    <x v="3"/>
  </r>
  <r>
    <x v="1"/>
    <x v="1"/>
    <x v="10"/>
  </r>
  <r>
    <x v="1"/>
    <x v="1"/>
    <x v="1"/>
  </r>
  <r>
    <x v="1"/>
    <x v="1"/>
    <x v="2"/>
  </r>
  <r>
    <x v="2"/>
    <x v="1"/>
    <x v="10"/>
  </r>
  <r>
    <x v="6"/>
    <x v="1"/>
    <x v="17"/>
  </r>
  <r>
    <x v="0"/>
    <x v="0"/>
    <x v="1"/>
  </r>
  <r>
    <x v="1"/>
    <x v="2"/>
    <x v="10"/>
  </r>
  <r>
    <x v="1"/>
    <x v="0"/>
    <x v="3"/>
  </r>
  <r>
    <x v="1"/>
    <x v="3"/>
    <x v="3"/>
  </r>
  <r>
    <x v="1"/>
    <x v="0"/>
    <x v="0"/>
  </r>
  <r>
    <x v="1"/>
    <x v="0"/>
    <x v="3"/>
  </r>
  <r>
    <x v="5"/>
    <x v="1"/>
    <x v="9"/>
  </r>
  <r>
    <x v="1"/>
    <x v="1"/>
    <x v="1"/>
  </r>
  <r>
    <x v="1"/>
    <x v="0"/>
    <x v="6"/>
  </r>
  <r>
    <x v="1"/>
    <x v="0"/>
    <x v="20"/>
  </r>
  <r>
    <x v="1"/>
    <x v="1"/>
    <x v="2"/>
  </r>
  <r>
    <x v="1"/>
    <x v="1"/>
    <x v="3"/>
  </r>
  <r>
    <x v="4"/>
    <x v="0"/>
    <x v="3"/>
  </r>
  <r>
    <x v="5"/>
    <x v="0"/>
    <x v="1"/>
  </r>
  <r>
    <x v="1"/>
    <x v="1"/>
    <x v="14"/>
  </r>
  <r>
    <x v="1"/>
    <x v="1"/>
    <x v="14"/>
  </r>
  <r>
    <x v="1"/>
    <x v="1"/>
    <x v="3"/>
  </r>
  <r>
    <x v="1"/>
    <x v="1"/>
    <x v="1"/>
  </r>
  <r>
    <x v="2"/>
    <x v="0"/>
    <x v="4"/>
  </r>
  <r>
    <x v="1"/>
    <x v="1"/>
    <x v="6"/>
  </r>
  <r>
    <x v="1"/>
    <x v="1"/>
    <x v="3"/>
  </r>
  <r>
    <x v="1"/>
    <x v="0"/>
    <x v="0"/>
  </r>
  <r>
    <x v="5"/>
    <x v="0"/>
    <x v="4"/>
  </r>
  <r>
    <x v="1"/>
    <x v="1"/>
    <x v="3"/>
  </r>
  <r>
    <x v="1"/>
    <x v="0"/>
    <x v="11"/>
  </r>
  <r>
    <x v="0"/>
    <x v="1"/>
    <x v="9"/>
  </r>
  <r>
    <x v="1"/>
    <x v="1"/>
    <x v="11"/>
  </r>
  <r>
    <x v="3"/>
    <x v="0"/>
    <x v="1"/>
  </r>
  <r>
    <x v="0"/>
    <x v="1"/>
    <x v="1"/>
  </r>
  <r>
    <x v="1"/>
    <x v="1"/>
    <x v="3"/>
  </r>
  <r>
    <x v="6"/>
    <x v="1"/>
    <x v="9"/>
  </r>
  <r>
    <x v="1"/>
    <x v="1"/>
    <x v="3"/>
  </r>
  <r>
    <x v="1"/>
    <x v="0"/>
    <x v="11"/>
  </r>
  <r>
    <x v="4"/>
    <x v="1"/>
    <x v="1"/>
  </r>
  <r>
    <x v="1"/>
    <x v="1"/>
    <x v="4"/>
  </r>
  <r>
    <x v="1"/>
    <x v="1"/>
    <x v="1"/>
  </r>
  <r>
    <x v="1"/>
    <x v="1"/>
    <x v="1"/>
  </r>
  <r>
    <x v="1"/>
    <x v="1"/>
    <x v="9"/>
  </r>
  <r>
    <x v="4"/>
    <x v="1"/>
    <x v="12"/>
  </r>
  <r>
    <x v="1"/>
    <x v="1"/>
    <x v="3"/>
  </r>
  <r>
    <x v="2"/>
    <x v="1"/>
    <x v="6"/>
  </r>
  <r>
    <x v="1"/>
    <x v="0"/>
    <x v="3"/>
  </r>
  <r>
    <x v="1"/>
    <x v="0"/>
    <x v="3"/>
  </r>
  <r>
    <x v="1"/>
    <x v="0"/>
    <x v="3"/>
  </r>
  <r>
    <x v="1"/>
    <x v="1"/>
    <x v="14"/>
  </r>
  <r>
    <x v="3"/>
    <x v="1"/>
    <x v="18"/>
  </r>
  <r>
    <x v="3"/>
    <x v="1"/>
    <x v="18"/>
  </r>
  <r>
    <x v="1"/>
    <x v="1"/>
    <x v="3"/>
  </r>
  <r>
    <x v="1"/>
    <x v="0"/>
    <x v="2"/>
  </r>
  <r>
    <x v="1"/>
    <x v="0"/>
    <x v="7"/>
  </r>
  <r>
    <x v="1"/>
    <x v="1"/>
    <x v="17"/>
  </r>
  <r>
    <x v="1"/>
    <x v="1"/>
    <x v="3"/>
  </r>
  <r>
    <x v="1"/>
    <x v="1"/>
    <x v="4"/>
  </r>
  <r>
    <x v="1"/>
    <x v="1"/>
    <x v="3"/>
  </r>
  <r>
    <x v="1"/>
    <x v="1"/>
    <x v="2"/>
  </r>
  <r>
    <x v="6"/>
    <x v="1"/>
    <x v="8"/>
  </r>
  <r>
    <x v="1"/>
    <x v="0"/>
    <x v="14"/>
  </r>
  <r>
    <x v="1"/>
    <x v="3"/>
    <x v="4"/>
  </r>
  <r>
    <x v="4"/>
    <x v="1"/>
    <x v="2"/>
  </r>
  <r>
    <x v="1"/>
    <x v="1"/>
    <x v="2"/>
  </r>
  <r>
    <x v="1"/>
    <x v="1"/>
    <x v="0"/>
  </r>
  <r>
    <x v="1"/>
    <x v="1"/>
    <x v="6"/>
  </r>
  <r>
    <x v="1"/>
    <x v="1"/>
    <x v="7"/>
  </r>
  <r>
    <x v="1"/>
    <x v="0"/>
    <x v="1"/>
  </r>
  <r>
    <x v="1"/>
    <x v="1"/>
    <x v="5"/>
  </r>
  <r>
    <x v="1"/>
    <x v="0"/>
    <x v="11"/>
  </r>
  <r>
    <x v="0"/>
    <x v="1"/>
    <x v="7"/>
  </r>
  <r>
    <x v="0"/>
    <x v="1"/>
    <x v="13"/>
  </r>
  <r>
    <x v="2"/>
    <x v="1"/>
    <x v="3"/>
  </r>
  <r>
    <x v="1"/>
    <x v="1"/>
    <x v="0"/>
  </r>
  <r>
    <x v="5"/>
    <x v="1"/>
    <x v="12"/>
  </r>
  <r>
    <x v="1"/>
    <x v="0"/>
    <x v="0"/>
  </r>
  <r>
    <x v="1"/>
    <x v="0"/>
    <x v="3"/>
  </r>
  <r>
    <x v="1"/>
    <x v="1"/>
    <x v="8"/>
  </r>
  <r>
    <x v="1"/>
    <x v="1"/>
    <x v="3"/>
  </r>
  <r>
    <x v="1"/>
    <x v="1"/>
    <x v="3"/>
  </r>
  <r>
    <x v="1"/>
    <x v="1"/>
    <x v="19"/>
  </r>
  <r>
    <x v="1"/>
    <x v="1"/>
    <x v="12"/>
  </r>
  <r>
    <x v="1"/>
    <x v="1"/>
    <x v="3"/>
  </r>
  <r>
    <x v="1"/>
    <x v="3"/>
    <x v="14"/>
  </r>
  <r>
    <x v="1"/>
    <x v="1"/>
    <x v="0"/>
  </r>
  <r>
    <x v="1"/>
    <x v="1"/>
    <x v="3"/>
  </r>
  <r>
    <x v="1"/>
    <x v="0"/>
    <x v="6"/>
  </r>
  <r>
    <x v="1"/>
    <x v="0"/>
    <x v="3"/>
  </r>
  <r>
    <x v="1"/>
    <x v="1"/>
    <x v="3"/>
  </r>
  <r>
    <x v="2"/>
    <x v="1"/>
    <x v="22"/>
  </r>
  <r>
    <x v="1"/>
    <x v="1"/>
    <x v="14"/>
  </r>
  <r>
    <x v="1"/>
    <x v="1"/>
    <x v="14"/>
  </r>
  <r>
    <x v="1"/>
    <x v="0"/>
    <x v="1"/>
  </r>
  <r>
    <x v="0"/>
    <x v="0"/>
    <x v="14"/>
  </r>
  <r>
    <x v="1"/>
    <x v="0"/>
    <x v="0"/>
  </r>
  <r>
    <x v="6"/>
    <x v="0"/>
    <x v="16"/>
  </r>
  <r>
    <x v="1"/>
    <x v="1"/>
    <x v="9"/>
  </r>
  <r>
    <x v="1"/>
    <x v="1"/>
    <x v="5"/>
  </r>
  <r>
    <x v="1"/>
    <x v="0"/>
    <x v="3"/>
  </r>
  <r>
    <x v="1"/>
    <x v="1"/>
    <x v="3"/>
  </r>
  <r>
    <x v="1"/>
    <x v="1"/>
    <x v="12"/>
  </r>
  <r>
    <x v="1"/>
    <x v="0"/>
    <x v="3"/>
  </r>
  <r>
    <x v="1"/>
    <x v="1"/>
    <x v="3"/>
  </r>
  <r>
    <x v="1"/>
    <x v="0"/>
    <x v="7"/>
  </r>
  <r>
    <x v="1"/>
    <x v="0"/>
    <x v="3"/>
  </r>
  <r>
    <x v="1"/>
    <x v="1"/>
    <x v="3"/>
  </r>
  <r>
    <x v="1"/>
    <x v="1"/>
    <x v="5"/>
  </r>
  <r>
    <x v="1"/>
    <x v="1"/>
    <x v="7"/>
  </r>
  <r>
    <x v="0"/>
    <x v="1"/>
    <x v="4"/>
  </r>
  <r>
    <x v="1"/>
    <x v="1"/>
    <x v="18"/>
  </r>
  <r>
    <x v="6"/>
    <x v="1"/>
    <x v="4"/>
  </r>
  <r>
    <x v="4"/>
    <x v="1"/>
    <x v="19"/>
  </r>
  <r>
    <x v="1"/>
    <x v="0"/>
    <x v="3"/>
  </r>
  <r>
    <x v="2"/>
    <x v="1"/>
    <x v="0"/>
  </r>
  <r>
    <x v="1"/>
    <x v="0"/>
    <x v="3"/>
  </r>
  <r>
    <x v="1"/>
    <x v="0"/>
    <x v="4"/>
  </r>
  <r>
    <x v="5"/>
    <x v="1"/>
    <x v="17"/>
  </r>
  <r>
    <x v="1"/>
    <x v="0"/>
    <x v="2"/>
  </r>
  <r>
    <x v="1"/>
    <x v="1"/>
    <x v="1"/>
  </r>
  <r>
    <x v="1"/>
    <x v="1"/>
    <x v="2"/>
  </r>
  <r>
    <x v="1"/>
    <x v="2"/>
    <x v="9"/>
  </r>
  <r>
    <x v="1"/>
    <x v="0"/>
    <x v="15"/>
  </r>
  <r>
    <x v="1"/>
    <x v="1"/>
    <x v="3"/>
  </r>
  <r>
    <x v="1"/>
    <x v="1"/>
    <x v="4"/>
  </r>
  <r>
    <x v="1"/>
    <x v="0"/>
    <x v="3"/>
  </r>
  <r>
    <x v="1"/>
    <x v="1"/>
    <x v="11"/>
  </r>
  <r>
    <x v="0"/>
    <x v="1"/>
    <x v="3"/>
  </r>
  <r>
    <x v="1"/>
    <x v="3"/>
    <x v="3"/>
  </r>
  <r>
    <x v="1"/>
    <x v="1"/>
    <x v="2"/>
  </r>
  <r>
    <x v="1"/>
    <x v="1"/>
    <x v="6"/>
  </r>
  <r>
    <x v="2"/>
    <x v="0"/>
    <x v="6"/>
  </r>
  <r>
    <x v="4"/>
    <x v="0"/>
    <x v="3"/>
  </r>
  <r>
    <x v="4"/>
    <x v="1"/>
    <x v="19"/>
  </r>
  <r>
    <x v="1"/>
    <x v="0"/>
    <x v="14"/>
  </r>
  <r>
    <x v="4"/>
    <x v="2"/>
    <x v="12"/>
  </r>
  <r>
    <x v="5"/>
    <x v="1"/>
    <x v="15"/>
  </r>
  <r>
    <x v="2"/>
    <x v="0"/>
    <x v="3"/>
  </r>
  <r>
    <x v="1"/>
    <x v="1"/>
    <x v="10"/>
  </r>
  <r>
    <x v="1"/>
    <x v="0"/>
    <x v="2"/>
  </r>
  <r>
    <x v="1"/>
    <x v="1"/>
    <x v="21"/>
  </r>
  <r>
    <x v="1"/>
    <x v="1"/>
    <x v="3"/>
  </r>
  <r>
    <x v="6"/>
    <x v="1"/>
    <x v="3"/>
  </r>
  <r>
    <x v="1"/>
    <x v="1"/>
    <x v="3"/>
  </r>
  <r>
    <x v="1"/>
    <x v="0"/>
    <x v="0"/>
  </r>
  <r>
    <x v="1"/>
    <x v="0"/>
    <x v="3"/>
  </r>
  <r>
    <x v="6"/>
    <x v="1"/>
    <x v="2"/>
  </r>
  <r>
    <x v="4"/>
    <x v="1"/>
    <x v="3"/>
  </r>
  <r>
    <x v="1"/>
    <x v="1"/>
    <x v="3"/>
  </r>
  <r>
    <x v="1"/>
    <x v="0"/>
    <x v="3"/>
  </r>
  <r>
    <x v="1"/>
    <x v="1"/>
    <x v="1"/>
  </r>
  <r>
    <x v="1"/>
    <x v="1"/>
    <x v="3"/>
  </r>
  <r>
    <x v="1"/>
    <x v="1"/>
    <x v="3"/>
  </r>
  <r>
    <x v="1"/>
    <x v="1"/>
    <x v="3"/>
  </r>
  <r>
    <x v="1"/>
    <x v="0"/>
    <x v="3"/>
  </r>
  <r>
    <x v="1"/>
    <x v="3"/>
    <x v="4"/>
  </r>
  <r>
    <x v="1"/>
    <x v="1"/>
    <x v="13"/>
  </r>
  <r>
    <x v="1"/>
    <x v="0"/>
    <x v="11"/>
  </r>
  <r>
    <x v="0"/>
    <x v="2"/>
    <x v="2"/>
  </r>
  <r>
    <x v="1"/>
    <x v="0"/>
    <x v="3"/>
  </r>
  <r>
    <x v="2"/>
    <x v="0"/>
    <x v="3"/>
  </r>
  <r>
    <x v="1"/>
    <x v="1"/>
    <x v="0"/>
  </r>
  <r>
    <x v="2"/>
    <x v="0"/>
    <x v="14"/>
  </r>
  <r>
    <x v="1"/>
    <x v="0"/>
    <x v="14"/>
  </r>
  <r>
    <x v="1"/>
    <x v="0"/>
    <x v="3"/>
  </r>
  <r>
    <x v="1"/>
    <x v="0"/>
    <x v="3"/>
  </r>
  <r>
    <x v="1"/>
    <x v="3"/>
    <x v="4"/>
  </r>
  <r>
    <x v="1"/>
    <x v="1"/>
    <x v="2"/>
  </r>
  <r>
    <x v="1"/>
    <x v="0"/>
    <x v="3"/>
  </r>
  <r>
    <x v="1"/>
    <x v="1"/>
    <x v="1"/>
  </r>
  <r>
    <x v="1"/>
    <x v="3"/>
    <x v="4"/>
  </r>
  <r>
    <x v="1"/>
    <x v="0"/>
    <x v="22"/>
  </r>
  <r>
    <x v="2"/>
    <x v="1"/>
    <x v="2"/>
  </r>
  <r>
    <x v="1"/>
    <x v="1"/>
    <x v="3"/>
  </r>
  <r>
    <x v="1"/>
    <x v="0"/>
    <x v="22"/>
  </r>
  <r>
    <x v="1"/>
    <x v="1"/>
    <x v="3"/>
  </r>
  <r>
    <x v="1"/>
    <x v="1"/>
    <x v="10"/>
  </r>
  <r>
    <x v="1"/>
    <x v="0"/>
    <x v="18"/>
  </r>
  <r>
    <x v="1"/>
    <x v="0"/>
    <x v="2"/>
  </r>
  <r>
    <x v="1"/>
    <x v="1"/>
    <x v="18"/>
  </r>
  <r>
    <x v="1"/>
    <x v="1"/>
    <x v="0"/>
  </r>
  <r>
    <x v="6"/>
    <x v="0"/>
    <x v="14"/>
  </r>
  <r>
    <x v="1"/>
    <x v="1"/>
    <x v="3"/>
  </r>
  <r>
    <x v="4"/>
    <x v="1"/>
    <x v="1"/>
  </r>
  <r>
    <x v="1"/>
    <x v="1"/>
    <x v="3"/>
  </r>
  <r>
    <x v="1"/>
    <x v="1"/>
    <x v="21"/>
  </r>
  <r>
    <x v="1"/>
    <x v="1"/>
    <x v="0"/>
  </r>
  <r>
    <x v="1"/>
    <x v="1"/>
    <x v="3"/>
  </r>
  <r>
    <x v="1"/>
    <x v="0"/>
    <x v="3"/>
  </r>
  <r>
    <x v="1"/>
    <x v="0"/>
    <x v="19"/>
  </r>
  <r>
    <x v="1"/>
    <x v="1"/>
    <x v="2"/>
  </r>
  <r>
    <x v="1"/>
    <x v="0"/>
    <x v="3"/>
  </r>
  <r>
    <x v="1"/>
    <x v="1"/>
    <x v="7"/>
  </r>
  <r>
    <x v="1"/>
    <x v="1"/>
    <x v="3"/>
  </r>
  <r>
    <x v="1"/>
    <x v="1"/>
    <x v="3"/>
  </r>
  <r>
    <x v="1"/>
    <x v="0"/>
    <x v="0"/>
  </r>
  <r>
    <x v="1"/>
    <x v="1"/>
    <x v="11"/>
  </r>
  <r>
    <x v="4"/>
    <x v="1"/>
    <x v="3"/>
  </r>
  <r>
    <x v="1"/>
    <x v="0"/>
    <x v="9"/>
  </r>
  <r>
    <x v="1"/>
    <x v="1"/>
    <x v="2"/>
  </r>
  <r>
    <x v="1"/>
    <x v="0"/>
    <x v="4"/>
  </r>
  <r>
    <x v="1"/>
    <x v="1"/>
    <x v="4"/>
  </r>
  <r>
    <x v="1"/>
    <x v="1"/>
    <x v="3"/>
  </r>
  <r>
    <x v="1"/>
    <x v="0"/>
    <x v="1"/>
  </r>
  <r>
    <x v="1"/>
    <x v="0"/>
    <x v="1"/>
  </r>
  <r>
    <x v="1"/>
    <x v="1"/>
    <x v="4"/>
  </r>
  <r>
    <x v="1"/>
    <x v="0"/>
    <x v="15"/>
  </r>
  <r>
    <x v="1"/>
    <x v="1"/>
    <x v="18"/>
  </r>
  <r>
    <x v="1"/>
    <x v="0"/>
    <x v="6"/>
  </r>
  <r>
    <x v="1"/>
    <x v="1"/>
    <x v="1"/>
  </r>
  <r>
    <x v="1"/>
    <x v="1"/>
    <x v="6"/>
  </r>
  <r>
    <x v="6"/>
    <x v="3"/>
    <x v="14"/>
  </r>
  <r>
    <x v="1"/>
    <x v="0"/>
    <x v="18"/>
  </r>
  <r>
    <x v="1"/>
    <x v="1"/>
    <x v="0"/>
  </r>
  <r>
    <x v="1"/>
    <x v="0"/>
    <x v="3"/>
  </r>
  <r>
    <x v="6"/>
    <x v="3"/>
    <x v="3"/>
  </r>
  <r>
    <x v="1"/>
    <x v="0"/>
    <x v="7"/>
  </r>
  <r>
    <x v="1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1"/>
  </r>
  <r>
    <x v="1"/>
    <x v="2"/>
    <x v="2"/>
    <x v="2"/>
  </r>
  <r>
    <x v="0"/>
    <x v="1"/>
    <x v="3"/>
    <x v="3"/>
  </r>
  <r>
    <x v="0"/>
    <x v="3"/>
    <x v="4"/>
    <x v="3"/>
  </r>
  <r>
    <x v="1"/>
    <x v="3"/>
    <x v="5"/>
    <x v="4"/>
  </r>
  <r>
    <x v="0"/>
    <x v="4"/>
    <x v="6"/>
    <x v="5"/>
  </r>
  <r>
    <x v="1"/>
    <x v="3"/>
    <x v="7"/>
    <x v="0"/>
  </r>
  <r>
    <x v="2"/>
    <x v="3"/>
    <x v="8"/>
    <x v="6"/>
  </r>
  <r>
    <x v="0"/>
    <x v="1"/>
    <x v="9"/>
    <x v="2"/>
  </r>
  <r>
    <x v="1"/>
    <x v="4"/>
    <x v="10"/>
    <x v="6"/>
  </r>
  <r>
    <x v="0"/>
    <x v="3"/>
    <x v="11"/>
    <x v="6"/>
  </r>
  <r>
    <x v="0"/>
    <x v="4"/>
    <x v="12"/>
    <x v="3"/>
  </r>
  <r>
    <x v="1"/>
    <x v="1"/>
    <x v="13"/>
    <x v="7"/>
  </r>
  <r>
    <x v="0"/>
    <x v="1"/>
    <x v="14"/>
    <x v="4"/>
  </r>
  <r>
    <x v="0"/>
    <x v="2"/>
    <x v="15"/>
    <x v="3"/>
  </r>
  <r>
    <x v="1"/>
    <x v="5"/>
    <x v="16"/>
    <x v="1"/>
  </r>
  <r>
    <x v="1"/>
    <x v="4"/>
    <x v="17"/>
    <x v="8"/>
  </r>
  <r>
    <x v="3"/>
    <x v="3"/>
    <x v="18"/>
    <x v="9"/>
  </r>
  <r>
    <x v="0"/>
    <x v="3"/>
    <x v="19"/>
    <x v="3"/>
  </r>
  <r>
    <x v="1"/>
    <x v="4"/>
    <x v="20"/>
    <x v="1"/>
  </r>
  <r>
    <x v="0"/>
    <x v="3"/>
    <x v="21"/>
    <x v="8"/>
  </r>
  <r>
    <x v="1"/>
    <x v="3"/>
    <x v="22"/>
    <x v="9"/>
  </r>
  <r>
    <x v="1"/>
    <x v="4"/>
    <x v="23"/>
    <x v="3"/>
  </r>
  <r>
    <x v="1"/>
    <x v="2"/>
    <x v="24"/>
    <x v="1"/>
  </r>
  <r>
    <x v="1"/>
    <x v="6"/>
    <x v="25"/>
    <x v="8"/>
  </r>
  <r>
    <x v="3"/>
    <x v="3"/>
    <x v="26"/>
    <x v="9"/>
  </r>
  <r>
    <x v="0"/>
    <x v="1"/>
    <x v="27"/>
    <x v="0"/>
  </r>
  <r>
    <x v="1"/>
    <x v="3"/>
    <x v="28"/>
    <x v="6"/>
  </r>
  <r>
    <x v="1"/>
    <x v="4"/>
    <x v="29"/>
    <x v="9"/>
  </r>
  <r>
    <x v="1"/>
    <x v="4"/>
    <x v="30"/>
    <x v="3"/>
  </r>
  <r>
    <x v="1"/>
    <x v="6"/>
    <x v="31"/>
    <x v="7"/>
  </r>
  <r>
    <x v="0"/>
    <x v="4"/>
    <x v="32"/>
    <x v="9"/>
  </r>
  <r>
    <x v="1"/>
    <x v="3"/>
    <x v="33"/>
    <x v="1"/>
  </r>
  <r>
    <x v="1"/>
    <x v="4"/>
    <x v="34"/>
    <x v="5"/>
  </r>
  <r>
    <x v="1"/>
    <x v="4"/>
    <x v="35"/>
    <x v="3"/>
  </r>
  <r>
    <x v="1"/>
    <x v="3"/>
    <x v="36"/>
    <x v="8"/>
  </r>
  <r>
    <x v="1"/>
    <x v="5"/>
    <x v="37"/>
    <x v="3"/>
  </r>
  <r>
    <x v="1"/>
    <x v="7"/>
    <x v="38"/>
    <x v="6"/>
  </r>
  <r>
    <x v="0"/>
    <x v="3"/>
    <x v="39"/>
    <x v="2"/>
  </r>
  <r>
    <x v="1"/>
    <x v="2"/>
    <x v="40"/>
    <x v="6"/>
  </r>
  <r>
    <x v="1"/>
    <x v="1"/>
    <x v="41"/>
    <x v="4"/>
  </r>
  <r>
    <x v="1"/>
    <x v="0"/>
    <x v="42"/>
    <x v="8"/>
  </r>
  <r>
    <x v="1"/>
    <x v="5"/>
    <x v="43"/>
    <x v="1"/>
  </r>
  <r>
    <x v="1"/>
    <x v="5"/>
    <x v="44"/>
    <x v="3"/>
  </r>
  <r>
    <x v="0"/>
    <x v="3"/>
    <x v="45"/>
    <x v="7"/>
  </r>
  <r>
    <x v="1"/>
    <x v="1"/>
    <x v="46"/>
    <x v="6"/>
  </r>
  <r>
    <x v="1"/>
    <x v="3"/>
    <x v="47"/>
    <x v="1"/>
  </r>
  <r>
    <x v="1"/>
    <x v="3"/>
    <x v="48"/>
    <x v="0"/>
  </r>
  <r>
    <x v="1"/>
    <x v="1"/>
    <x v="49"/>
    <x v="3"/>
  </r>
  <r>
    <x v="0"/>
    <x v="1"/>
    <x v="50"/>
    <x v="2"/>
  </r>
  <r>
    <x v="0"/>
    <x v="2"/>
    <x v="51"/>
    <x v="4"/>
  </r>
  <r>
    <x v="0"/>
    <x v="3"/>
    <x v="52"/>
    <x v="6"/>
  </r>
  <r>
    <x v="1"/>
    <x v="4"/>
    <x v="53"/>
    <x v="1"/>
  </r>
  <r>
    <x v="0"/>
    <x v="2"/>
    <x v="54"/>
    <x v="9"/>
  </r>
  <r>
    <x v="1"/>
    <x v="1"/>
    <x v="55"/>
    <x v="9"/>
  </r>
  <r>
    <x v="1"/>
    <x v="2"/>
    <x v="56"/>
    <x v="0"/>
  </r>
  <r>
    <x v="1"/>
    <x v="6"/>
    <x v="57"/>
    <x v="5"/>
  </r>
  <r>
    <x v="1"/>
    <x v="3"/>
    <x v="58"/>
    <x v="0"/>
  </r>
  <r>
    <x v="1"/>
    <x v="3"/>
    <x v="59"/>
    <x v="5"/>
  </r>
  <r>
    <x v="1"/>
    <x v="3"/>
    <x v="60"/>
    <x v="4"/>
  </r>
  <r>
    <x v="0"/>
    <x v="3"/>
    <x v="61"/>
    <x v="8"/>
  </r>
  <r>
    <x v="1"/>
    <x v="2"/>
    <x v="62"/>
    <x v="0"/>
  </r>
  <r>
    <x v="0"/>
    <x v="3"/>
    <x v="63"/>
    <x v="5"/>
  </r>
  <r>
    <x v="0"/>
    <x v="2"/>
    <x v="64"/>
    <x v="9"/>
  </r>
  <r>
    <x v="1"/>
    <x v="3"/>
    <x v="65"/>
    <x v="8"/>
  </r>
  <r>
    <x v="0"/>
    <x v="3"/>
    <x v="66"/>
    <x v="0"/>
  </r>
  <r>
    <x v="1"/>
    <x v="2"/>
    <x v="67"/>
    <x v="6"/>
  </r>
  <r>
    <x v="1"/>
    <x v="3"/>
    <x v="68"/>
    <x v="5"/>
  </r>
  <r>
    <x v="3"/>
    <x v="3"/>
    <x v="69"/>
    <x v="6"/>
  </r>
  <r>
    <x v="1"/>
    <x v="3"/>
    <x v="70"/>
    <x v="6"/>
  </r>
  <r>
    <x v="1"/>
    <x v="3"/>
    <x v="71"/>
    <x v="3"/>
  </r>
  <r>
    <x v="1"/>
    <x v="4"/>
    <x v="72"/>
    <x v="0"/>
  </r>
  <r>
    <x v="1"/>
    <x v="1"/>
    <x v="73"/>
    <x v="7"/>
  </r>
  <r>
    <x v="1"/>
    <x v="1"/>
    <x v="74"/>
    <x v="7"/>
  </r>
  <r>
    <x v="1"/>
    <x v="7"/>
    <x v="75"/>
    <x v="9"/>
  </r>
  <r>
    <x v="0"/>
    <x v="3"/>
    <x v="76"/>
    <x v="0"/>
  </r>
  <r>
    <x v="0"/>
    <x v="4"/>
    <x v="77"/>
    <x v="6"/>
  </r>
  <r>
    <x v="1"/>
    <x v="5"/>
    <x v="78"/>
    <x v="9"/>
  </r>
  <r>
    <x v="0"/>
    <x v="3"/>
    <x v="79"/>
    <x v="9"/>
  </r>
  <r>
    <x v="1"/>
    <x v="6"/>
    <x v="80"/>
    <x v="5"/>
  </r>
  <r>
    <x v="1"/>
    <x v="1"/>
    <x v="81"/>
    <x v="5"/>
  </r>
  <r>
    <x v="1"/>
    <x v="6"/>
    <x v="82"/>
    <x v="3"/>
  </r>
  <r>
    <x v="0"/>
    <x v="1"/>
    <x v="83"/>
    <x v="7"/>
  </r>
  <r>
    <x v="1"/>
    <x v="2"/>
    <x v="84"/>
    <x v="4"/>
  </r>
  <r>
    <x v="1"/>
    <x v="1"/>
    <x v="85"/>
    <x v="8"/>
  </r>
  <r>
    <x v="1"/>
    <x v="3"/>
    <x v="86"/>
    <x v="0"/>
  </r>
  <r>
    <x v="0"/>
    <x v="1"/>
    <x v="87"/>
    <x v="8"/>
  </r>
  <r>
    <x v="1"/>
    <x v="5"/>
    <x v="88"/>
    <x v="0"/>
  </r>
  <r>
    <x v="1"/>
    <x v="3"/>
    <x v="89"/>
    <x v="6"/>
  </r>
  <r>
    <x v="0"/>
    <x v="3"/>
    <x v="90"/>
    <x v="7"/>
  </r>
  <r>
    <x v="0"/>
    <x v="5"/>
    <x v="91"/>
    <x v="7"/>
  </r>
  <r>
    <x v="1"/>
    <x v="6"/>
    <x v="92"/>
    <x v="6"/>
  </r>
  <r>
    <x v="3"/>
    <x v="3"/>
    <x v="93"/>
    <x v="4"/>
  </r>
  <r>
    <x v="1"/>
    <x v="2"/>
    <x v="94"/>
    <x v="3"/>
  </r>
  <r>
    <x v="1"/>
    <x v="4"/>
    <x v="95"/>
    <x v="3"/>
  </r>
  <r>
    <x v="1"/>
    <x v="3"/>
    <x v="96"/>
    <x v="8"/>
  </r>
  <r>
    <x v="1"/>
    <x v="0"/>
    <x v="48"/>
    <x v="0"/>
  </r>
  <r>
    <x v="0"/>
    <x v="6"/>
    <x v="97"/>
    <x v="0"/>
  </r>
  <r>
    <x v="1"/>
    <x v="3"/>
    <x v="98"/>
    <x v="1"/>
  </r>
  <r>
    <x v="0"/>
    <x v="3"/>
    <x v="99"/>
    <x v="8"/>
  </r>
  <r>
    <x v="1"/>
    <x v="1"/>
    <x v="100"/>
    <x v="0"/>
  </r>
  <r>
    <x v="1"/>
    <x v="2"/>
    <x v="101"/>
    <x v="9"/>
  </r>
  <r>
    <x v="0"/>
    <x v="1"/>
    <x v="102"/>
    <x v="6"/>
  </r>
  <r>
    <x v="1"/>
    <x v="1"/>
    <x v="103"/>
    <x v="5"/>
  </r>
  <r>
    <x v="1"/>
    <x v="2"/>
    <x v="104"/>
    <x v="2"/>
  </r>
  <r>
    <x v="1"/>
    <x v="3"/>
    <x v="105"/>
    <x v="3"/>
  </r>
  <r>
    <x v="1"/>
    <x v="3"/>
    <x v="106"/>
    <x v="9"/>
  </r>
  <r>
    <x v="1"/>
    <x v="4"/>
    <x v="107"/>
    <x v="4"/>
  </r>
  <r>
    <x v="0"/>
    <x v="4"/>
    <x v="108"/>
    <x v="1"/>
  </r>
  <r>
    <x v="0"/>
    <x v="0"/>
    <x v="109"/>
    <x v="9"/>
  </r>
  <r>
    <x v="1"/>
    <x v="5"/>
    <x v="110"/>
    <x v="4"/>
  </r>
  <r>
    <x v="1"/>
    <x v="2"/>
    <x v="111"/>
    <x v="1"/>
  </r>
  <r>
    <x v="1"/>
    <x v="0"/>
    <x v="112"/>
    <x v="5"/>
  </r>
  <r>
    <x v="1"/>
    <x v="2"/>
    <x v="113"/>
    <x v="3"/>
  </r>
  <r>
    <x v="0"/>
    <x v="5"/>
    <x v="114"/>
    <x v="5"/>
  </r>
  <r>
    <x v="0"/>
    <x v="3"/>
    <x v="115"/>
    <x v="0"/>
  </r>
  <r>
    <x v="1"/>
    <x v="4"/>
    <x v="116"/>
    <x v="8"/>
  </r>
  <r>
    <x v="1"/>
    <x v="7"/>
    <x v="117"/>
    <x v="1"/>
  </r>
  <r>
    <x v="1"/>
    <x v="4"/>
    <x v="118"/>
    <x v="1"/>
  </r>
  <r>
    <x v="1"/>
    <x v="6"/>
    <x v="119"/>
    <x v="0"/>
  </r>
  <r>
    <x v="1"/>
    <x v="6"/>
    <x v="33"/>
    <x v="1"/>
  </r>
  <r>
    <x v="0"/>
    <x v="5"/>
    <x v="120"/>
    <x v="1"/>
  </r>
  <r>
    <x v="0"/>
    <x v="3"/>
    <x v="121"/>
    <x v="0"/>
  </r>
  <r>
    <x v="1"/>
    <x v="7"/>
    <x v="122"/>
    <x v="3"/>
  </r>
  <r>
    <x v="1"/>
    <x v="3"/>
    <x v="123"/>
    <x v="9"/>
  </r>
  <r>
    <x v="0"/>
    <x v="3"/>
    <x v="124"/>
    <x v="7"/>
  </r>
  <r>
    <x v="0"/>
    <x v="3"/>
    <x v="125"/>
    <x v="6"/>
  </r>
  <r>
    <x v="3"/>
    <x v="1"/>
    <x v="126"/>
    <x v="6"/>
  </r>
  <r>
    <x v="3"/>
    <x v="0"/>
    <x v="127"/>
    <x v="0"/>
  </r>
  <r>
    <x v="1"/>
    <x v="4"/>
    <x v="128"/>
    <x v="8"/>
  </r>
  <r>
    <x v="1"/>
    <x v="2"/>
    <x v="129"/>
    <x v="2"/>
  </r>
  <r>
    <x v="1"/>
    <x v="3"/>
    <x v="130"/>
    <x v="9"/>
  </r>
  <r>
    <x v="1"/>
    <x v="1"/>
    <x v="131"/>
    <x v="8"/>
  </r>
  <r>
    <x v="0"/>
    <x v="4"/>
    <x v="132"/>
    <x v="8"/>
  </r>
  <r>
    <x v="0"/>
    <x v="3"/>
    <x v="133"/>
    <x v="2"/>
  </r>
  <r>
    <x v="3"/>
    <x v="4"/>
    <x v="134"/>
    <x v="1"/>
  </r>
  <r>
    <x v="1"/>
    <x v="5"/>
    <x v="135"/>
    <x v="6"/>
  </r>
  <r>
    <x v="0"/>
    <x v="6"/>
    <x v="136"/>
    <x v="4"/>
  </r>
  <r>
    <x v="0"/>
    <x v="2"/>
    <x v="137"/>
    <x v="0"/>
  </r>
  <r>
    <x v="1"/>
    <x v="4"/>
    <x v="138"/>
    <x v="9"/>
  </r>
  <r>
    <x v="1"/>
    <x v="2"/>
    <x v="139"/>
    <x v="0"/>
  </r>
  <r>
    <x v="1"/>
    <x v="2"/>
    <x v="107"/>
    <x v="4"/>
  </r>
  <r>
    <x v="1"/>
    <x v="1"/>
    <x v="140"/>
    <x v="6"/>
  </r>
  <r>
    <x v="1"/>
    <x v="3"/>
    <x v="141"/>
    <x v="3"/>
  </r>
  <r>
    <x v="1"/>
    <x v="2"/>
    <x v="142"/>
    <x v="1"/>
  </r>
  <r>
    <x v="3"/>
    <x v="3"/>
    <x v="143"/>
    <x v="8"/>
  </r>
  <r>
    <x v="1"/>
    <x v="3"/>
    <x v="144"/>
    <x v="7"/>
  </r>
  <r>
    <x v="1"/>
    <x v="2"/>
    <x v="145"/>
    <x v="5"/>
  </r>
  <r>
    <x v="1"/>
    <x v="1"/>
    <x v="146"/>
    <x v="2"/>
  </r>
  <r>
    <x v="0"/>
    <x v="1"/>
    <x v="147"/>
    <x v="9"/>
  </r>
  <r>
    <x v="0"/>
    <x v="1"/>
    <x v="148"/>
    <x v="1"/>
  </r>
  <r>
    <x v="1"/>
    <x v="1"/>
    <x v="149"/>
    <x v="5"/>
  </r>
  <r>
    <x v="0"/>
    <x v="3"/>
    <x v="150"/>
    <x v="4"/>
  </r>
  <r>
    <x v="0"/>
    <x v="1"/>
    <x v="151"/>
    <x v="7"/>
  </r>
  <r>
    <x v="0"/>
    <x v="3"/>
    <x v="152"/>
    <x v="6"/>
  </r>
  <r>
    <x v="3"/>
    <x v="1"/>
    <x v="153"/>
    <x v="3"/>
  </r>
  <r>
    <x v="0"/>
    <x v="7"/>
    <x v="154"/>
    <x v="2"/>
  </r>
  <r>
    <x v="1"/>
    <x v="1"/>
    <x v="155"/>
    <x v="0"/>
  </r>
  <r>
    <x v="1"/>
    <x v="3"/>
    <x v="156"/>
    <x v="3"/>
  </r>
  <r>
    <x v="1"/>
    <x v="2"/>
    <x v="157"/>
    <x v="3"/>
  </r>
  <r>
    <x v="0"/>
    <x v="2"/>
    <x v="158"/>
    <x v="0"/>
  </r>
  <r>
    <x v="1"/>
    <x v="1"/>
    <x v="159"/>
    <x v="9"/>
  </r>
  <r>
    <x v="1"/>
    <x v="7"/>
    <x v="160"/>
    <x v="5"/>
  </r>
  <r>
    <x v="1"/>
    <x v="3"/>
    <x v="161"/>
    <x v="5"/>
  </r>
  <r>
    <x v="1"/>
    <x v="2"/>
    <x v="162"/>
    <x v="5"/>
  </r>
  <r>
    <x v="1"/>
    <x v="7"/>
    <x v="163"/>
    <x v="6"/>
  </r>
  <r>
    <x v="1"/>
    <x v="3"/>
    <x v="164"/>
    <x v="2"/>
  </r>
  <r>
    <x v="0"/>
    <x v="1"/>
    <x v="165"/>
    <x v="3"/>
  </r>
  <r>
    <x v="1"/>
    <x v="4"/>
    <x v="166"/>
    <x v="4"/>
  </r>
  <r>
    <x v="0"/>
    <x v="1"/>
    <x v="167"/>
    <x v="5"/>
  </r>
  <r>
    <x v="0"/>
    <x v="5"/>
    <x v="168"/>
    <x v="1"/>
  </r>
  <r>
    <x v="0"/>
    <x v="4"/>
    <x v="169"/>
    <x v="1"/>
  </r>
  <r>
    <x v="1"/>
    <x v="3"/>
    <x v="170"/>
    <x v="2"/>
  </r>
  <r>
    <x v="1"/>
    <x v="2"/>
    <x v="171"/>
    <x v="0"/>
  </r>
  <r>
    <x v="0"/>
    <x v="3"/>
    <x v="172"/>
    <x v="7"/>
  </r>
  <r>
    <x v="0"/>
    <x v="3"/>
    <x v="173"/>
    <x v="7"/>
  </r>
  <r>
    <x v="1"/>
    <x v="3"/>
    <x v="174"/>
    <x v="6"/>
  </r>
  <r>
    <x v="0"/>
    <x v="0"/>
    <x v="175"/>
    <x v="5"/>
  </r>
  <r>
    <x v="1"/>
    <x v="3"/>
    <x v="176"/>
    <x v="2"/>
  </r>
  <r>
    <x v="1"/>
    <x v="2"/>
    <x v="177"/>
    <x v="6"/>
  </r>
  <r>
    <x v="0"/>
    <x v="2"/>
    <x v="178"/>
    <x v="5"/>
  </r>
  <r>
    <x v="1"/>
    <x v="3"/>
    <x v="179"/>
    <x v="3"/>
  </r>
  <r>
    <x v="0"/>
    <x v="1"/>
    <x v="180"/>
    <x v="6"/>
  </r>
  <r>
    <x v="1"/>
    <x v="3"/>
    <x v="181"/>
    <x v="3"/>
  </r>
  <r>
    <x v="0"/>
    <x v="4"/>
    <x v="182"/>
    <x v="9"/>
  </r>
  <r>
    <x v="0"/>
    <x v="3"/>
    <x v="183"/>
    <x v="1"/>
  </r>
  <r>
    <x v="1"/>
    <x v="4"/>
    <x v="184"/>
    <x v="2"/>
  </r>
  <r>
    <x v="0"/>
    <x v="3"/>
    <x v="185"/>
    <x v="1"/>
  </r>
  <r>
    <x v="3"/>
    <x v="3"/>
    <x v="186"/>
    <x v="7"/>
  </r>
  <r>
    <x v="0"/>
    <x v="3"/>
    <x v="187"/>
    <x v="2"/>
  </r>
  <r>
    <x v="0"/>
    <x v="3"/>
    <x v="188"/>
    <x v="3"/>
  </r>
  <r>
    <x v="0"/>
    <x v="1"/>
    <x v="189"/>
    <x v="1"/>
  </r>
  <r>
    <x v="0"/>
    <x v="1"/>
    <x v="190"/>
    <x v="9"/>
  </r>
  <r>
    <x v="1"/>
    <x v="1"/>
    <x v="191"/>
    <x v="0"/>
  </r>
  <r>
    <x v="1"/>
    <x v="1"/>
    <x v="192"/>
    <x v="9"/>
  </r>
  <r>
    <x v="0"/>
    <x v="2"/>
    <x v="173"/>
    <x v="7"/>
  </r>
  <r>
    <x v="1"/>
    <x v="4"/>
    <x v="193"/>
    <x v="5"/>
  </r>
  <r>
    <x v="0"/>
    <x v="1"/>
    <x v="194"/>
    <x v="6"/>
  </r>
  <r>
    <x v="0"/>
    <x v="1"/>
    <x v="195"/>
    <x v="0"/>
  </r>
  <r>
    <x v="0"/>
    <x v="3"/>
    <x v="152"/>
    <x v="6"/>
  </r>
  <r>
    <x v="1"/>
    <x v="2"/>
    <x v="196"/>
    <x v="1"/>
  </r>
  <r>
    <x v="3"/>
    <x v="0"/>
    <x v="197"/>
    <x v="8"/>
  </r>
  <r>
    <x v="1"/>
    <x v="3"/>
    <x v="198"/>
    <x v="5"/>
  </r>
  <r>
    <x v="0"/>
    <x v="1"/>
    <x v="199"/>
    <x v="8"/>
  </r>
  <r>
    <x v="1"/>
    <x v="3"/>
    <x v="200"/>
    <x v="9"/>
  </r>
  <r>
    <x v="3"/>
    <x v="5"/>
    <x v="201"/>
    <x v="6"/>
  </r>
  <r>
    <x v="1"/>
    <x v="1"/>
    <x v="202"/>
    <x v="9"/>
  </r>
  <r>
    <x v="1"/>
    <x v="4"/>
    <x v="203"/>
    <x v="5"/>
  </r>
  <r>
    <x v="2"/>
    <x v="4"/>
    <x v="204"/>
    <x v="7"/>
  </r>
  <r>
    <x v="0"/>
    <x v="4"/>
    <x v="205"/>
    <x v="5"/>
  </r>
  <r>
    <x v="0"/>
    <x v="3"/>
    <x v="206"/>
    <x v="2"/>
  </r>
  <r>
    <x v="1"/>
    <x v="3"/>
    <x v="207"/>
    <x v="3"/>
  </r>
  <r>
    <x v="1"/>
    <x v="1"/>
    <x v="208"/>
    <x v="6"/>
  </r>
  <r>
    <x v="1"/>
    <x v="1"/>
    <x v="209"/>
    <x v="6"/>
  </r>
  <r>
    <x v="0"/>
    <x v="3"/>
    <x v="210"/>
    <x v="3"/>
  </r>
  <r>
    <x v="1"/>
    <x v="3"/>
    <x v="211"/>
    <x v="8"/>
  </r>
  <r>
    <x v="0"/>
    <x v="4"/>
    <x v="212"/>
    <x v="3"/>
  </r>
  <r>
    <x v="1"/>
    <x v="4"/>
    <x v="213"/>
    <x v="8"/>
  </r>
  <r>
    <x v="1"/>
    <x v="4"/>
    <x v="214"/>
    <x v="4"/>
  </r>
  <r>
    <x v="0"/>
    <x v="3"/>
    <x v="215"/>
    <x v="8"/>
  </r>
  <r>
    <x v="0"/>
    <x v="0"/>
    <x v="216"/>
    <x v="4"/>
  </r>
  <r>
    <x v="1"/>
    <x v="7"/>
    <x v="217"/>
    <x v="1"/>
  </r>
  <r>
    <x v="0"/>
    <x v="3"/>
    <x v="218"/>
    <x v="7"/>
  </r>
  <r>
    <x v="1"/>
    <x v="4"/>
    <x v="219"/>
    <x v="1"/>
  </r>
  <r>
    <x v="1"/>
    <x v="1"/>
    <x v="220"/>
    <x v="1"/>
  </r>
  <r>
    <x v="1"/>
    <x v="7"/>
    <x v="221"/>
    <x v="6"/>
  </r>
  <r>
    <x v="1"/>
    <x v="6"/>
    <x v="222"/>
    <x v="0"/>
  </r>
  <r>
    <x v="1"/>
    <x v="4"/>
    <x v="172"/>
    <x v="7"/>
  </r>
  <r>
    <x v="1"/>
    <x v="6"/>
    <x v="223"/>
    <x v="5"/>
  </r>
  <r>
    <x v="1"/>
    <x v="6"/>
    <x v="224"/>
    <x v="3"/>
  </r>
  <r>
    <x v="3"/>
    <x v="3"/>
    <x v="225"/>
    <x v="2"/>
  </r>
  <r>
    <x v="1"/>
    <x v="3"/>
    <x v="226"/>
    <x v="7"/>
  </r>
  <r>
    <x v="1"/>
    <x v="4"/>
    <x v="227"/>
    <x v="8"/>
  </r>
  <r>
    <x v="1"/>
    <x v="6"/>
    <x v="228"/>
    <x v="5"/>
  </r>
  <r>
    <x v="0"/>
    <x v="4"/>
    <x v="229"/>
    <x v="5"/>
  </r>
  <r>
    <x v="0"/>
    <x v="1"/>
    <x v="230"/>
    <x v="3"/>
  </r>
  <r>
    <x v="1"/>
    <x v="4"/>
    <x v="231"/>
    <x v="1"/>
  </r>
  <r>
    <x v="1"/>
    <x v="3"/>
    <x v="232"/>
    <x v="5"/>
  </r>
  <r>
    <x v="0"/>
    <x v="2"/>
    <x v="233"/>
    <x v="0"/>
  </r>
  <r>
    <x v="1"/>
    <x v="3"/>
    <x v="194"/>
    <x v="6"/>
  </r>
  <r>
    <x v="1"/>
    <x v="5"/>
    <x v="234"/>
    <x v="1"/>
  </r>
  <r>
    <x v="1"/>
    <x v="1"/>
    <x v="235"/>
    <x v="5"/>
  </r>
  <r>
    <x v="1"/>
    <x v="3"/>
    <x v="236"/>
    <x v="9"/>
  </r>
  <r>
    <x v="1"/>
    <x v="3"/>
    <x v="237"/>
    <x v="1"/>
  </r>
  <r>
    <x v="1"/>
    <x v="3"/>
    <x v="238"/>
    <x v="1"/>
  </r>
  <r>
    <x v="1"/>
    <x v="2"/>
    <x v="239"/>
    <x v="2"/>
  </r>
  <r>
    <x v="1"/>
    <x v="5"/>
    <x v="240"/>
    <x v="7"/>
  </r>
  <r>
    <x v="1"/>
    <x v="6"/>
    <x v="241"/>
    <x v="1"/>
  </r>
  <r>
    <x v="1"/>
    <x v="5"/>
    <x v="242"/>
    <x v="0"/>
  </r>
  <r>
    <x v="0"/>
    <x v="1"/>
    <x v="67"/>
    <x v="6"/>
  </r>
  <r>
    <x v="0"/>
    <x v="3"/>
    <x v="243"/>
    <x v="4"/>
  </r>
  <r>
    <x v="1"/>
    <x v="3"/>
    <x v="244"/>
    <x v="2"/>
  </r>
  <r>
    <x v="0"/>
    <x v="4"/>
    <x v="245"/>
    <x v="8"/>
  </r>
  <r>
    <x v="1"/>
    <x v="5"/>
    <x v="246"/>
    <x v="5"/>
  </r>
  <r>
    <x v="1"/>
    <x v="1"/>
    <x v="247"/>
    <x v="8"/>
  </r>
  <r>
    <x v="0"/>
    <x v="1"/>
    <x v="248"/>
    <x v="7"/>
  </r>
  <r>
    <x v="1"/>
    <x v="3"/>
    <x v="249"/>
    <x v="2"/>
  </r>
  <r>
    <x v="1"/>
    <x v="3"/>
    <x v="250"/>
    <x v="7"/>
  </r>
  <r>
    <x v="1"/>
    <x v="7"/>
    <x v="251"/>
    <x v="4"/>
  </r>
  <r>
    <x v="1"/>
    <x v="1"/>
    <x v="136"/>
    <x v="4"/>
  </r>
  <r>
    <x v="0"/>
    <x v="1"/>
    <x v="252"/>
    <x v="6"/>
  </r>
  <r>
    <x v="1"/>
    <x v="1"/>
    <x v="253"/>
    <x v="8"/>
  </r>
  <r>
    <x v="1"/>
    <x v="7"/>
    <x v="254"/>
    <x v="6"/>
  </r>
  <r>
    <x v="1"/>
    <x v="3"/>
    <x v="255"/>
    <x v="2"/>
  </r>
  <r>
    <x v="1"/>
    <x v="3"/>
    <x v="256"/>
    <x v="7"/>
  </r>
  <r>
    <x v="0"/>
    <x v="1"/>
    <x v="257"/>
    <x v="1"/>
  </r>
  <r>
    <x v="1"/>
    <x v="3"/>
    <x v="258"/>
    <x v="4"/>
  </r>
  <r>
    <x v="1"/>
    <x v="4"/>
    <x v="259"/>
    <x v="4"/>
  </r>
  <r>
    <x v="1"/>
    <x v="4"/>
    <x v="260"/>
    <x v="3"/>
  </r>
  <r>
    <x v="3"/>
    <x v="6"/>
    <x v="261"/>
    <x v="6"/>
  </r>
  <r>
    <x v="2"/>
    <x v="7"/>
    <x v="262"/>
    <x v="0"/>
  </r>
  <r>
    <x v="1"/>
    <x v="3"/>
    <x v="263"/>
    <x v="3"/>
  </r>
  <r>
    <x v="1"/>
    <x v="3"/>
    <x v="264"/>
    <x v="5"/>
  </r>
  <r>
    <x v="0"/>
    <x v="3"/>
    <x v="265"/>
    <x v="5"/>
  </r>
  <r>
    <x v="1"/>
    <x v="5"/>
    <x v="266"/>
    <x v="3"/>
  </r>
  <r>
    <x v="0"/>
    <x v="6"/>
    <x v="267"/>
    <x v="4"/>
  </r>
  <r>
    <x v="1"/>
    <x v="3"/>
    <x v="268"/>
    <x v="6"/>
  </r>
  <r>
    <x v="1"/>
    <x v="2"/>
    <x v="269"/>
    <x v="4"/>
  </r>
  <r>
    <x v="1"/>
    <x v="3"/>
    <x v="270"/>
    <x v="9"/>
  </r>
  <r>
    <x v="1"/>
    <x v="4"/>
    <x v="271"/>
    <x v="5"/>
  </r>
  <r>
    <x v="0"/>
    <x v="3"/>
    <x v="272"/>
    <x v="4"/>
  </r>
  <r>
    <x v="1"/>
    <x v="4"/>
    <x v="73"/>
    <x v="7"/>
  </r>
  <r>
    <x v="0"/>
    <x v="1"/>
    <x v="273"/>
    <x v="7"/>
  </r>
  <r>
    <x v="0"/>
    <x v="2"/>
    <x v="274"/>
    <x v="4"/>
  </r>
  <r>
    <x v="1"/>
    <x v="3"/>
    <x v="275"/>
    <x v="7"/>
  </r>
  <r>
    <x v="3"/>
    <x v="3"/>
    <x v="276"/>
    <x v="7"/>
  </r>
  <r>
    <x v="1"/>
    <x v="1"/>
    <x v="277"/>
    <x v="0"/>
  </r>
  <r>
    <x v="0"/>
    <x v="1"/>
    <x v="278"/>
    <x v="4"/>
  </r>
  <r>
    <x v="1"/>
    <x v="3"/>
    <x v="279"/>
    <x v="0"/>
  </r>
  <r>
    <x v="0"/>
    <x v="4"/>
    <x v="280"/>
    <x v="2"/>
  </r>
  <r>
    <x v="1"/>
    <x v="2"/>
    <x v="281"/>
    <x v="8"/>
  </r>
  <r>
    <x v="0"/>
    <x v="0"/>
    <x v="282"/>
    <x v="4"/>
  </r>
  <r>
    <x v="3"/>
    <x v="3"/>
    <x v="283"/>
    <x v="6"/>
  </r>
  <r>
    <x v="1"/>
    <x v="3"/>
    <x v="284"/>
    <x v="9"/>
  </r>
  <r>
    <x v="0"/>
    <x v="3"/>
    <x v="285"/>
    <x v="2"/>
  </r>
  <r>
    <x v="0"/>
    <x v="3"/>
    <x v="286"/>
    <x v="3"/>
  </r>
  <r>
    <x v="0"/>
    <x v="3"/>
    <x v="287"/>
    <x v="1"/>
  </r>
  <r>
    <x v="1"/>
    <x v="1"/>
    <x v="288"/>
    <x v="7"/>
  </r>
  <r>
    <x v="0"/>
    <x v="0"/>
    <x v="289"/>
    <x v="7"/>
  </r>
  <r>
    <x v="0"/>
    <x v="5"/>
    <x v="290"/>
    <x v="5"/>
  </r>
  <r>
    <x v="1"/>
    <x v="4"/>
    <x v="291"/>
    <x v="0"/>
  </r>
  <r>
    <x v="0"/>
    <x v="3"/>
    <x v="292"/>
    <x v="9"/>
  </r>
  <r>
    <x v="0"/>
    <x v="1"/>
    <x v="293"/>
    <x v="7"/>
  </r>
  <r>
    <x v="1"/>
    <x v="4"/>
    <x v="294"/>
    <x v="7"/>
  </r>
  <r>
    <x v="1"/>
    <x v="3"/>
    <x v="295"/>
    <x v="7"/>
  </r>
  <r>
    <x v="0"/>
    <x v="3"/>
    <x v="296"/>
    <x v="5"/>
  </r>
  <r>
    <x v="1"/>
    <x v="5"/>
    <x v="297"/>
    <x v="4"/>
  </r>
  <r>
    <x v="0"/>
    <x v="3"/>
    <x v="298"/>
    <x v="8"/>
  </r>
  <r>
    <x v="3"/>
    <x v="1"/>
    <x v="299"/>
    <x v="8"/>
  </r>
  <r>
    <x v="0"/>
    <x v="6"/>
    <x v="300"/>
    <x v="6"/>
  </r>
  <r>
    <x v="1"/>
    <x v="3"/>
    <x v="247"/>
    <x v="8"/>
  </r>
  <r>
    <x v="1"/>
    <x v="3"/>
    <x v="244"/>
    <x v="2"/>
  </r>
  <r>
    <x v="1"/>
    <x v="1"/>
    <x v="301"/>
    <x v="4"/>
  </r>
  <r>
    <x v="1"/>
    <x v="4"/>
    <x v="188"/>
    <x v="3"/>
  </r>
  <r>
    <x v="0"/>
    <x v="3"/>
    <x v="302"/>
    <x v="1"/>
  </r>
  <r>
    <x v="0"/>
    <x v="0"/>
    <x v="303"/>
    <x v="3"/>
  </r>
  <r>
    <x v="0"/>
    <x v="3"/>
    <x v="304"/>
    <x v="5"/>
  </r>
  <r>
    <x v="0"/>
    <x v="1"/>
    <x v="305"/>
    <x v="1"/>
  </r>
  <r>
    <x v="3"/>
    <x v="2"/>
    <x v="306"/>
    <x v="6"/>
  </r>
  <r>
    <x v="0"/>
    <x v="5"/>
    <x v="307"/>
    <x v="8"/>
  </r>
  <r>
    <x v="0"/>
    <x v="4"/>
    <x v="308"/>
    <x v="8"/>
  </r>
  <r>
    <x v="1"/>
    <x v="3"/>
    <x v="309"/>
    <x v="6"/>
  </r>
  <r>
    <x v="0"/>
    <x v="4"/>
    <x v="310"/>
    <x v="1"/>
  </r>
  <r>
    <x v="1"/>
    <x v="3"/>
    <x v="311"/>
    <x v="0"/>
  </r>
  <r>
    <x v="0"/>
    <x v="3"/>
    <x v="79"/>
    <x v="9"/>
  </r>
  <r>
    <x v="0"/>
    <x v="4"/>
    <x v="312"/>
    <x v="0"/>
  </r>
  <r>
    <x v="0"/>
    <x v="3"/>
    <x v="313"/>
    <x v="3"/>
  </r>
  <r>
    <x v="1"/>
    <x v="1"/>
    <x v="314"/>
    <x v="9"/>
  </r>
  <r>
    <x v="2"/>
    <x v="6"/>
    <x v="315"/>
    <x v="7"/>
  </r>
  <r>
    <x v="1"/>
    <x v="4"/>
    <x v="316"/>
    <x v="5"/>
  </r>
  <r>
    <x v="1"/>
    <x v="0"/>
    <x v="317"/>
    <x v="8"/>
  </r>
  <r>
    <x v="1"/>
    <x v="2"/>
    <x v="318"/>
    <x v="2"/>
  </r>
  <r>
    <x v="1"/>
    <x v="3"/>
    <x v="319"/>
    <x v="9"/>
  </r>
  <r>
    <x v="1"/>
    <x v="1"/>
    <x v="32"/>
    <x v="9"/>
  </r>
  <r>
    <x v="1"/>
    <x v="1"/>
    <x v="320"/>
    <x v="3"/>
  </r>
  <r>
    <x v="0"/>
    <x v="1"/>
    <x v="321"/>
    <x v="6"/>
  </r>
  <r>
    <x v="1"/>
    <x v="3"/>
    <x v="322"/>
    <x v="3"/>
  </r>
  <r>
    <x v="1"/>
    <x v="3"/>
    <x v="323"/>
    <x v="8"/>
  </r>
  <r>
    <x v="3"/>
    <x v="3"/>
    <x v="324"/>
    <x v="5"/>
  </r>
  <r>
    <x v="0"/>
    <x v="7"/>
    <x v="325"/>
    <x v="8"/>
  </r>
  <r>
    <x v="0"/>
    <x v="1"/>
    <x v="326"/>
    <x v="0"/>
  </r>
  <r>
    <x v="0"/>
    <x v="3"/>
    <x v="327"/>
    <x v="2"/>
  </r>
  <r>
    <x v="0"/>
    <x v="3"/>
    <x v="328"/>
    <x v="2"/>
  </r>
  <r>
    <x v="0"/>
    <x v="6"/>
    <x v="329"/>
    <x v="9"/>
  </r>
  <r>
    <x v="0"/>
    <x v="4"/>
    <x v="330"/>
    <x v="0"/>
  </r>
  <r>
    <x v="0"/>
    <x v="1"/>
    <x v="331"/>
    <x v="5"/>
  </r>
  <r>
    <x v="1"/>
    <x v="2"/>
    <x v="332"/>
    <x v="0"/>
  </r>
  <r>
    <x v="0"/>
    <x v="0"/>
    <x v="333"/>
    <x v="5"/>
  </r>
  <r>
    <x v="0"/>
    <x v="3"/>
    <x v="296"/>
    <x v="5"/>
  </r>
  <r>
    <x v="0"/>
    <x v="1"/>
    <x v="334"/>
    <x v="0"/>
  </r>
  <r>
    <x v="1"/>
    <x v="1"/>
    <x v="335"/>
    <x v="0"/>
  </r>
  <r>
    <x v="0"/>
    <x v="3"/>
    <x v="336"/>
    <x v="0"/>
  </r>
  <r>
    <x v="1"/>
    <x v="3"/>
    <x v="337"/>
    <x v="3"/>
  </r>
  <r>
    <x v="1"/>
    <x v="4"/>
    <x v="338"/>
    <x v="2"/>
  </r>
  <r>
    <x v="2"/>
    <x v="2"/>
    <x v="339"/>
    <x v="5"/>
  </r>
  <r>
    <x v="0"/>
    <x v="3"/>
    <x v="340"/>
    <x v="4"/>
  </r>
  <r>
    <x v="1"/>
    <x v="6"/>
    <x v="341"/>
    <x v="0"/>
  </r>
  <r>
    <x v="0"/>
    <x v="7"/>
    <x v="342"/>
    <x v="9"/>
  </r>
  <r>
    <x v="1"/>
    <x v="4"/>
    <x v="343"/>
    <x v="8"/>
  </r>
  <r>
    <x v="1"/>
    <x v="3"/>
    <x v="344"/>
    <x v="8"/>
  </r>
  <r>
    <x v="1"/>
    <x v="3"/>
    <x v="345"/>
    <x v="5"/>
  </r>
  <r>
    <x v="1"/>
    <x v="1"/>
    <x v="65"/>
    <x v="8"/>
  </r>
  <r>
    <x v="1"/>
    <x v="1"/>
    <x v="346"/>
    <x v="8"/>
  </r>
  <r>
    <x v="1"/>
    <x v="1"/>
    <x v="347"/>
    <x v="9"/>
  </r>
  <r>
    <x v="1"/>
    <x v="3"/>
    <x v="348"/>
    <x v="7"/>
  </r>
  <r>
    <x v="1"/>
    <x v="3"/>
    <x v="349"/>
    <x v="8"/>
  </r>
  <r>
    <x v="0"/>
    <x v="3"/>
    <x v="350"/>
    <x v="1"/>
  </r>
  <r>
    <x v="1"/>
    <x v="4"/>
    <x v="351"/>
    <x v="6"/>
  </r>
  <r>
    <x v="1"/>
    <x v="4"/>
    <x v="352"/>
    <x v="2"/>
  </r>
  <r>
    <x v="1"/>
    <x v="3"/>
    <x v="353"/>
    <x v="3"/>
  </r>
  <r>
    <x v="0"/>
    <x v="3"/>
    <x v="354"/>
    <x v="0"/>
  </r>
  <r>
    <x v="1"/>
    <x v="4"/>
    <x v="355"/>
    <x v="0"/>
  </r>
  <r>
    <x v="1"/>
    <x v="3"/>
    <x v="356"/>
    <x v="5"/>
  </r>
  <r>
    <x v="0"/>
    <x v="4"/>
    <x v="357"/>
    <x v="3"/>
  </r>
  <r>
    <x v="0"/>
    <x v="1"/>
    <x v="358"/>
    <x v="0"/>
  </r>
  <r>
    <x v="1"/>
    <x v="1"/>
    <x v="359"/>
    <x v="1"/>
  </r>
  <r>
    <x v="0"/>
    <x v="3"/>
    <x v="12"/>
    <x v="3"/>
  </r>
  <r>
    <x v="0"/>
    <x v="4"/>
    <x v="360"/>
    <x v="9"/>
  </r>
  <r>
    <x v="0"/>
    <x v="3"/>
    <x v="361"/>
    <x v="8"/>
  </r>
  <r>
    <x v="1"/>
    <x v="3"/>
    <x v="362"/>
    <x v="2"/>
  </r>
  <r>
    <x v="1"/>
    <x v="3"/>
    <x v="363"/>
    <x v="0"/>
  </r>
  <r>
    <x v="0"/>
    <x v="7"/>
    <x v="364"/>
    <x v="5"/>
  </r>
  <r>
    <x v="1"/>
    <x v="0"/>
    <x v="210"/>
    <x v="3"/>
  </r>
  <r>
    <x v="1"/>
    <x v="4"/>
    <x v="365"/>
    <x v="5"/>
  </r>
  <r>
    <x v="1"/>
    <x v="5"/>
    <x v="366"/>
    <x v="3"/>
  </r>
  <r>
    <x v="0"/>
    <x v="3"/>
    <x v="367"/>
    <x v="6"/>
  </r>
  <r>
    <x v="0"/>
    <x v="2"/>
    <x v="368"/>
    <x v="4"/>
  </r>
  <r>
    <x v="3"/>
    <x v="1"/>
    <x v="369"/>
    <x v="4"/>
  </r>
  <r>
    <x v="1"/>
    <x v="3"/>
    <x v="370"/>
    <x v="6"/>
  </r>
  <r>
    <x v="1"/>
    <x v="7"/>
    <x v="371"/>
    <x v="2"/>
  </r>
  <r>
    <x v="0"/>
    <x v="5"/>
    <x v="287"/>
    <x v="1"/>
  </r>
  <r>
    <x v="0"/>
    <x v="2"/>
    <x v="372"/>
    <x v="8"/>
  </r>
  <r>
    <x v="1"/>
    <x v="1"/>
    <x v="373"/>
    <x v="5"/>
  </r>
  <r>
    <x v="1"/>
    <x v="4"/>
    <x v="374"/>
    <x v="2"/>
  </r>
  <r>
    <x v="1"/>
    <x v="3"/>
    <x v="375"/>
    <x v="8"/>
  </r>
  <r>
    <x v="1"/>
    <x v="4"/>
    <x v="376"/>
    <x v="9"/>
  </r>
  <r>
    <x v="1"/>
    <x v="1"/>
    <x v="377"/>
    <x v="2"/>
  </r>
  <r>
    <x v="1"/>
    <x v="4"/>
    <x v="378"/>
    <x v="9"/>
  </r>
  <r>
    <x v="0"/>
    <x v="1"/>
    <x v="379"/>
    <x v="8"/>
  </r>
  <r>
    <x v="0"/>
    <x v="7"/>
    <x v="380"/>
    <x v="2"/>
  </r>
  <r>
    <x v="1"/>
    <x v="3"/>
    <x v="381"/>
    <x v="3"/>
  </r>
  <r>
    <x v="0"/>
    <x v="4"/>
    <x v="382"/>
    <x v="4"/>
  </r>
  <r>
    <x v="0"/>
    <x v="3"/>
    <x v="125"/>
    <x v="6"/>
  </r>
  <r>
    <x v="1"/>
    <x v="3"/>
    <x v="383"/>
    <x v="5"/>
  </r>
  <r>
    <x v="0"/>
    <x v="3"/>
    <x v="384"/>
    <x v="9"/>
  </r>
  <r>
    <x v="1"/>
    <x v="4"/>
    <x v="385"/>
    <x v="2"/>
  </r>
  <r>
    <x v="1"/>
    <x v="3"/>
    <x v="386"/>
    <x v="3"/>
  </r>
  <r>
    <x v="1"/>
    <x v="4"/>
    <x v="387"/>
    <x v="7"/>
  </r>
  <r>
    <x v="0"/>
    <x v="1"/>
    <x v="388"/>
    <x v="5"/>
  </r>
  <r>
    <x v="2"/>
    <x v="6"/>
    <x v="277"/>
    <x v="0"/>
  </r>
  <r>
    <x v="1"/>
    <x v="3"/>
    <x v="389"/>
    <x v="5"/>
  </r>
  <r>
    <x v="1"/>
    <x v="5"/>
    <x v="390"/>
    <x v="1"/>
  </r>
  <r>
    <x v="2"/>
    <x v="4"/>
    <x v="391"/>
    <x v="9"/>
  </r>
  <r>
    <x v="0"/>
    <x v="0"/>
    <x v="392"/>
    <x v="6"/>
  </r>
  <r>
    <x v="0"/>
    <x v="3"/>
    <x v="393"/>
    <x v="4"/>
  </r>
  <r>
    <x v="0"/>
    <x v="4"/>
    <x v="394"/>
    <x v="8"/>
  </r>
  <r>
    <x v="0"/>
    <x v="3"/>
    <x v="395"/>
    <x v="9"/>
  </r>
  <r>
    <x v="0"/>
    <x v="4"/>
    <x v="396"/>
    <x v="4"/>
  </r>
  <r>
    <x v="1"/>
    <x v="2"/>
    <x v="397"/>
    <x v="8"/>
  </r>
  <r>
    <x v="1"/>
    <x v="3"/>
    <x v="398"/>
    <x v="5"/>
  </r>
  <r>
    <x v="0"/>
    <x v="2"/>
    <x v="399"/>
    <x v="5"/>
  </r>
  <r>
    <x v="1"/>
    <x v="3"/>
    <x v="400"/>
    <x v="6"/>
  </r>
  <r>
    <x v="0"/>
    <x v="0"/>
    <x v="116"/>
    <x v="8"/>
  </r>
  <r>
    <x v="0"/>
    <x v="1"/>
    <x v="401"/>
    <x v="9"/>
  </r>
  <r>
    <x v="1"/>
    <x v="7"/>
    <x v="402"/>
    <x v="0"/>
  </r>
  <r>
    <x v="1"/>
    <x v="3"/>
    <x v="403"/>
    <x v="2"/>
  </r>
  <r>
    <x v="1"/>
    <x v="3"/>
    <x v="404"/>
    <x v="1"/>
  </r>
  <r>
    <x v="0"/>
    <x v="4"/>
    <x v="405"/>
    <x v="8"/>
  </r>
  <r>
    <x v="3"/>
    <x v="7"/>
    <x v="406"/>
    <x v="1"/>
  </r>
  <r>
    <x v="0"/>
    <x v="3"/>
    <x v="407"/>
    <x v="3"/>
  </r>
  <r>
    <x v="1"/>
    <x v="3"/>
    <x v="408"/>
    <x v="9"/>
  </r>
  <r>
    <x v="0"/>
    <x v="3"/>
    <x v="409"/>
    <x v="1"/>
  </r>
  <r>
    <x v="0"/>
    <x v="4"/>
    <x v="410"/>
    <x v="2"/>
  </r>
  <r>
    <x v="3"/>
    <x v="3"/>
    <x v="411"/>
    <x v="7"/>
  </r>
  <r>
    <x v="1"/>
    <x v="3"/>
    <x v="412"/>
    <x v="1"/>
  </r>
  <r>
    <x v="1"/>
    <x v="1"/>
    <x v="413"/>
    <x v="3"/>
  </r>
  <r>
    <x v="1"/>
    <x v="4"/>
    <x v="414"/>
    <x v="0"/>
  </r>
  <r>
    <x v="1"/>
    <x v="3"/>
    <x v="415"/>
    <x v="2"/>
  </r>
  <r>
    <x v="1"/>
    <x v="4"/>
    <x v="416"/>
    <x v="7"/>
  </r>
  <r>
    <x v="1"/>
    <x v="4"/>
    <x v="417"/>
    <x v="5"/>
  </r>
  <r>
    <x v="0"/>
    <x v="2"/>
    <x v="418"/>
    <x v="4"/>
  </r>
  <r>
    <x v="1"/>
    <x v="3"/>
    <x v="419"/>
    <x v="5"/>
  </r>
  <r>
    <x v="3"/>
    <x v="3"/>
    <x v="420"/>
    <x v="6"/>
  </r>
  <r>
    <x v="1"/>
    <x v="1"/>
    <x v="421"/>
    <x v="8"/>
  </r>
  <r>
    <x v="1"/>
    <x v="3"/>
    <x v="422"/>
    <x v="6"/>
  </r>
  <r>
    <x v="0"/>
    <x v="2"/>
    <x v="423"/>
    <x v="4"/>
  </r>
  <r>
    <x v="3"/>
    <x v="4"/>
    <x v="424"/>
    <x v="5"/>
  </r>
  <r>
    <x v="0"/>
    <x v="6"/>
    <x v="425"/>
    <x v="2"/>
  </r>
  <r>
    <x v="1"/>
    <x v="6"/>
    <x v="426"/>
    <x v="3"/>
  </r>
  <r>
    <x v="0"/>
    <x v="4"/>
    <x v="427"/>
    <x v="9"/>
  </r>
  <r>
    <x v="1"/>
    <x v="1"/>
    <x v="428"/>
    <x v="5"/>
  </r>
  <r>
    <x v="0"/>
    <x v="4"/>
    <x v="429"/>
    <x v="6"/>
  </r>
  <r>
    <x v="0"/>
    <x v="4"/>
    <x v="411"/>
    <x v="7"/>
  </r>
  <r>
    <x v="0"/>
    <x v="4"/>
    <x v="430"/>
    <x v="2"/>
  </r>
  <r>
    <x v="1"/>
    <x v="3"/>
    <x v="431"/>
    <x v="8"/>
  </r>
  <r>
    <x v="1"/>
    <x v="1"/>
    <x v="432"/>
    <x v="9"/>
  </r>
  <r>
    <x v="0"/>
    <x v="3"/>
    <x v="433"/>
    <x v="7"/>
  </r>
  <r>
    <x v="1"/>
    <x v="3"/>
    <x v="434"/>
    <x v="6"/>
  </r>
  <r>
    <x v="0"/>
    <x v="4"/>
    <x v="435"/>
    <x v="1"/>
  </r>
  <r>
    <x v="1"/>
    <x v="3"/>
    <x v="8"/>
    <x v="6"/>
  </r>
  <r>
    <x v="1"/>
    <x v="4"/>
    <x v="436"/>
    <x v="1"/>
  </r>
  <r>
    <x v="0"/>
    <x v="6"/>
    <x v="385"/>
    <x v="2"/>
  </r>
  <r>
    <x v="1"/>
    <x v="4"/>
    <x v="437"/>
    <x v="2"/>
  </r>
  <r>
    <x v="1"/>
    <x v="3"/>
    <x v="438"/>
    <x v="9"/>
  </r>
  <r>
    <x v="1"/>
    <x v="5"/>
    <x v="439"/>
    <x v="9"/>
  </r>
  <r>
    <x v="1"/>
    <x v="2"/>
    <x v="440"/>
    <x v="2"/>
  </r>
  <r>
    <x v="1"/>
    <x v="2"/>
    <x v="441"/>
    <x v="0"/>
  </r>
  <r>
    <x v="0"/>
    <x v="3"/>
    <x v="442"/>
    <x v="3"/>
  </r>
  <r>
    <x v="1"/>
    <x v="4"/>
    <x v="443"/>
    <x v="0"/>
  </r>
  <r>
    <x v="1"/>
    <x v="2"/>
    <x v="315"/>
    <x v="7"/>
  </r>
  <r>
    <x v="1"/>
    <x v="0"/>
    <x v="444"/>
    <x v="4"/>
  </r>
  <r>
    <x v="0"/>
    <x v="1"/>
    <x v="445"/>
    <x v="3"/>
  </r>
  <r>
    <x v="1"/>
    <x v="1"/>
    <x v="446"/>
    <x v="9"/>
  </r>
  <r>
    <x v="1"/>
    <x v="4"/>
    <x v="447"/>
    <x v="1"/>
  </r>
  <r>
    <x v="1"/>
    <x v="5"/>
    <x v="448"/>
    <x v="2"/>
  </r>
  <r>
    <x v="0"/>
    <x v="5"/>
    <x v="342"/>
    <x v="9"/>
  </r>
  <r>
    <x v="0"/>
    <x v="4"/>
    <x v="449"/>
    <x v="8"/>
  </r>
  <r>
    <x v="1"/>
    <x v="2"/>
    <x v="450"/>
    <x v="0"/>
  </r>
  <r>
    <x v="1"/>
    <x v="0"/>
    <x v="451"/>
    <x v="5"/>
  </r>
  <r>
    <x v="1"/>
    <x v="7"/>
    <x v="452"/>
    <x v="6"/>
  </r>
  <r>
    <x v="0"/>
    <x v="3"/>
    <x v="453"/>
    <x v="1"/>
  </r>
  <r>
    <x v="0"/>
    <x v="5"/>
    <x v="454"/>
    <x v="4"/>
  </r>
  <r>
    <x v="0"/>
    <x v="3"/>
    <x v="455"/>
    <x v="3"/>
  </r>
  <r>
    <x v="1"/>
    <x v="0"/>
    <x v="456"/>
    <x v="1"/>
  </r>
  <r>
    <x v="0"/>
    <x v="3"/>
    <x v="457"/>
    <x v="3"/>
  </r>
  <r>
    <x v="0"/>
    <x v="5"/>
    <x v="458"/>
    <x v="9"/>
  </r>
  <r>
    <x v="1"/>
    <x v="3"/>
    <x v="459"/>
    <x v="5"/>
  </r>
  <r>
    <x v="1"/>
    <x v="3"/>
    <x v="460"/>
    <x v="7"/>
  </r>
  <r>
    <x v="1"/>
    <x v="2"/>
    <x v="461"/>
    <x v="6"/>
  </r>
  <r>
    <x v="1"/>
    <x v="8"/>
    <x v="462"/>
    <x v="3"/>
  </r>
  <r>
    <x v="1"/>
    <x v="0"/>
    <x v="463"/>
    <x v="2"/>
  </r>
  <r>
    <x v="3"/>
    <x v="4"/>
    <x v="464"/>
    <x v="6"/>
  </r>
  <r>
    <x v="1"/>
    <x v="7"/>
    <x v="465"/>
    <x v="3"/>
  </r>
  <r>
    <x v="1"/>
    <x v="2"/>
    <x v="466"/>
    <x v="4"/>
  </r>
  <r>
    <x v="1"/>
    <x v="3"/>
    <x v="467"/>
    <x v="1"/>
  </r>
  <r>
    <x v="0"/>
    <x v="4"/>
    <x v="468"/>
    <x v="5"/>
  </r>
  <r>
    <x v="0"/>
    <x v="2"/>
    <x v="469"/>
    <x v="7"/>
  </r>
  <r>
    <x v="0"/>
    <x v="2"/>
    <x v="470"/>
    <x v="0"/>
  </r>
  <r>
    <x v="0"/>
    <x v="4"/>
    <x v="471"/>
    <x v="7"/>
  </r>
  <r>
    <x v="0"/>
    <x v="3"/>
    <x v="472"/>
    <x v="2"/>
  </r>
  <r>
    <x v="0"/>
    <x v="4"/>
    <x v="473"/>
    <x v="2"/>
  </r>
  <r>
    <x v="1"/>
    <x v="6"/>
    <x v="474"/>
    <x v="4"/>
  </r>
  <r>
    <x v="1"/>
    <x v="4"/>
    <x v="72"/>
    <x v="0"/>
  </r>
  <r>
    <x v="0"/>
    <x v="1"/>
    <x v="443"/>
    <x v="0"/>
  </r>
  <r>
    <x v="0"/>
    <x v="5"/>
    <x v="475"/>
    <x v="2"/>
  </r>
  <r>
    <x v="1"/>
    <x v="3"/>
    <x v="81"/>
    <x v="5"/>
  </r>
  <r>
    <x v="0"/>
    <x v="2"/>
    <x v="476"/>
    <x v="2"/>
  </r>
  <r>
    <x v="1"/>
    <x v="3"/>
    <x v="192"/>
    <x v="9"/>
  </r>
  <r>
    <x v="0"/>
    <x v="3"/>
    <x v="477"/>
    <x v="4"/>
  </r>
  <r>
    <x v="1"/>
    <x v="4"/>
    <x v="478"/>
    <x v="9"/>
  </r>
  <r>
    <x v="0"/>
    <x v="3"/>
    <x v="479"/>
    <x v="3"/>
  </r>
  <r>
    <x v="1"/>
    <x v="6"/>
    <x v="480"/>
    <x v="1"/>
  </r>
  <r>
    <x v="3"/>
    <x v="4"/>
    <x v="180"/>
    <x v="6"/>
  </r>
  <r>
    <x v="3"/>
    <x v="1"/>
    <x v="481"/>
    <x v="2"/>
  </r>
  <r>
    <x v="0"/>
    <x v="3"/>
    <x v="482"/>
    <x v="8"/>
  </r>
  <r>
    <x v="0"/>
    <x v="5"/>
    <x v="194"/>
    <x v="6"/>
  </r>
  <r>
    <x v="1"/>
    <x v="0"/>
    <x v="483"/>
    <x v="5"/>
  </r>
  <r>
    <x v="0"/>
    <x v="4"/>
    <x v="484"/>
    <x v="9"/>
  </r>
  <r>
    <x v="1"/>
    <x v="1"/>
    <x v="355"/>
    <x v="0"/>
  </r>
  <r>
    <x v="1"/>
    <x v="3"/>
    <x v="485"/>
    <x v="3"/>
  </r>
  <r>
    <x v="1"/>
    <x v="4"/>
    <x v="486"/>
    <x v="7"/>
  </r>
  <r>
    <x v="0"/>
    <x v="4"/>
    <x v="487"/>
    <x v="4"/>
  </r>
  <r>
    <x v="1"/>
    <x v="4"/>
    <x v="488"/>
    <x v="6"/>
  </r>
  <r>
    <x v="0"/>
    <x v="3"/>
    <x v="489"/>
    <x v="6"/>
  </r>
  <r>
    <x v="0"/>
    <x v="2"/>
    <x v="490"/>
    <x v="6"/>
  </r>
  <r>
    <x v="1"/>
    <x v="3"/>
    <x v="312"/>
    <x v="0"/>
  </r>
  <r>
    <x v="0"/>
    <x v="4"/>
    <x v="491"/>
    <x v="7"/>
  </r>
  <r>
    <x v="0"/>
    <x v="1"/>
    <x v="492"/>
    <x v="2"/>
  </r>
  <r>
    <x v="0"/>
    <x v="6"/>
    <x v="493"/>
    <x v="1"/>
  </r>
  <r>
    <x v="0"/>
    <x v="5"/>
    <x v="494"/>
    <x v="6"/>
  </r>
  <r>
    <x v="2"/>
    <x v="6"/>
    <x v="495"/>
    <x v="2"/>
  </r>
  <r>
    <x v="1"/>
    <x v="3"/>
    <x v="496"/>
    <x v="9"/>
  </r>
  <r>
    <x v="1"/>
    <x v="1"/>
    <x v="497"/>
    <x v="2"/>
  </r>
  <r>
    <x v="0"/>
    <x v="4"/>
    <x v="498"/>
    <x v="9"/>
  </r>
  <r>
    <x v="1"/>
    <x v="3"/>
    <x v="499"/>
    <x v="9"/>
  </r>
  <r>
    <x v="1"/>
    <x v="5"/>
    <x v="500"/>
    <x v="6"/>
  </r>
  <r>
    <x v="1"/>
    <x v="4"/>
    <x v="501"/>
    <x v="9"/>
  </r>
  <r>
    <x v="0"/>
    <x v="6"/>
    <x v="502"/>
    <x v="2"/>
  </r>
  <r>
    <x v="0"/>
    <x v="0"/>
    <x v="503"/>
    <x v="3"/>
  </r>
  <r>
    <x v="1"/>
    <x v="7"/>
    <x v="504"/>
    <x v="9"/>
  </r>
  <r>
    <x v="0"/>
    <x v="6"/>
    <x v="505"/>
    <x v="0"/>
  </r>
  <r>
    <x v="0"/>
    <x v="1"/>
    <x v="506"/>
    <x v="7"/>
  </r>
  <r>
    <x v="0"/>
    <x v="6"/>
    <x v="507"/>
    <x v="2"/>
  </r>
  <r>
    <x v="1"/>
    <x v="1"/>
    <x v="508"/>
    <x v="7"/>
  </r>
  <r>
    <x v="0"/>
    <x v="3"/>
    <x v="509"/>
    <x v="3"/>
  </r>
  <r>
    <x v="1"/>
    <x v="3"/>
    <x v="510"/>
    <x v="9"/>
  </r>
  <r>
    <x v="1"/>
    <x v="4"/>
    <x v="511"/>
    <x v="0"/>
  </r>
  <r>
    <x v="1"/>
    <x v="3"/>
    <x v="512"/>
    <x v="7"/>
  </r>
  <r>
    <x v="1"/>
    <x v="2"/>
    <x v="513"/>
    <x v="2"/>
  </r>
  <r>
    <x v="3"/>
    <x v="1"/>
    <x v="514"/>
    <x v="4"/>
  </r>
  <r>
    <x v="0"/>
    <x v="2"/>
    <x v="515"/>
    <x v="1"/>
  </r>
  <r>
    <x v="0"/>
    <x v="3"/>
    <x v="516"/>
    <x v="7"/>
  </r>
  <r>
    <x v="0"/>
    <x v="1"/>
    <x v="517"/>
    <x v="8"/>
  </r>
  <r>
    <x v="1"/>
    <x v="1"/>
    <x v="518"/>
    <x v="7"/>
  </r>
  <r>
    <x v="1"/>
    <x v="1"/>
    <x v="519"/>
    <x v="1"/>
  </r>
  <r>
    <x v="1"/>
    <x v="5"/>
    <x v="520"/>
    <x v="8"/>
  </r>
  <r>
    <x v="1"/>
    <x v="4"/>
    <x v="521"/>
    <x v="0"/>
  </r>
  <r>
    <x v="1"/>
    <x v="3"/>
    <x v="522"/>
    <x v="7"/>
  </r>
  <r>
    <x v="1"/>
    <x v="3"/>
    <x v="523"/>
    <x v="7"/>
  </r>
  <r>
    <x v="1"/>
    <x v="4"/>
    <x v="524"/>
    <x v="8"/>
  </r>
  <r>
    <x v="1"/>
    <x v="3"/>
    <x v="525"/>
    <x v="8"/>
  </r>
  <r>
    <x v="0"/>
    <x v="1"/>
    <x v="188"/>
    <x v="3"/>
  </r>
  <r>
    <x v="1"/>
    <x v="4"/>
    <x v="526"/>
    <x v="9"/>
  </r>
  <r>
    <x v="0"/>
    <x v="3"/>
    <x v="527"/>
    <x v="0"/>
  </r>
  <r>
    <x v="1"/>
    <x v="3"/>
    <x v="528"/>
    <x v="8"/>
  </r>
  <r>
    <x v="0"/>
    <x v="1"/>
    <x v="522"/>
    <x v="7"/>
  </r>
  <r>
    <x v="1"/>
    <x v="1"/>
    <x v="529"/>
    <x v="1"/>
  </r>
  <r>
    <x v="1"/>
    <x v="3"/>
    <x v="530"/>
    <x v="6"/>
  </r>
  <r>
    <x v="1"/>
    <x v="4"/>
    <x v="531"/>
    <x v="8"/>
  </r>
  <r>
    <x v="1"/>
    <x v="1"/>
    <x v="515"/>
    <x v="1"/>
  </r>
  <r>
    <x v="0"/>
    <x v="4"/>
    <x v="532"/>
    <x v="0"/>
  </r>
  <r>
    <x v="3"/>
    <x v="1"/>
    <x v="533"/>
    <x v="0"/>
  </r>
  <r>
    <x v="1"/>
    <x v="8"/>
    <x v="409"/>
    <x v="1"/>
  </r>
  <r>
    <x v="1"/>
    <x v="0"/>
    <x v="534"/>
    <x v="3"/>
  </r>
  <r>
    <x v="0"/>
    <x v="3"/>
    <x v="53"/>
    <x v="1"/>
  </r>
  <r>
    <x v="0"/>
    <x v="3"/>
    <x v="535"/>
    <x v="5"/>
  </r>
  <r>
    <x v="3"/>
    <x v="1"/>
    <x v="536"/>
    <x v="8"/>
  </r>
  <r>
    <x v="0"/>
    <x v="4"/>
    <x v="537"/>
    <x v="8"/>
  </r>
  <r>
    <x v="1"/>
    <x v="1"/>
    <x v="538"/>
    <x v="8"/>
  </r>
  <r>
    <x v="1"/>
    <x v="3"/>
    <x v="539"/>
    <x v="1"/>
  </r>
  <r>
    <x v="0"/>
    <x v="2"/>
    <x v="540"/>
    <x v="8"/>
  </r>
  <r>
    <x v="0"/>
    <x v="6"/>
    <x v="505"/>
    <x v="0"/>
  </r>
  <r>
    <x v="1"/>
    <x v="4"/>
    <x v="541"/>
    <x v="4"/>
  </r>
  <r>
    <x v="1"/>
    <x v="2"/>
    <x v="542"/>
    <x v="4"/>
  </r>
  <r>
    <x v="1"/>
    <x v="5"/>
    <x v="543"/>
    <x v="6"/>
  </r>
  <r>
    <x v="1"/>
    <x v="1"/>
    <x v="544"/>
    <x v="6"/>
  </r>
  <r>
    <x v="0"/>
    <x v="0"/>
    <x v="35"/>
    <x v="3"/>
  </r>
  <r>
    <x v="0"/>
    <x v="3"/>
    <x v="152"/>
    <x v="6"/>
  </r>
  <r>
    <x v="0"/>
    <x v="4"/>
    <x v="545"/>
    <x v="0"/>
  </r>
  <r>
    <x v="0"/>
    <x v="5"/>
    <x v="546"/>
    <x v="1"/>
  </r>
  <r>
    <x v="1"/>
    <x v="6"/>
    <x v="547"/>
    <x v="6"/>
  </r>
  <r>
    <x v="0"/>
    <x v="3"/>
    <x v="548"/>
    <x v="1"/>
  </r>
  <r>
    <x v="1"/>
    <x v="4"/>
    <x v="549"/>
    <x v="1"/>
  </r>
  <r>
    <x v="0"/>
    <x v="3"/>
    <x v="550"/>
    <x v="7"/>
  </r>
  <r>
    <x v="1"/>
    <x v="3"/>
    <x v="551"/>
    <x v="6"/>
  </r>
  <r>
    <x v="0"/>
    <x v="4"/>
    <x v="552"/>
    <x v="7"/>
  </r>
  <r>
    <x v="1"/>
    <x v="3"/>
    <x v="462"/>
    <x v="3"/>
  </r>
  <r>
    <x v="1"/>
    <x v="1"/>
    <x v="553"/>
    <x v="6"/>
  </r>
  <r>
    <x v="0"/>
    <x v="4"/>
    <x v="554"/>
    <x v="0"/>
  </r>
  <r>
    <x v="0"/>
    <x v="0"/>
    <x v="555"/>
    <x v="2"/>
  </r>
  <r>
    <x v="1"/>
    <x v="2"/>
    <x v="548"/>
    <x v="1"/>
  </r>
  <r>
    <x v="1"/>
    <x v="3"/>
    <x v="62"/>
    <x v="0"/>
  </r>
  <r>
    <x v="1"/>
    <x v="3"/>
    <x v="556"/>
    <x v="3"/>
  </r>
  <r>
    <x v="1"/>
    <x v="3"/>
    <x v="557"/>
    <x v="8"/>
  </r>
  <r>
    <x v="1"/>
    <x v="5"/>
    <x v="27"/>
    <x v="0"/>
  </r>
  <r>
    <x v="1"/>
    <x v="1"/>
    <x v="558"/>
    <x v="7"/>
  </r>
  <r>
    <x v="1"/>
    <x v="0"/>
    <x v="559"/>
    <x v="1"/>
  </r>
  <r>
    <x v="1"/>
    <x v="1"/>
    <x v="426"/>
    <x v="3"/>
  </r>
  <r>
    <x v="1"/>
    <x v="4"/>
    <x v="560"/>
    <x v="3"/>
  </r>
  <r>
    <x v="1"/>
    <x v="3"/>
    <x v="561"/>
    <x v="4"/>
  </r>
  <r>
    <x v="3"/>
    <x v="3"/>
    <x v="562"/>
    <x v="2"/>
  </r>
  <r>
    <x v="1"/>
    <x v="1"/>
    <x v="563"/>
    <x v="6"/>
  </r>
  <r>
    <x v="1"/>
    <x v="3"/>
    <x v="564"/>
    <x v="5"/>
  </r>
  <r>
    <x v="1"/>
    <x v="3"/>
    <x v="565"/>
    <x v="5"/>
  </r>
  <r>
    <x v="1"/>
    <x v="3"/>
    <x v="566"/>
    <x v="7"/>
  </r>
  <r>
    <x v="1"/>
    <x v="1"/>
    <x v="567"/>
    <x v="2"/>
  </r>
  <r>
    <x v="1"/>
    <x v="3"/>
    <x v="568"/>
    <x v="1"/>
  </r>
  <r>
    <x v="0"/>
    <x v="5"/>
    <x v="569"/>
    <x v="2"/>
  </r>
  <r>
    <x v="0"/>
    <x v="3"/>
    <x v="570"/>
    <x v="8"/>
  </r>
  <r>
    <x v="1"/>
    <x v="7"/>
    <x v="571"/>
    <x v="7"/>
  </r>
  <r>
    <x v="1"/>
    <x v="3"/>
    <x v="572"/>
    <x v="7"/>
  </r>
  <r>
    <x v="0"/>
    <x v="1"/>
    <x v="573"/>
    <x v="9"/>
  </r>
  <r>
    <x v="1"/>
    <x v="3"/>
    <x v="574"/>
    <x v="0"/>
  </r>
  <r>
    <x v="1"/>
    <x v="7"/>
    <x v="511"/>
    <x v="0"/>
  </r>
  <r>
    <x v="0"/>
    <x v="3"/>
    <x v="575"/>
    <x v="10"/>
  </r>
  <r>
    <x v="1"/>
    <x v="3"/>
    <x v="576"/>
    <x v="6"/>
  </r>
  <r>
    <x v="1"/>
    <x v="0"/>
    <x v="577"/>
    <x v="6"/>
  </r>
  <r>
    <x v="1"/>
    <x v="1"/>
    <x v="578"/>
    <x v="6"/>
  </r>
  <r>
    <x v="0"/>
    <x v="3"/>
    <x v="579"/>
    <x v="7"/>
  </r>
  <r>
    <x v="3"/>
    <x v="3"/>
    <x v="580"/>
    <x v="3"/>
  </r>
  <r>
    <x v="1"/>
    <x v="3"/>
    <x v="581"/>
    <x v="3"/>
  </r>
  <r>
    <x v="2"/>
    <x v="3"/>
    <x v="582"/>
    <x v="1"/>
  </r>
  <r>
    <x v="0"/>
    <x v="4"/>
    <x v="336"/>
    <x v="0"/>
  </r>
  <r>
    <x v="3"/>
    <x v="4"/>
    <x v="583"/>
    <x v="5"/>
  </r>
  <r>
    <x v="1"/>
    <x v="4"/>
    <x v="584"/>
    <x v="2"/>
  </r>
  <r>
    <x v="0"/>
    <x v="4"/>
    <x v="585"/>
    <x v="4"/>
  </r>
  <r>
    <x v="0"/>
    <x v="3"/>
    <x v="586"/>
    <x v="7"/>
  </r>
  <r>
    <x v="0"/>
    <x v="3"/>
    <x v="587"/>
    <x v="6"/>
  </r>
  <r>
    <x v="2"/>
    <x v="4"/>
    <x v="588"/>
    <x v="9"/>
  </r>
  <r>
    <x v="0"/>
    <x v="3"/>
    <x v="589"/>
    <x v="7"/>
  </r>
  <r>
    <x v="1"/>
    <x v="3"/>
    <x v="590"/>
    <x v="5"/>
  </r>
  <r>
    <x v="1"/>
    <x v="2"/>
    <x v="591"/>
    <x v="9"/>
  </r>
  <r>
    <x v="1"/>
    <x v="3"/>
    <x v="592"/>
    <x v="5"/>
  </r>
  <r>
    <x v="0"/>
    <x v="3"/>
    <x v="593"/>
    <x v="9"/>
  </r>
  <r>
    <x v="0"/>
    <x v="1"/>
    <x v="594"/>
    <x v="9"/>
  </r>
  <r>
    <x v="0"/>
    <x v="6"/>
    <x v="595"/>
    <x v="2"/>
  </r>
  <r>
    <x v="0"/>
    <x v="5"/>
    <x v="596"/>
    <x v="9"/>
  </r>
  <r>
    <x v="3"/>
    <x v="0"/>
    <x v="597"/>
    <x v="5"/>
  </r>
  <r>
    <x v="0"/>
    <x v="3"/>
    <x v="598"/>
    <x v="6"/>
  </r>
  <r>
    <x v="0"/>
    <x v="1"/>
    <x v="599"/>
    <x v="1"/>
  </r>
  <r>
    <x v="0"/>
    <x v="4"/>
    <x v="600"/>
    <x v="1"/>
  </r>
  <r>
    <x v="1"/>
    <x v="2"/>
    <x v="601"/>
    <x v="7"/>
  </r>
  <r>
    <x v="1"/>
    <x v="2"/>
    <x v="602"/>
    <x v="7"/>
  </r>
  <r>
    <x v="1"/>
    <x v="1"/>
    <x v="335"/>
    <x v="0"/>
  </r>
  <r>
    <x v="1"/>
    <x v="7"/>
    <x v="603"/>
    <x v="5"/>
  </r>
  <r>
    <x v="0"/>
    <x v="0"/>
    <x v="604"/>
    <x v="5"/>
  </r>
  <r>
    <x v="0"/>
    <x v="4"/>
    <x v="605"/>
    <x v="5"/>
  </r>
  <r>
    <x v="3"/>
    <x v="1"/>
    <x v="606"/>
    <x v="0"/>
  </r>
  <r>
    <x v="0"/>
    <x v="4"/>
    <x v="65"/>
    <x v="8"/>
  </r>
  <r>
    <x v="0"/>
    <x v="3"/>
    <x v="607"/>
    <x v="0"/>
  </r>
  <r>
    <x v="0"/>
    <x v="1"/>
    <x v="608"/>
    <x v="4"/>
  </r>
  <r>
    <x v="0"/>
    <x v="3"/>
    <x v="609"/>
    <x v="9"/>
  </r>
  <r>
    <x v="0"/>
    <x v="3"/>
    <x v="610"/>
    <x v="6"/>
  </r>
  <r>
    <x v="0"/>
    <x v="1"/>
    <x v="541"/>
    <x v="4"/>
  </r>
  <r>
    <x v="1"/>
    <x v="4"/>
    <x v="611"/>
    <x v="8"/>
  </r>
  <r>
    <x v="3"/>
    <x v="3"/>
    <x v="612"/>
    <x v="2"/>
  </r>
  <r>
    <x v="1"/>
    <x v="8"/>
    <x v="613"/>
    <x v="1"/>
  </r>
  <r>
    <x v="0"/>
    <x v="3"/>
    <x v="614"/>
    <x v="4"/>
  </r>
  <r>
    <x v="1"/>
    <x v="3"/>
    <x v="615"/>
    <x v="5"/>
  </r>
  <r>
    <x v="1"/>
    <x v="1"/>
    <x v="90"/>
    <x v="7"/>
  </r>
  <r>
    <x v="1"/>
    <x v="3"/>
    <x v="616"/>
    <x v="6"/>
  </r>
  <r>
    <x v="0"/>
    <x v="3"/>
    <x v="617"/>
    <x v="9"/>
  </r>
  <r>
    <x v="0"/>
    <x v="1"/>
    <x v="618"/>
    <x v="7"/>
  </r>
  <r>
    <x v="3"/>
    <x v="7"/>
    <x v="619"/>
    <x v="8"/>
  </r>
  <r>
    <x v="1"/>
    <x v="8"/>
    <x v="620"/>
    <x v="3"/>
  </r>
  <r>
    <x v="1"/>
    <x v="7"/>
    <x v="621"/>
    <x v="4"/>
  </r>
  <r>
    <x v="0"/>
    <x v="5"/>
    <x v="622"/>
    <x v="7"/>
  </r>
  <r>
    <x v="3"/>
    <x v="4"/>
    <x v="35"/>
    <x v="3"/>
  </r>
  <r>
    <x v="1"/>
    <x v="0"/>
    <x v="623"/>
    <x v="3"/>
  </r>
  <r>
    <x v="0"/>
    <x v="6"/>
    <x v="624"/>
    <x v="3"/>
  </r>
  <r>
    <x v="0"/>
    <x v="3"/>
    <x v="625"/>
    <x v="8"/>
  </r>
  <r>
    <x v="1"/>
    <x v="3"/>
    <x v="626"/>
    <x v="2"/>
  </r>
  <r>
    <x v="1"/>
    <x v="3"/>
    <x v="627"/>
    <x v="9"/>
  </r>
  <r>
    <x v="1"/>
    <x v="5"/>
    <x v="628"/>
    <x v="6"/>
  </r>
  <r>
    <x v="0"/>
    <x v="3"/>
    <x v="629"/>
    <x v="0"/>
  </r>
  <r>
    <x v="1"/>
    <x v="2"/>
    <x v="630"/>
    <x v="9"/>
  </r>
  <r>
    <x v="1"/>
    <x v="3"/>
    <x v="631"/>
    <x v="5"/>
  </r>
  <r>
    <x v="1"/>
    <x v="4"/>
    <x v="632"/>
    <x v="3"/>
  </r>
  <r>
    <x v="1"/>
    <x v="2"/>
    <x v="633"/>
    <x v="2"/>
  </r>
  <r>
    <x v="1"/>
    <x v="4"/>
    <x v="634"/>
    <x v="8"/>
  </r>
  <r>
    <x v="1"/>
    <x v="4"/>
    <x v="635"/>
    <x v="4"/>
  </r>
  <r>
    <x v="0"/>
    <x v="1"/>
    <x v="636"/>
    <x v="3"/>
  </r>
  <r>
    <x v="0"/>
    <x v="3"/>
    <x v="637"/>
    <x v="5"/>
  </r>
  <r>
    <x v="0"/>
    <x v="3"/>
    <x v="638"/>
    <x v="5"/>
  </r>
  <r>
    <x v="1"/>
    <x v="1"/>
    <x v="639"/>
    <x v="0"/>
  </r>
  <r>
    <x v="0"/>
    <x v="3"/>
    <x v="640"/>
    <x v="0"/>
  </r>
  <r>
    <x v="1"/>
    <x v="1"/>
    <x v="641"/>
    <x v="9"/>
  </r>
  <r>
    <x v="1"/>
    <x v="2"/>
    <x v="642"/>
    <x v="8"/>
  </r>
  <r>
    <x v="0"/>
    <x v="4"/>
    <x v="230"/>
    <x v="3"/>
  </r>
  <r>
    <x v="0"/>
    <x v="2"/>
    <x v="67"/>
    <x v="6"/>
  </r>
  <r>
    <x v="1"/>
    <x v="3"/>
    <x v="643"/>
    <x v="8"/>
  </r>
  <r>
    <x v="0"/>
    <x v="2"/>
    <x v="644"/>
    <x v="2"/>
  </r>
  <r>
    <x v="1"/>
    <x v="5"/>
    <x v="645"/>
    <x v="4"/>
  </r>
  <r>
    <x v="1"/>
    <x v="4"/>
    <x v="646"/>
    <x v="7"/>
  </r>
  <r>
    <x v="0"/>
    <x v="5"/>
    <x v="626"/>
    <x v="2"/>
  </r>
  <r>
    <x v="1"/>
    <x v="2"/>
    <x v="647"/>
    <x v="3"/>
  </r>
  <r>
    <x v="1"/>
    <x v="4"/>
    <x v="159"/>
    <x v="9"/>
  </r>
  <r>
    <x v="1"/>
    <x v="3"/>
    <x v="648"/>
    <x v="5"/>
  </r>
  <r>
    <x v="1"/>
    <x v="3"/>
    <x v="267"/>
    <x v="4"/>
  </r>
  <r>
    <x v="1"/>
    <x v="3"/>
    <x v="649"/>
    <x v="9"/>
  </r>
  <r>
    <x v="0"/>
    <x v="3"/>
    <x v="248"/>
    <x v="7"/>
  </r>
  <r>
    <x v="1"/>
    <x v="3"/>
    <x v="571"/>
    <x v="7"/>
  </r>
  <r>
    <x v="1"/>
    <x v="5"/>
    <x v="650"/>
    <x v="7"/>
  </r>
  <r>
    <x v="1"/>
    <x v="1"/>
    <x v="1"/>
    <x v="1"/>
  </r>
  <r>
    <x v="0"/>
    <x v="6"/>
    <x v="651"/>
    <x v="6"/>
  </r>
  <r>
    <x v="1"/>
    <x v="3"/>
    <x v="652"/>
    <x v="2"/>
  </r>
  <r>
    <x v="1"/>
    <x v="4"/>
    <x v="653"/>
    <x v="8"/>
  </r>
  <r>
    <x v="1"/>
    <x v="2"/>
    <x v="654"/>
    <x v="2"/>
  </r>
  <r>
    <x v="1"/>
    <x v="5"/>
    <x v="655"/>
    <x v="4"/>
  </r>
  <r>
    <x v="3"/>
    <x v="3"/>
    <x v="656"/>
    <x v="9"/>
  </r>
  <r>
    <x v="3"/>
    <x v="1"/>
    <x v="657"/>
    <x v="9"/>
  </r>
  <r>
    <x v="1"/>
    <x v="4"/>
    <x v="265"/>
    <x v="5"/>
  </r>
  <r>
    <x v="1"/>
    <x v="3"/>
    <x v="658"/>
    <x v="7"/>
  </r>
  <r>
    <x v="1"/>
    <x v="3"/>
    <x v="659"/>
    <x v="1"/>
  </r>
  <r>
    <x v="0"/>
    <x v="6"/>
    <x v="660"/>
    <x v="1"/>
  </r>
  <r>
    <x v="3"/>
    <x v="3"/>
    <x v="661"/>
    <x v="6"/>
  </r>
  <r>
    <x v="1"/>
    <x v="2"/>
    <x v="4"/>
    <x v="3"/>
  </r>
  <r>
    <x v="0"/>
    <x v="3"/>
    <x v="662"/>
    <x v="7"/>
  </r>
  <r>
    <x v="1"/>
    <x v="4"/>
    <x v="663"/>
    <x v="2"/>
  </r>
  <r>
    <x v="1"/>
    <x v="2"/>
    <x v="664"/>
    <x v="0"/>
  </r>
  <r>
    <x v="3"/>
    <x v="2"/>
    <x v="665"/>
    <x v="5"/>
  </r>
  <r>
    <x v="0"/>
    <x v="1"/>
    <x v="666"/>
    <x v="5"/>
  </r>
  <r>
    <x v="1"/>
    <x v="1"/>
    <x v="43"/>
    <x v="1"/>
  </r>
  <r>
    <x v="1"/>
    <x v="3"/>
    <x v="667"/>
    <x v="5"/>
  </r>
  <r>
    <x v="1"/>
    <x v="7"/>
    <x v="668"/>
    <x v="7"/>
  </r>
  <r>
    <x v="3"/>
    <x v="5"/>
    <x v="669"/>
    <x v="0"/>
  </r>
  <r>
    <x v="1"/>
    <x v="1"/>
    <x v="670"/>
    <x v="7"/>
  </r>
  <r>
    <x v="0"/>
    <x v="3"/>
    <x v="671"/>
    <x v="1"/>
  </r>
  <r>
    <x v="0"/>
    <x v="1"/>
    <x v="672"/>
    <x v="4"/>
  </r>
  <r>
    <x v="0"/>
    <x v="3"/>
    <x v="673"/>
    <x v="5"/>
  </r>
  <r>
    <x v="1"/>
    <x v="3"/>
    <x v="674"/>
    <x v="6"/>
  </r>
  <r>
    <x v="1"/>
    <x v="1"/>
    <x v="675"/>
    <x v="6"/>
  </r>
  <r>
    <x v="0"/>
    <x v="3"/>
    <x v="676"/>
    <x v="0"/>
  </r>
  <r>
    <x v="1"/>
    <x v="3"/>
    <x v="342"/>
    <x v="9"/>
  </r>
  <r>
    <x v="0"/>
    <x v="2"/>
    <x v="677"/>
    <x v="6"/>
  </r>
  <r>
    <x v="1"/>
    <x v="2"/>
    <x v="678"/>
    <x v="8"/>
  </r>
  <r>
    <x v="1"/>
    <x v="3"/>
    <x v="679"/>
    <x v="6"/>
  </r>
  <r>
    <x v="3"/>
    <x v="4"/>
    <x v="680"/>
    <x v="6"/>
  </r>
  <r>
    <x v="1"/>
    <x v="2"/>
    <x v="681"/>
    <x v="1"/>
  </r>
  <r>
    <x v="0"/>
    <x v="1"/>
    <x v="682"/>
    <x v="6"/>
  </r>
  <r>
    <x v="1"/>
    <x v="5"/>
    <x v="683"/>
    <x v="7"/>
  </r>
  <r>
    <x v="3"/>
    <x v="3"/>
    <x v="684"/>
    <x v="6"/>
  </r>
  <r>
    <x v="1"/>
    <x v="7"/>
    <x v="674"/>
    <x v="6"/>
  </r>
  <r>
    <x v="1"/>
    <x v="3"/>
    <x v="685"/>
    <x v="4"/>
  </r>
  <r>
    <x v="1"/>
    <x v="3"/>
    <x v="605"/>
    <x v="5"/>
  </r>
  <r>
    <x v="1"/>
    <x v="3"/>
    <x v="686"/>
    <x v="0"/>
  </r>
  <r>
    <x v="1"/>
    <x v="4"/>
    <x v="687"/>
    <x v="8"/>
  </r>
  <r>
    <x v="1"/>
    <x v="1"/>
    <x v="688"/>
    <x v="1"/>
  </r>
  <r>
    <x v="0"/>
    <x v="1"/>
    <x v="689"/>
    <x v="9"/>
  </r>
  <r>
    <x v="0"/>
    <x v="6"/>
    <x v="690"/>
    <x v="3"/>
  </r>
  <r>
    <x v="1"/>
    <x v="1"/>
    <x v="691"/>
    <x v="5"/>
  </r>
  <r>
    <x v="1"/>
    <x v="1"/>
    <x v="692"/>
    <x v="4"/>
  </r>
  <r>
    <x v="1"/>
    <x v="3"/>
    <x v="693"/>
    <x v="4"/>
  </r>
  <r>
    <x v="1"/>
    <x v="1"/>
    <x v="694"/>
    <x v="8"/>
  </r>
  <r>
    <x v="1"/>
    <x v="1"/>
    <x v="695"/>
    <x v="5"/>
  </r>
  <r>
    <x v="0"/>
    <x v="4"/>
    <x v="123"/>
    <x v="9"/>
  </r>
  <r>
    <x v="0"/>
    <x v="5"/>
    <x v="696"/>
    <x v="0"/>
  </r>
  <r>
    <x v="1"/>
    <x v="3"/>
    <x v="626"/>
    <x v="2"/>
  </r>
  <r>
    <x v="0"/>
    <x v="6"/>
    <x v="697"/>
    <x v="2"/>
  </r>
  <r>
    <x v="1"/>
    <x v="3"/>
    <x v="698"/>
    <x v="1"/>
  </r>
  <r>
    <x v="3"/>
    <x v="3"/>
    <x v="699"/>
    <x v="3"/>
  </r>
  <r>
    <x v="1"/>
    <x v="1"/>
    <x v="700"/>
    <x v="3"/>
  </r>
  <r>
    <x v="1"/>
    <x v="3"/>
    <x v="701"/>
    <x v="5"/>
  </r>
  <r>
    <x v="1"/>
    <x v="2"/>
    <x v="702"/>
    <x v="7"/>
  </r>
  <r>
    <x v="0"/>
    <x v="1"/>
    <x v="703"/>
    <x v="1"/>
  </r>
  <r>
    <x v="0"/>
    <x v="3"/>
    <x v="704"/>
    <x v="3"/>
  </r>
  <r>
    <x v="0"/>
    <x v="3"/>
    <x v="431"/>
    <x v="8"/>
  </r>
  <r>
    <x v="1"/>
    <x v="4"/>
    <x v="705"/>
    <x v="8"/>
  </r>
  <r>
    <x v="0"/>
    <x v="3"/>
    <x v="706"/>
    <x v="0"/>
  </r>
  <r>
    <x v="1"/>
    <x v="4"/>
    <x v="707"/>
    <x v="7"/>
  </r>
  <r>
    <x v="3"/>
    <x v="3"/>
    <x v="708"/>
    <x v="6"/>
  </r>
  <r>
    <x v="1"/>
    <x v="4"/>
    <x v="709"/>
    <x v="8"/>
  </r>
  <r>
    <x v="1"/>
    <x v="1"/>
    <x v="710"/>
    <x v="2"/>
  </r>
  <r>
    <x v="1"/>
    <x v="2"/>
    <x v="711"/>
    <x v="7"/>
  </r>
  <r>
    <x v="1"/>
    <x v="4"/>
    <x v="157"/>
    <x v="3"/>
  </r>
  <r>
    <x v="1"/>
    <x v="1"/>
    <x v="630"/>
    <x v="9"/>
  </r>
  <r>
    <x v="0"/>
    <x v="1"/>
    <x v="712"/>
    <x v="8"/>
  </r>
  <r>
    <x v="2"/>
    <x v="4"/>
    <x v="93"/>
    <x v="4"/>
  </r>
  <r>
    <x v="0"/>
    <x v="3"/>
    <x v="713"/>
    <x v="1"/>
  </r>
  <r>
    <x v="3"/>
    <x v="3"/>
    <x v="714"/>
    <x v="6"/>
  </r>
  <r>
    <x v="0"/>
    <x v="0"/>
    <x v="715"/>
    <x v="7"/>
  </r>
  <r>
    <x v="0"/>
    <x v="3"/>
    <x v="716"/>
    <x v="2"/>
  </r>
  <r>
    <x v="1"/>
    <x v="5"/>
    <x v="448"/>
    <x v="2"/>
  </r>
  <r>
    <x v="1"/>
    <x v="1"/>
    <x v="717"/>
    <x v="5"/>
  </r>
  <r>
    <x v="0"/>
    <x v="4"/>
    <x v="718"/>
    <x v="7"/>
  </r>
  <r>
    <x v="0"/>
    <x v="6"/>
    <x v="719"/>
    <x v="1"/>
  </r>
  <r>
    <x v="1"/>
    <x v="2"/>
    <x v="720"/>
    <x v="9"/>
  </r>
  <r>
    <x v="1"/>
    <x v="3"/>
    <x v="721"/>
    <x v="4"/>
  </r>
  <r>
    <x v="0"/>
    <x v="3"/>
    <x v="722"/>
    <x v="7"/>
  </r>
  <r>
    <x v="0"/>
    <x v="1"/>
    <x v="139"/>
    <x v="0"/>
  </r>
  <r>
    <x v="1"/>
    <x v="7"/>
    <x v="723"/>
    <x v="3"/>
  </r>
  <r>
    <x v="1"/>
    <x v="7"/>
    <x v="704"/>
    <x v="3"/>
  </r>
  <r>
    <x v="1"/>
    <x v="3"/>
    <x v="724"/>
    <x v="3"/>
  </r>
  <r>
    <x v="1"/>
    <x v="1"/>
    <x v="725"/>
    <x v="9"/>
  </r>
  <r>
    <x v="0"/>
    <x v="4"/>
    <x v="660"/>
    <x v="1"/>
  </r>
  <r>
    <x v="1"/>
    <x v="4"/>
    <x v="726"/>
    <x v="4"/>
  </r>
  <r>
    <x v="1"/>
    <x v="3"/>
    <x v="727"/>
    <x v="3"/>
  </r>
  <r>
    <x v="0"/>
    <x v="0"/>
    <x v="728"/>
    <x v="7"/>
  </r>
  <r>
    <x v="0"/>
    <x v="4"/>
    <x v="729"/>
    <x v="4"/>
  </r>
  <r>
    <x v="1"/>
    <x v="3"/>
    <x v="730"/>
    <x v="5"/>
  </r>
  <r>
    <x v="0"/>
    <x v="6"/>
    <x v="731"/>
    <x v="7"/>
  </r>
  <r>
    <x v="1"/>
    <x v="5"/>
    <x v="78"/>
    <x v="9"/>
  </r>
  <r>
    <x v="1"/>
    <x v="6"/>
    <x v="732"/>
    <x v="4"/>
  </r>
  <r>
    <x v="0"/>
    <x v="1"/>
    <x v="733"/>
    <x v="7"/>
  </r>
  <r>
    <x v="1"/>
    <x v="1"/>
    <x v="734"/>
    <x v="5"/>
  </r>
  <r>
    <x v="1"/>
    <x v="3"/>
    <x v="406"/>
    <x v="1"/>
  </r>
  <r>
    <x v="1"/>
    <x v="5"/>
    <x v="735"/>
    <x v="3"/>
  </r>
  <r>
    <x v="1"/>
    <x v="3"/>
    <x v="736"/>
    <x v="3"/>
  </r>
  <r>
    <x v="0"/>
    <x v="6"/>
    <x v="737"/>
    <x v="4"/>
  </r>
  <r>
    <x v="1"/>
    <x v="1"/>
    <x v="192"/>
    <x v="9"/>
  </r>
  <r>
    <x v="1"/>
    <x v="4"/>
    <x v="738"/>
    <x v="5"/>
  </r>
  <r>
    <x v="1"/>
    <x v="1"/>
    <x v="739"/>
    <x v="1"/>
  </r>
  <r>
    <x v="1"/>
    <x v="1"/>
    <x v="613"/>
    <x v="1"/>
  </r>
  <r>
    <x v="1"/>
    <x v="5"/>
    <x v="740"/>
    <x v="6"/>
  </r>
  <r>
    <x v="1"/>
    <x v="4"/>
    <x v="145"/>
    <x v="5"/>
  </r>
  <r>
    <x v="1"/>
    <x v="3"/>
    <x v="741"/>
    <x v="6"/>
  </r>
  <r>
    <x v="1"/>
    <x v="4"/>
    <x v="742"/>
    <x v="8"/>
  </r>
  <r>
    <x v="0"/>
    <x v="3"/>
    <x v="202"/>
    <x v="9"/>
  </r>
  <r>
    <x v="0"/>
    <x v="3"/>
    <x v="743"/>
    <x v="0"/>
  </r>
  <r>
    <x v="0"/>
    <x v="3"/>
    <x v="744"/>
    <x v="9"/>
  </r>
  <r>
    <x v="1"/>
    <x v="7"/>
    <x v="745"/>
    <x v="4"/>
  </r>
  <r>
    <x v="1"/>
    <x v="5"/>
    <x v="746"/>
    <x v="0"/>
  </r>
  <r>
    <x v="1"/>
    <x v="5"/>
    <x v="747"/>
    <x v="8"/>
  </r>
  <r>
    <x v="1"/>
    <x v="3"/>
    <x v="362"/>
    <x v="2"/>
  </r>
  <r>
    <x v="0"/>
    <x v="2"/>
    <x v="748"/>
    <x v="0"/>
  </r>
  <r>
    <x v="0"/>
    <x v="1"/>
    <x v="749"/>
    <x v="6"/>
  </r>
  <r>
    <x v="1"/>
    <x v="1"/>
    <x v="643"/>
    <x v="8"/>
  </r>
  <r>
    <x v="1"/>
    <x v="3"/>
    <x v="750"/>
    <x v="9"/>
  </r>
  <r>
    <x v="1"/>
    <x v="4"/>
    <x v="751"/>
    <x v="1"/>
  </r>
  <r>
    <x v="1"/>
    <x v="3"/>
    <x v="752"/>
    <x v="1"/>
  </r>
  <r>
    <x v="1"/>
    <x v="2"/>
    <x v="753"/>
    <x v="7"/>
  </r>
  <r>
    <x v="1"/>
    <x v="2"/>
    <x v="754"/>
    <x v="9"/>
  </r>
  <r>
    <x v="0"/>
    <x v="7"/>
    <x v="755"/>
    <x v="9"/>
  </r>
  <r>
    <x v="3"/>
    <x v="4"/>
    <x v="756"/>
    <x v="4"/>
  </r>
  <r>
    <x v="1"/>
    <x v="2"/>
    <x v="757"/>
    <x v="9"/>
  </r>
  <r>
    <x v="1"/>
    <x v="2"/>
    <x v="758"/>
    <x v="9"/>
  </r>
  <r>
    <x v="1"/>
    <x v="0"/>
    <x v="759"/>
    <x v="9"/>
  </r>
  <r>
    <x v="1"/>
    <x v="4"/>
    <x v="760"/>
    <x v="6"/>
  </r>
  <r>
    <x v="1"/>
    <x v="1"/>
    <x v="761"/>
    <x v="4"/>
  </r>
  <r>
    <x v="0"/>
    <x v="1"/>
    <x v="762"/>
    <x v="8"/>
  </r>
  <r>
    <x v="1"/>
    <x v="1"/>
    <x v="444"/>
    <x v="4"/>
  </r>
  <r>
    <x v="0"/>
    <x v="6"/>
    <x v="763"/>
    <x v="8"/>
  </r>
  <r>
    <x v="1"/>
    <x v="1"/>
    <x v="764"/>
    <x v="8"/>
  </r>
  <r>
    <x v="1"/>
    <x v="5"/>
    <x v="765"/>
    <x v="3"/>
  </r>
  <r>
    <x v="1"/>
    <x v="3"/>
    <x v="766"/>
    <x v="8"/>
  </r>
  <r>
    <x v="1"/>
    <x v="0"/>
    <x v="767"/>
    <x v="4"/>
  </r>
  <r>
    <x v="1"/>
    <x v="4"/>
    <x v="768"/>
    <x v="4"/>
  </r>
  <r>
    <x v="0"/>
    <x v="0"/>
    <x v="769"/>
    <x v="9"/>
  </r>
  <r>
    <x v="0"/>
    <x v="3"/>
    <x v="770"/>
    <x v="2"/>
  </r>
  <r>
    <x v="1"/>
    <x v="2"/>
    <x v="771"/>
    <x v="3"/>
  </r>
  <r>
    <x v="1"/>
    <x v="3"/>
    <x v="772"/>
    <x v="6"/>
  </r>
  <r>
    <x v="1"/>
    <x v="3"/>
    <x v="773"/>
    <x v="8"/>
  </r>
  <r>
    <x v="1"/>
    <x v="4"/>
    <x v="774"/>
    <x v="0"/>
  </r>
  <r>
    <x v="1"/>
    <x v="4"/>
    <x v="775"/>
    <x v="7"/>
  </r>
  <r>
    <x v="1"/>
    <x v="3"/>
    <x v="776"/>
    <x v="1"/>
  </r>
  <r>
    <x v="3"/>
    <x v="7"/>
    <x v="777"/>
    <x v="8"/>
  </r>
  <r>
    <x v="1"/>
    <x v="0"/>
    <x v="778"/>
    <x v="9"/>
  </r>
  <r>
    <x v="1"/>
    <x v="3"/>
    <x v="779"/>
    <x v="2"/>
  </r>
  <r>
    <x v="0"/>
    <x v="4"/>
    <x v="780"/>
    <x v="6"/>
  </r>
  <r>
    <x v="0"/>
    <x v="3"/>
    <x v="335"/>
    <x v="0"/>
  </r>
  <r>
    <x v="1"/>
    <x v="3"/>
    <x v="535"/>
    <x v="5"/>
  </r>
  <r>
    <x v="1"/>
    <x v="4"/>
    <x v="270"/>
    <x v="9"/>
  </r>
  <r>
    <x v="1"/>
    <x v="7"/>
    <x v="781"/>
    <x v="1"/>
  </r>
  <r>
    <x v="1"/>
    <x v="7"/>
    <x v="782"/>
    <x v="6"/>
  </r>
  <r>
    <x v="0"/>
    <x v="1"/>
    <x v="783"/>
    <x v="8"/>
  </r>
  <r>
    <x v="0"/>
    <x v="7"/>
    <x v="784"/>
    <x v="3"/>
  </r>
  <r>
    <x v="0"/>
    <x v="0"/>
    <x v="785"/>
    <x v="7"/>
  </r>
  <r>
    <x v="0"/>
    <x v="1"/>
    <x v="786"/>
    <x v="10"/>
  </r>
  <r>
    <x v="1"/>
    <x v="5"/>
    <x v="787"/>
    <x v="5"/>
  </r>
  <r>
    <x v="1"/>
    <x v="1"/>
    <x v="788"/>
    <x v="3"/>
  </r>
  <r>
    <x v="0"/>
    <x v="3"/>
    <x v="330"/>
    <x v="0"/>
  </r>
  <r>
    <x v="1"/>
    <x v="3"/>
    <x v="789"/>
    <x v="0"/>
  </r>
  <r>
    <x v="1"/>
    <x v="4"/>
    <x v="790"/>
    <x v="6"/>
  </r>
  <r>
    <x v="0"/>
    <x v="3"/>
    <x v="791"/>
    <x v="1"/>
  </r>
  <r>
    <x v="1"/>
    <x v="3"/>
    <x v="792"/>
    <x v="6"/>
  </r>
  <r>
    <x v="0"/>
    <x v="1"/>
    <x v="793"/>
    <x v="6"/>
  </r>
  <r>
    <x v="0"/>
    <x v="3"/>
    <x v="794"/>
    <x v="0"/>
  </r>
  <r>
    <x v="1"/>
    <x v="3"/>
    <x v="795"/>
    <x v="5"/>
  </r>
  <r>
    <x v="1"/>
    <x v="1"/>
    <x v="796"/>
    <x v="1"/>
  </r>
  <r>
    <x v="1"/>
    <x v="1"/>
    <x v="797"/>
    <x v="3"/>
  </r>
  <r>
    <x v="1"/>
    <x v="4"/>
    <x v="798"/>
    <x v="8"/>
  </r>
  <r>
    <x v="1"/>
    <x v="5"/>
    <x v="799"/>
    <x v="6"/>
  </r>
  <r>
    <x v="1"/>
    <x v="4"/>
    <x v="800"/>
    <x v="0"/>
  </r>
  <r>
    <x v="1"/>
    <x v="4"/>
    <x v="801"/>
    <x v="2"/>
  </r>
  <r>
    <x v="0"/>
    <x v="3"/>
    <x v="802"/>
    <x v="9"/>
  </r>
  <r>
    <x v="1"/>
    <x v="0"/>
    <x v="803"/>
    <x v="8"/>
  </r>
  <r>
    <x v="0"/>
    <x v="3"/>
    <x v="212"/>
    <x v="3"/>
  </r>
  <r>
    <x v="0"/>
    <x v="4"/>
    <x v="804"/>
    <x v="3"/>
  </r>
  <r>
    <x v="1"/>
    <x v="1"/>
    <x v="805"/>
    <x v="2"/>
  </r>
  <r>
    <x v="0"/>
    <x v="2"/>
    <x v="806"/>
    <x v="1"/>
  </r>
  <r>
    <x v="1"/>
    <x v="1"/>
    <x v="807"/>
    <x v="9"/>
  </r>
  <r>
    <x v="1"/>
    <x v="2"/>
    <x v="722"/>
    <x v="7"/>
  </r>
  <r>
    <x v="2"/>
    <x v="5"/>
    <x v="477"/>
    <x v="4"/>
  </r>
  <r>
    <x v="0"/>
    <x v="5"/>
    <x v="259"/>
    <x v="4"/>
  </r>
  <r>
    <x v="1"/>
    <x v="3"/>
    <x v="9"/>
    <x v="2"/>
  </r>
  <r>
    <x v="1"/>
    <x v="4"/>
    <x v="808"/>
    <x v="5"/>
  </r>
  <r>
    <x v="0"/>
    <x v="3"/>
    <x v="809"/>
    <x v="8"/>
  </r>
  <r>
    <x v="1"/>
    <x v="6"/>
    <x v="444"/>
    <x v="4"/>
  </r>
  <r>
    <x v="1"/>
    <x v="3"/>
    <x v="384"/>
    <x v="9"/>
  </r>
  <r>
    <x v="3"/>
    <x v="3"/>
    <x v="810"/>
    <x v="0"/>
  </r>
  <r>
    <x v="1"/>
    <x v="2"/>
    <x v="811"/>
    <x v="3"/>
  </r>
  <r>
    <x v="1"/>
    <x v="4"/>
    <x v="812"/>
    <x v="4"/>
  </r>
  <r>
    <x v="0"/>
    <x v="4"/>
    <x v="813"/>
    <x v="3"/>
  </r>
  <r>
    <x v="0"/>
    <x v="3"/>
    <x v="814"/>
    <x v="2"/>
  </r>
  <r>
    <x v="1"/>
    <x v="4"/>
    <x v="80"/>
    <x v="5"/>
  </r>
  <r>
    <x v="0"/>
    <x v="7"/>
    <x v="815"/>
    <x v="1"/>
  </r>
  <r>
    <x v="2"/>
    <x v="4"/>
    <x v="816"/>
    <x v="8"/>
  </r>
  <r>
    <x v="1"/>
    <x v="5"/>
    <x v="474"/>
    <x v="4"/>
  </r>
  <r>
    <x v="0"/>
    <x v="3"/>
    <x v="817"/>
    <x v="5"/>
  </r>
  <r>
    <x v="1"/>
    <x v="4"/>
    <x v="818"/>
    <x v="3"/>
  </r>
  <r>
    <x v="0"/>
    <x v="2"/>
    <x v="819"/>
    <x v="4"/>
  </r>
  <r>
    <x v="1"/>
    <x v="1"/>
    <x v="609"/>
    <x v="9"/>
  </r>
  <r>
    <x v="1"/>
    <x v="3"/>
    <x v="547"/>
    <x v="6"/>
  </r>
  <r>
    <x v="1"/>
    <x v="3"/>
    <x v="820"/>
    <x v="3"/>
  </r>
  <r>
    <x v="1"/>
    <x v="3"/>
    <x v="821"/>
    <x v="5"/>
  </r>
  <r>
    <x v="0"/>
    <x v="0"/>
    <x v="151"/>
    <x v="7"/>
  </r>
  <r>
    <x v="0"/>
    <x v="3"/>
    <x v="822"/>
    <x v="4"/>
  </r>
  <r>
    <x v="1"/>
    <x v="2"/>
    <x v="823"/>
    <x v="2"/>
  </r>
  <r>
    <x v="1"/>
    <x v="3"/>
    <x v="824"/>
    <x v="5"/>
  </r>
  <r>
    <x v="1"/>
    <x v="3"/>
    <x v="825"/>
    <x v="0"/>
  </r>
  <r>
    <x v="0"/>
    <x v="3"/>
    <x v="826"/>
    <x v="1"/>
  </r>
  <r>
    <x v="1"/>
    <x v="1"/>
    <x v="827"/>
    <x v="1"/>
  </r>
  <r>
    <x v="1"/>
    <x v="3"/>
    <x v="828"/>
    <x v="2"/>
  </r>
  <r>
    <x v="1"/>
    <x v="3"/>
    <x v="829"/>
    <x v="7"/>
  </r>
  <r>
    <x v="1"/>
    <x v="3"/>
    <x v="830"/>
    <x v="0"/>
  </r>
  <r>
    <x v="0"/>
    <x v="3"/>
    <x v="831"/>
    <x v="3"/>
  </r>
  <r>
    <x v="3"/>
    <x v="4"/>
    <x v="832"/>
    <x v="0"/>
  </r>
  <r>
    <x v="1"/>
    <x v="5"/>
    <x v="833"/>
    <x v="9"/>
  </r>
  <r>
    <x v="0"/>
    <x v="6"/>
    <x v="834"/>
    <x v="8"/>
  </r>
  <r>
    <x v="2"/>
    <x v="2"/>
    <x v="835"/>
    <x v="4"/>
  </r>
  <r>
    <x v="0"/>
    <x v="3"/>
    <x v="836"/>
    <x v="8"/>
  </r>
  <r>
    <x v="0"/>
    <x v="3"/>
    <x v="837"/>
    <x v="8"/>
  </r>
  <r>
    <x v="1"/>
    <x v="0"/>
    <x v="219"/>
    <x v="1"/>
  </r>
  <r>
    <x v="0"/>
    <x v="7"/>
    <x v="365"/>
    <x v="5"/>
  </r>
  <r>
    <x v="0"/>
    <x v="7"/>
    <x v="838"/>
    <x v="4"/>
  </r>
  <r>
    <x v="0"/>
    <x v="3"/>
    <x v="839"/>
    <x v="8"/>
  </r>
  <r>
    <x v="0"/>
    <x v="3"/>
    <x v="840"/>
    <x v="1"/>
  </r>
  <r>
    <x v="3"/>
    <x v="4"/>
    <x v="841"/>
    <x v="1"/>
  </r>
  <r>
    <x v="1"/>
    <x v="2"/>
    <x v="842"/>
    <x v="0"/>
  </r>
  <r>
    <x v="0"/>
    <x v="3"/>
    <x v="843"/>
    <x v="3"/>
  </r>
  <r>
    <x v="1"/>
    <x v="1"/>
    <x v="844"/>
    <x v="7"/>
  </r>
  <r>
    <x v="3"/>
    <x v="4"/>
    <x v="845"/>
    <x v="7"/>
  </r>
  <r>
    <x v="0"/>
    <x v="4"/>
    <x v="846"/>
    <x v="0"/>
  </r>
  <r>
    <x v="1"/>
    <x v="2"/>
    <x v="110"/>
    <x v="4"/>
  </r>
  <r>
    <x v="1"/>
    <x v="3"/>
    <x v="847"/>
    <x v="4"/>
  </r>
  <r>
    <x v="0"/>
    <x v="4"/>
    <x v="848"/>
    <x v="0"/>
  </r>
  <r>
    <x v="1"/>
    <x v="3"/>
    <x v="849"/>
    <x v="4"/>
  </r>
  <r>
    <x v="1"/>
    <x v="4"/>
    <x v="780"/>
    <x v="6"/>
  </r>
  <r>
    <x v="0"/>
    <x v="5"/>
    <x v="140"/>
    <x v="6"/>
  </r>
  <r>
    <x v="0"/>
    <x v="2"/>
    <x v="850"/>
    <x v="7"/>
  </r>
  <r>
    <x v="1"/>
    <x v="5"/>
    <x v="851"/>
    <x v="8"/>
  </r>
  <r>
    <x v="1"/>
    <x v="0"/>
    <x v="852"/>
    <x v="2"/>
  </r>
  <r>
    <x v="0"/>
    <x v="7"/>
    <x v="853"/>
    <x v="8"/>
  </r>
  <r>
    <x v="1"/>
    <x v="3"/>
    <x v="854"/>
    <x v="0"/>
  </r>
  <r>
    <x v="1"/>
    <x v="1"/>
    <x v="67"/>
    <x v="6"/>
  </r>
  <r>
    <x v="1"/>
    <x v="3"/>
    <x v="855"/>
    <x v="5"/>
  </r>
  <r>
    <x v="1"/>
    <x v="1"/>
    <x v="107"/>
    <x v="4"/>
  </r>
  <r>
    <x v="1"/>
    <x v="0"/>
    <x v="344"/>
    <x v="8"/>
  </r>
  <r>
    <x v="1"/>
    <x v="3"/>
    <x v="856"/>
    <x v="3"/>
  </r>
  <r>
    <x v="0"/>
    <x v="3"/>
    <x v="857"/>
    <x v="8"/>
  </r>
  <r>
    <x v="0"/>
    <x v="4"/>
    <x v="858"/>
    <x v="2"/>
  </r>
  <r>
    <x v="1"/>
    <x v="2"/>
    <x v="859"/>
    <x v="1"/>
  </r>
  <r>
    <x v="0"/>
    <x v="3"/>
    <x v="860"/>
    <x v="6"/>
  </r>
  <r>
    <x v="1"/>
    <x v="1"/>
    <x v="170"/>
    <x v="2"/>
  </r>
  <r>
    <x v="1"/>
    <x v="3"/>
    <x v="861"/>
    <x v="0"/>
  </r>
  <r>
    <x v="1"/>
    <x v="3"/>
    <x v="862"/>
    <x v="8"/>
  </r>
  <r>
    <x v="0"/>
    <x v="0"/>
    <x v="863"/>
    <x v="9"/>
  </r>
  <r>
    <x v="1"/>
    <x v="6"/>
    <x v="864"/>
    <x v="7"/>
  </r>
  <r>
    <x v="1"/>
    <x v="3"/>
    <x v="527"/>
    <x v="0"/>
  </r>
  <r>
    <x v="0"/>
    <x v="5"/>
    <x v="865"/>
    <x v="0"/>
  </r>
  <r>
    <x v="1"/>
    <x v="2"/>
    <x v="866"/>
    <x v="5"/>
  </r>
  <r>
    <x v="0"/>
    <x v="4"/>
    <x v="867"/>
    <x v="8"/>
  </r>
  <r>
    <x v="1"/>
    <x v="4"/>
    <x v="868"/>
    <x v="3"/>
  </r>
  <r>
    <x v="1"/>
    <x v="3"/>
    <x v="105"/>
    <x v="3"/>
  </r>
  <r>
    <x v="0"/>
    <x v="1"/>
    <x v="481"/>
    <x v="2"/>
  </r>
  <r>
    <x v="0"/>
    <x v="1"/>
    <x v="253"/>
    <x v="8"/>
  </r>
  <r>
    <x v="1"/>
    <x v="4"/>
    <x v="869"/>
    <x v="5"/>
  </r>
  <r>
    <x v="0"/>
    <x v="5"/>
    <x v="864"/>
    <x v="7"/>
  </r>
  <r>
    <x v="1"/>
    <x v="5"/>
    <x v="843"/>
    <x v="3"/>
  </r>
  <r>
    <x v="0"/>
    <x v="4"/>
    <x v="289"/>
    <x v="7"/>
  </r>
  <r>
    <x v="1"/>
    <x v="1"/>
    <x v="870"/>
    <x v="1"/>
  </r>
  <r>
    <x v="1"/>
    <x v="4"/>
    <x v="871"/>
    <x v="9"/>
  </r>
  <r>
    <x v="3"/>
    <x v="7"/>
    <x v="872"/>
    <x v="0"/>
  </r>
  <r>
    <x v="0"/>
    <x v="5"/>
    <x v="873"/>
    <x v="1"/>
  </r>
  <r>
    <x v="1"/>
    <x v="0"/>
    <x v="874"/>
    <x v="9"/>
  </r>
  <r>
    <x v="0"/>
    <x v="3"/>
    <x v="875"/>
    <x v="2"/>
  </r>
  <r>
    <x v="3"/>
    <x v="3"/>
    <x v="876"/>
    <x v="1"/>
  </r>
  <r>
    <x v="0"/>
    <x v="1"/>
    <x v="877"/>
    <x v="6"/>
  </r>
  <r>
    <x v="3"/>
    <x v="0"/>
    <x v="87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D40D7-2986-4146-B1E8-72B16C0B2332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3">
    <pivotField axis="axisCol" dataField="1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DF2F2-C157-C84D-89AD-C3D3A2C5103A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3"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2931A-7D52-AA41-B61F-388FCC8BE1E2}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6"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3" hier="-1"/>
  </pageFields>
  <dataFields count="1">
    <dataField name="Count of outcome" fld="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C0554-886D-6046-9218-9C4A3D18647D}" name="Table2" displayName="Table2" ref="A1:C1001" totalsRowShown="0">
  <autoFilter ref="A1:C1001" xr:uid="{C1FC0554-886D-6046-9218-9C4A3D18647D}"/>
  <tableColumns count="3">
    <tableColumn id="1" xr3:uid="{E7C06E63-ABF7-4543-BCEF-B5B80BC03654}" name="outcome"/>
    <tableColumn id="2" xr3:uid="{258968FB-286D-764D-BD46-E91A2DE420A2}" name="Parent catergory"/>
    <tableColumn id="3" xr3:uid="{0754BBD2-56CC-2449-8FE2-113AAF826C3C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30619E-A2FF-8C41-AAB3-FD7F4A101DBE}" name="Table3" displayName="Table3" ref="A1:C1001" totalsRowShown="0">
  <autoFilter ref="A1:C1001" xr:uid="{A030619E-A2FF-8C41-AAB3-FD7F4A101DBE}"/>
  <tableColumns count="3">
    <tableColumn id="1" xr3:uid="{8B4DC99E-3A31-594E-9124-C449B0648D28}" name="country"/>
    <tableColumn id="2" xr3:uid="{157306E2-4974-0447-881E-7A52E09711F9}" name="outcome"/>
    <tableColumn id="3" xr3:uid="{536FE2C1-561D-9645-82A9-52B76EEADCA6}" name="sub cater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AC8877-84EF-C945-88B5-DB0C1AE8590D}" name="Table4" displayName="Table4" ref="A1:D1001" totalsRowShown="0">
  <autoFilter ref="A1:D1001" xr:uid="{94AC8877-84EF-C945-88B5-DB0C1AE8590D}"/>
  <tableColumns count="4">
    <tableColumn id="1" xr3:uid="{87AC3995-A472-824C-BC20-3554DA70E67E}" name="outcome"/>
    <tableColumn id="2" xr3:uid="{5BC93DFD-0283-5F40-8C92-C42CE06C081F}" name="Parent catergory"/>
    <tableColumn id="3" xr3:uid="{1EB3B252-1643-2F43-8288-30EF65E11B28}" name="Date Created Conversion" dataDxfId="19"/>
    <tableColumn id="4" xr3:uid="{CF6A14DD-E498-EA4D-AE04-6667EB3A482A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0"/>
  <sheetViews>
    <sheetView topLeftCell="B994" zoomScale="98" zoomScaleNormal="98" workbookViewId="0">
      <selection activeCell="G1021" sqref="G102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5.83203125" customWidth="1"/>
    <col min="8" max="8" width="10.83203125" customWidth="1"/>
    <col min="10" max="11" width="11.1640625" bestFit="1" customWidth="1"/>
    <col min="14" max="14" width="28" bestFit="1" customWidth="1"/>
    <col min="15" max="15" width="14.1640625" customWidth="1"/>
    <col min="16" max="16" width="20" customWidth="1"/>
    <col min="17" max="17" width="21" customWidth="1"/>
    <col min="18" max="18" width="18" customWidth="1"/>
    <col min="19" max="19" width="23" customWidth="1"/>
    <col min="20" max="20" width="22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5" t="s">
        <v>2064</v>
      </c>
      <c r="R1" s="5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(E2/D2)*100</f>
        <v>0</v>
      </c>
      <c r="P2" s="4">
        <v>0</v>
      </c>
      <c r="Q2" t="s">
        <v>2031</v>
      </c>
      <c r="R2" t="s">
        <v>2032</v>
      </c>
      <c r="S2" s="9">
        <f>(((J2/60)/60)/24)+DATE(1970,1,1)</f>
        <v>42336.25</v>
      </c>
      <c r="T2" s="10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(E3/D3)*100</f>
        <v>1040</v>
      </c>
      <c r="P3" s="4">
        <f>E3/G3</f>
        <v>92.151898734177209</v>
      </c>
      <c r="Q3" t="s">
        <v>2033</v>
      </c>
      <c r="R3" t="s">
        <v>2034</v>
      </c>
      <c r="S3" s="9">
        <f t="shared" ref="S3:S66" si="1">(((J3/60)/60)/24)+DATE(1970,1,1)</f>
        <v>41870.208333333336</v>
      </c>
      <c r="T3" s="10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4">
        <f t="shared" ref="P4:P67" si="3">E4/G4</f>
        <v>100.01614035087719</v>
      </c>
      <c r="Q4" t="s">
        <v>2035</v>
      </c>
      <c r="R4" t="s">
        <v>2036</v>
      </c>
      <c r="S4" s="9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4">
        <f t="shared" si="3"/>
        <v>103.20833333333333</v>
      </c>
      <c r="Q5" t="s">
        <v>2033</v>
      </c>
      <c r="R5" t="s">
        <v>2034</v>
      </c>
      <c r="S5" s="9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4">
        <f t="shared" si="3"/>
        <v>99.339622641509436</v>
      </c>
      <c r="Q6" t="s">
        <v>2037</v>
      </c>
      <c r="R6" t="s">
        <v>2038</v>
      </c>
      <c r="S6" s="9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4">
        <f t="shared" si="3"/>
        <v>75.833333333333329</v>
      </c>
      <c r="Q7" t="s">
        <v>2037</v>
      </c>
      <c r="R7" t="s">
        <v>2038</v>
      </c>
      <c r="S7" s="9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4">
        <f t="shared" si="3"/>
        <v>60.555555555555557</v>
      </c>
      <c r="Q8" t="s">
        <v>2039</v>
      </c>
      <c r="R8" t="s">
        <v>2040</v>
      </c>
      <c r="S8" s="9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4">
        <f t="shared" si="3"/>
        <v>64.93832599118943</v>
      </c>
      <c r="Q9" t="s">
        <v>2037</v>
      </c>
      <c r="R9" t="s">
        <v>2038</v>
      </c>
      <c r="S9" s="9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4">
        <f t="shared" si="3"/>
        <v>30.997175141242938</v>
      </c>
      <c r="Q10" t="s">
        <v>2037</v>
      </c>
      <c r="R10" t="s">
        <v>2038</v>
      </c>
      <c r="S10" s="9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4">
        <f t="shared" si="3"/>
        <v>72.909090909090907</v>
      </c>
      <c r="Q11" t="s">
        <v>2033</v>
      </c>
      <c r="R11" t="s">
        <v>2041</v>
      </c>
      <c r="S11" s="9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4">
        <f t="shared" si="3"/>
        <v>62.9</v>
      </c>
      <c r="Q12" t="s">
        <v>2039</v>
      </c>
      <c r="R12" t="s">
        <v>2042</v>
      </c>
      <c r="S12" s="9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4">
        <f t="shared" si="3"/>
        <v>112.22222222222223</v>
      </c>
      <c r="Q13" t="s">
        <v>2037</v>
      </c>
      <c r="R13" t="s">
        <v>2038</v>
      </c>
      <c r="S13" s="9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4">
        <f t="shared" si="3"/>
        <v>102.34545454545454</v>
      </c>
      <c r="Q14" t="s">
        <v>2039</v>
      </c>
      <c r="R14" t="s">
        <v>2042</v>
      </c>
      <c r="S14" s="9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4">
        <f t="shared" si="3"/>
        <v>105.05102040816327</v>
      </c>
      <c r="Q15" t="s">
        <v>2033</v>
      </c>
      <c r="R15" t="s">
        <v>2043</v>
      </c>
      <c r="S15" s="9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4">
        <f t="shared" si="3"/>
        <v>94.144999999999996</v>
      </c>
      <c r="Q16" t="s">
        <v>2033</v>
      </c>
      <c r="R16" t="s">
        <v>2043</v>
      </c>
      <c r="S16" s="9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4">
        <f t="shared" si="3"/>
        <v>84.986725663716811</v>
      </c>
      <c r="Q17" t="s">
        <v>2035</v>
      </c>
      <c r="R17" t="s">
        <v>2044</v>
      </c>
      <c r="S17" s="9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4">
        <f t="shared" si="3"/>
        <v>110.41</v>
      </c>
      <c r="Q18" t="s">
        <v>2045</v>
      </c>
      <c r="R18" t="s">
        <v>2046</v>
      </c>
      <c r="S18" s="9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4">
        <f t="shared" si="3"/>
        <v>107.96236989591674</v>
      </c>
      <c r="Q19" t="s">
        <v>2039</v>
      </c>
      <c r="R19" t="s">
        <v>2047</v>
      </c>
      <c r="S19" s="9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4">
        <f t="shared" si="3"/>
        <v>45.103703703703701</v>
      </c>
      <c r="Q20" t="s">
        <v>2037</v>
      </c>
      <c r="R20" t="s">
        <v>2038</v>
      </c>
      <c r="S20" s="9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4">
        <f t="shared" si="3"/>
        <v>45.001483679525222</v>
      </c>
      <c r="Q21" t="s">
        <v>2037</v>
      </c>
      <c r="R21" t="s">
        <v>2038</v>
      </c>
      <c r="S21" s="9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4">
        <f t="shared" si="3"/>
        <v>105.97134670487107</v>
      </c>
      <c r="Q22" t="s">
        <v>2039</v>
      </c>
      <c r="R22" t="s">
        <v>2042</v>
      </c>
      <c r="S22" s="9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4">
        <f t="shared" si="3"/>
        <v>69.055555555555557</v>
      </c>
      <c r="Q23" t="s">
        <v>2037</v>
      </c>
      <c r="R23" t="s">
        <v>2038</v>
      </c>
      <c r="S23" s="9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4">
        <f t="shared" si="3"/>
        <v>85.044943820224717</v>
      </c>
      <c r="Q24" t="s">
        <v>2037</v>
      </c>
      <c r="R24" t="s">
        <v>2038</v>
      </c>
      <c r="S24" s="9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4">
        <f t="shared" si="3"/>
        <v>105.22535211267606</v>
      </c>
      <c r="Q25" t="s">
        <v>2039</v>
      </c>
      <c r="R25" t="s">
        <v>2040</v>
      </c>
      <c r="S25" s="9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4">
        <f t="shared" si="3"/>
        <v>39.003741114852225</v>
      </c>
      <c r="Q26" t="s">
        <v>2035</v>
      </c>
      <c r="R26" t="s">
        <v>2044</v>
      </c>
      <c r="S26" s="9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4">
        <f t="shared" si="3"/>
        <v>73.030674846625772</v>
      </c>
      <c r="Q27" t="s">
        <v>2048</v>
      </c>
      <c r="R27" t="s">
        <v>2049</v>
      </c>
      <c r="S27" s="9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4">
        <f t="shared" si="3"/>
        <v>35.009459459459457</v>
      </c>
      <c r="Q28" t="s">
        <v>2037</v>
      </c>
      <c r="R28" t="s">
        <v>2038</v>
      </c>
      <c r="S28" s="9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4">
        <f t="shared" si="3"/>
        <v>106.6</v>
      </c>
      <c r="Q29" t="s">
        <v>2033</v>
      </c>
      <c r="R29" t="s">
        <v>2034</v>
      </c>
      <c r="S29" s="9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4">
        <f t="shared" si="3"/>
        <v>61.997747747747745</v>
      </c>
      <c r="Q30" t="s">
        <v>2037</v>
      </c>
      <c r="R30" t="s">
        <v>2038</v>
      </c>
      <c r="S30" s="9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4">
        <f t="shared" si="3"/>
        <v>94.000622665006233</v>
      </c>
      <c r="Q31" t="s">
        <v>2039</v>
      </c>
      <c r="R31" t="s">
        <v>2050</v>
      </c>
      <c r="S31" s="9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4">
        <f t="shared" si="3"/>
        <v>112.05426356589147</v>
      </c>
      <c r="Q32" t="s">
        <v>2039</v>
      </c>
      <c r="R32" t="s">
        <v>2047</v>
      </c>
      <c r="S32" s="9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4">
        <f t="shared" si="3"/>
        <v>48.008849557522126</v>
      </c>
      <c r="Q33" t="s">
        <v>2048</v>
      </c>
      <c r="R33" t="s">
        <v>2049</v>
      </c>
      <c r="S33" s="9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4">
        <f t="shared" si="3"/>
        <v>38.004334633723452</v>
      </c>
      <c r="Q34" t="s">
        <v>2039</v>
      </c>
      <c r="R34" t="s">
        <v>2040</v>
      </c>
      <c r="S34" s="9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4">
        <f t="shared" si="3"/>
        <v>35.000184535892231</v>
      </c>
      <c r="Q35" t="s">
        <v>2037</v>
      </c>
      <c r="R35" t="s">
        <v>2038</v>
      </c>
      <c r="S35" s="9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4">
        <f t="shared" si="3"/>
        <v>85</v>
      </c>
      <c r="Q36" t="s">
        <v>2039</v>
      </c>
      <c r="R36" t="s">
        <v>2040</v>
      </c>
      <c r="S36" s="9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4">
        <f t="shared" si="3"/>
        <v>95.993893129770996</v>
      </c>
      <c r="Q37" t="s">
        <v>2039</v>
      </c>
      <c r="R37" t="s">
        <v>2042</v>
      </c>
      <c r="S37" s="9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4">
        <f t="shared" si="3"/>
        <v>68.8125</v>
      </c>
      <c r="Q38" t="s">
        <v>2037</v>
      </c>
      <c r="R38" t="s">
        <v>2038</v>
      </c>
      <c r="S38" s="9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4">
        <f t="shared" si="3"/>
        <v>105.97196261682242</v>
      </c>
      <c r="Q39" t="s">
        <v>2045</v>
      </c>
      <c r="R39" t="s">
        <v>2051</v>
      </c>
      <c r="S39" s="9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4">
        <f t="shared" si="3"/>
        <v>75.261194029850742</v>
      </c>
      <c r="Q40" t="s">
        <v>2052</v>
      </c>
      <c r="R40" t="s">
        <v>2053</v>
      </c>
      <c r="S40" s="9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4">
        <f t="shared" si="3"/>
        <v>57.125</v>
      </c>
      <c r="Q41" t="s">
        <v>2037</v>
      </c>
      <c r="R41" t="s">
        <v>2038</v>
      </c>
      <c r="S41" s="9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4">
        <f t="shared" si="3"/>
        <v>75.141414141414145</v>
      </c>
      <c r="Q42" t="s">
        <v>2035</v>
      </c>
      <c r="R42" t="s">
        <v>2044</v>
      </c>
      <c r="S42" s="9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4">
        <f t="shared" si="3"/>
        <v>107.42342342342343</v>
      </c>
      <c r="Q43" t="s">
        <v>2033</v>
      </c>
      <c r="R43" t="s">
        <v>2034</v>
      </c>
      <c r="S43" s="9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4">
        <f t="shared" si="3"/>
        <v>35.995495495495497</v>
      </c>
      <c r="Q44" t="s">
        <v>2031</v>
      </c>
      <c r="R44" t="s">
        <v>2032</v>
      </c>
      <c r="S44" s="9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4">
        <f t="shared" si="3"/>
        <v>26.998873148744366</v>
      </c>
      <c r="Q45" t="s">
        <v>2045</v>
      </c>
      <c r="R45" t="s">
        <v>2054</v>
      </c>
      <c r="S45" s="9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4">
        <f t="shared" si="3"/>
        <v>107.56122448979592</v>
      </c>
      <c r="Q46" t="s">
        <v>2045</v>
      </c>
      <c r="R46" t="s">
        <v>2051</v>
      </c>
      <c r="S46" s="9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4">
        <f t="shared" si="3"/>
        <v>94.375</v>
      </c>
      <c r="Q47" t="s">
        <v>2037</v>
      </c>
      <c r="R47" t="s">
        <v>2038</v>
      </c>
      <c r="S47" s="9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4">
        <f t="shared" si="3"/>
        <v>46.163043478260867</v>
      </c>
      <c r="Q48" t="s">
        <v>2033</v>
      </c>
      <c r="R48" t="s">
        <v>2034</v>
      </c>
      <c r="S48" s="9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4">
        <f t="shared" si="3"/>
        <v>47.845637583892618</v>
      </c>
      <c r="Q49" t="s">
        <v>2037</v>
      </c>
      <c r="R49" t="s">
        <v>2038</v>
      </c>
      <c r="S49" s="9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4">
        <f t="shared" si="3"/>
        <v>53.007815713698065</v>
      </c>
      <c r="Q50" t="s">
        <v>2037</v>
      </c>
      <c r="R50" t="s">
        <v>2038</v>
      </c>
      <c r="S50" s="9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4">
        <f t="shared" si="3"/>
        <v>45.059405940594061</v>
      </c>
      <c r="Q51" t="s">
        <v>2033</v>
      </c>
      <c r="R51" t="s">
        <v>2034</v>
      </c>
      <c r="S51" s="9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4">
        <f t="shared" si="3"/>
        <v>2</v>
      </c>
      <c r="Q52" t="s">
        <v>2033</v>
      </c>
      <c r="R52" t="s">
        <v>2055</v>
      </c>
      <c r="S52" s="9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4">
        <f t="shared" si="3"/>
        <v>99.006816632583508</v>
      </c>
      <c r="Q53" t="s">
        <v>2035</v>
      </c>
      <c r="R53" t="s">
        <v>2044</v>
      </c>
      <c r="S53" s="9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4">
        <f t="shared" si="3"/>
        <v>32.786666666666669</v>
      </c>
      <c r="Q54" t="s">
        <v>2037</v>
      </c>
      <c r="R54" t="s">
        <v>2038</v>
      </c>
      <c r="S54" s="9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4">
        <f t="shared" si="3"/>
        <v>59.119617224880386</v>
      </c>
      <c r="Q55" t="s">
        <v>2039</v>
      </c>
      <c r="R55" t="s">
        <v>2042</v>
      </c>
      <c r="S55" s="9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4">
        <f t="shared" si="3"/>
        <v>44.93333333333333</v>
      </c>
      <c r="Q56" t="s">
        <v>2035</v>
      </c>
      <c r="R56" t="s">
        <v>2044</v>
      </c>
      <c r="S56" s="9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4">
        <f t="shared" si="3"/>
        <v>89.664122137404576</v>
      </c>
      <c r="Q57" t="s">
        <v>2033</v>
      </c>
      <c r="R57" t="s">
        <v>2056</v>
      </c>
      <c r="S57" s="9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4">
        <f t="shared" si="3"/>
        <v>70.079268292682926</v>
      </c>
      <c r="Q58" t="s">
        <v>2035</v>
      </c>
      <c r="R58" t="s">
        <v>2044</v>
      </c>
      <c r="S58" s="9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4">
        <f t="shared" si="3"/>
        <v>31.059701492537314</v>
      </c>
      <c r="Q59" t="s">
        <v>2048</v>
      </c>
      <c r="R59" t="s">
        <v>2049</v>
      </c>
      <c r="S59" s="9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4">
        <f t="shared" si="3"/>
        <v>29.061611374407583</v>
      </c>
      <c r="Q60" t="s">
        <v>2037</v>
      </c>
      <c r="R60" t="s">
        <v>2038</v>
      </c>
      <c r="S60" s="9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4">
        <f t="shared" si="3"/>
        <v>30.0859375</v>
      </c>
      <c r="Q61" t="s">
        <v>2037</v>
      </c>
      <c r="R61" t="s">
        <v>2038</v>
      </c>
      <c r="S61" s="9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4">
        <f t="shared" si="3"/>
        <v>84.998125000000002</v>
      </c>
      <c r="Q62" t="s">
        <v>2037</v>
      </c>
      <c r="R62" t="s">
        <v>2038</v>
      </c>
      <c r="S62" s="9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4">
        <f t="shared" si="3"/>
        <v>82.001775410563695</v>
      </c>
      <c r="Q63" t="s">
        <v>2037</v>
      </c>
      <c r="R63" t="s">
        <v>2038</v>
      </c>
      <c r="S63" s="9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4">
        <f t="shared" si="3"/>
        <v>58.040160642570278</v>
      </c>
      <c r="Q64" t="s">
        <v>2035</v>
      </c>
      <c r="R64" t="s">
        <v>2036</v>
      </c>
      <c r="S64" s="9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4">
        <f t="shared" si="3"/>
        <v>111.4</v>
      </c>
      <c r="Q65" t="s">
        <v>2037</v>
      </c>
      <c r="R65" t="s">
        <v>2038</v>
      </c>
      <c r="S65" s="9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4">
        <f t="shared" si="3"/>
        <v>71.94736842105263</v>
      </c>
      <c r="Q66" t="s">
        <v>2035</v>
      </c>
      <c r="R66" t="s">
        <v>2036</v>
      </c>
      <c r="S66" s="9">
        <f t="shared" si="1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(E67/D67)*100</f>
        <v>236.14754098360655</v>
      </c>
      <c r="P67" s="4">
        <f t="shared" si="3"/>
        <v>61.038135593220339</v>
      </c>
      <c r="Q67" t="s">
        <v>2037</v>
      </c>
      <c r="R67" t="s">
        <v>2038</v>
      </c>
      <c r="S67" s="9">
        <f t="shared" ref="S67:T130" si="5">(((J67/60)/60)/24)+DATE(1970,1,1)</f>
        <v>40570.25</v>
      </c>
      <c r="T67" s="10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45.068965517241381</v>
      </c>
      <c r="P68" s="4">
        <f t="shared" ref="P68:P131" si="6">E68/G68</f>
        <v>108.91666666666667</v>
      </c>
      <c r="Q68" t="s">
        <v>2037</v>
      </c>
      <c r="R68" t="s">
        <v>2038</v>
      </c>
      <c r="S68" s="9">
        <f t="shared" si="5"/>
        <v>42102.208333333328</v>
      </c>
      <c r="T68" s="10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162.38567493112947</v>
      </c>
      <c r="P69" s="4">
        <f t="shared" si="6"/>
        <v>29.001722017220171</v>
      </c>
      <c r="Q69" t="s">
        <v>2035</v>
      </c>
      <c r="R69" t="s">
        <v>2044</v>
      </c>
      <c r="S69" s="9">
        <f t="shared" si="5"/>
        <v>40203.25</v>
      </c>
      <c r="T69" s="10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254.52631578947367</v>
      </c>
      <c r="P70" s="4">
        <f t="shared" si="6"/>
        <v>58.975609756097562</v>
      </c>
      <c r="Q70" t="s">
        <v>2037</v>
      </c>
      <c r="R70" t="s">
        <v>2038</v>
      </c>
      <c r="S70" s="9">
        <f t="shared" si="5"/>
        <v>42943.208333333328</v>
      </c>
      <c r="T70" s="10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24.063291139240505</v>
      </c>
      <c r="P71" s="4">
        <f t="shared" si="6"/>
        <v>111.82352941176471</v>
      </c>
      <c r="Q71" t="s">
        <v>2037</v>
      </c>
      <c r="R71" t="s">
        <v>2038</v>
      </c>
      <c r="S71" s="9">
        <f t="shared" si="5"/>
        <v>40531.25</v>
      </c>
      <c r="T71" s="10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123.74140625000001</v>
      </c>
      <c r="P72" s="4">
        <f t="shared" si="6"/>
        <v>63.995555555555555</v>
      </c>
      <c r="Q72" t="s">
        <v>2037</v>
      </c>
      <c r="R72" t="s">
        <v>2038</v>
      </c>
      <c r="S72" s="9">
        <f t="shared" si="5"/>
        <v>40484.208333333336</v>
      </c>
      <c r="T72" s="10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108.06666666666666</v>
      </c>
      <c r="P73" s="4">
        <f t="shared" si="6"/>
        <v>85.315789473684205</v>
      </c>
      <c r="Q73" t="s">
        <v>2037</v>
      </c>
      <c r="R73" t="s">
        <v>2038</v>
      </c>
      <c r="S73" s="9">
        <f t="shared" si="5"/>
        <v>43799.25</v>
      </c>
      <c r="T73" s="10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670.33333333333326</v>
      </c>
      <c r="P74" s="4">
        <f t="shared" si="6"/>
        <v>74.481481481481481</v>
      </c>
      <c r="Q74" t="s">
        <v>2039</v>
      </c>
      <c r="R74" t="s">
        <v>2047</v>
      </c>
      <c r="S74" s="9">
        <f t="shared" si="5"/>
        <v>42186.208333333328</v>
      </c>
      <c r="T74" s="10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660.92857142857144</v>
      </c>
      <c r="P75" s="4">
        <f t="shared" si="6"/>
        <v>105.14772727272727</v>
      </c>
      <c r="Q75" t="s">
        <v>2033</v>
      </c>
      <c r="R75" t="s">
        <v>2056</v>
      </c>
      <c r="S75" s="9">
        <f t="shared" si="5"/>
        <v>42701.25</v>
      </c>
      <c r="T75" s="10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122.46153846153847</v>
      </c>
      <c r="P76" s="4">
        <f t="shared" si="6"/>
        <v>56.188235294117646</v>
      </c>
      <c r="Q76" t="s">
        <v>2033</v>
      </c>
      <c r="R76" t="s">
        <v>2055</v>
      </c>
      <c r="S76" s="9">
        <f t="shared" si="5"/>
        <v>42456.208333333328</v>
      </c>
      <c r="T76" s="10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150.57731958762886</v>
      </c>
      <c r="P77" s="4">
        <f t="shared" si="6"/>
        <v>85.917647058823533</v>
      </c>
      <c r="Q77" t="s">
        <v>2052</v>
      </c>
      <c r="R77" t="s">
        <v>2053</v>
      </c>
      <c r="S77" s="9">
        <f t="shared" si="5"/>
        <v>43296.208333333328</v>
      </c>
      <c r="T77" s="10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78.106590724165997</v>
      </c>
      <c r="P78" s="4">
        <f t="shared" si="6"/>
        <v>57.00296912114014</v>
      </c>
      <c r="Q78" t="s">
        <v>2037</v>
      </c>
      <c r="R78" t="s">
        <v>2038</v>
      </c>
      <c r="S78" s="9">
        <f t="shared" si="5"/>
        <v>42027.25</v>
      </c>
      <c r="T78" s="10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46.94736842105263</v>
      </c>
      <c r="P79" s="4">
        <f t="shared" si="6"/>
        <v>79.642857142857139</v>
      </c>
      <c r="Q79" t="s">
        <v>2039</v>
      </c>
      <c r="R79" t="s">
        <v>2047</v>
      </c>
      <c r="S79" s="9">
        <f t="shared" si="5"/>
        <v>40448.208333333336</v>
      </c>
      <c r="T79" s="10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300.8</v>
      </c>
      <c r="P80" s="4">
        <f t="shared" si="6"/>
        <v>41.018181818181816</v>
      </c>
      <c r="Q80" t="s">
        <v>2045</v>
      </c>
      <c r="R80" t="s">
        <v>2057</v>
      </c>
      <c r="S80" s="9">
        <f t="shared" si="5"/>
        <v>43206.208333333328</v>
      </c>
      <c r="T80" s="10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69.598615916955026</v>
      </c>
      <c r="P81" s="4">
        <f t="shared" si="6"/>
        <v>48.004773269689736</v>
      </c>
      <c r="Q81" t="s">
        <v>2037</v>
      </c>
      <c r="R81" t="s">
        <v>2038</v>
      </c>
      <c r="S81" s="9">
        <f t="shared" si="5"/>
        <v>43267.208333333328</v>
      </c>
      <c r="T81" s="10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637.4545454545455</v>
      </c>
      <c r="P82" s="4">
        <f t="shared" si="6"/>
        <v>55.212598425196852</v>
      </c>
      <c r="Q82" t="s">
        <v>2048</v>
      </c>
      <c r="R82" t="s">
        <v>2049</v>
      </c>
      <c r="S82" s="9">
        <f t="shared" si="5"/>
        <v>42976.208333333328</v>
      </c>
      <c r="T82" s="10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225.33928571428569</v>
      </c>
      <c r="P83" s="4">
        <f t="shared" si="6"/>
        <v>92.109489051094897</v>
      </c>
      <c r="Q83" t="s">
        <v>2033</v>
      </c>
      <c r="R83" t="s">
        <v>2034</v>
      </c>
      <c r="S83" s="9">
        <f t="shared" si="5"/>
        <v>43062.25</v>
      </c>
      <c r="T83" s="10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1497.3000000000002</v>
      </c>
      <c r="P84" s="4">
        <f t="shared" si="6"/>
        <v>83.183333333333337</v>
      </c>
      <c r="Q84" t="s">
        <v>2048</v>
      </c>
      <c r="R84" t="s">
        <v>2049</v>
      </c>
      <c r="S84" s="9">
        <f t="shared" si="5"/>
        <v>43482.25</v>
      </c>
      <c r="T84" s="10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37.590225563909776</v>
      </c>
      <c r="P85" s="4">
        <f t="shared" si="6"/>
        <v>39.996000000000002</v>
      </c>
      <c r="Q85" t="s">
        <v>2033</v>
      </c>
      <c r="R85" t="s">
        <v>2041</v>
      </c>
      <c r="S85" s="9">
        <f t="shared" si="5"/>
        <v>42579.208333333328</v>
      </c>
      <c r="T85" s="10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132.36942675159236</v>
      </c>
      <c r="P86" s="4">
        <f t="shared" si="6"/>
        <v>111.1336898395722</v>
      </c>
      <c r="Q86" t="s">
        <v>2035</v>
      </c>
      <c r="R86" t="s">
        <v>2044</v>
      </c>
      <c r="S86" s="9">
        <f t="shared" si="5"/>
        <v>41118.208333333336</v>
      </c>
      <c r="T86" s="10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131.22448979591837</v>
      </c>
      <c r="P87" s="4">
        <f t="shared" si="6"/>
        <v>90.563380281690144</v>
      </c>
      <c r="Q87" t="s">
        <v>2033</v>
      </c>
      <c r="R87" t="s">
        <v>2043</v>
      </c>
      <c r="S87" s="9">
        <f t="shared" si="5"/>
        <v>40797.208333333336</v>
      </c>
      <c r="T87" s="10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167.63513513513513</v>
      </c>
      <c r="P88" s="4">
        <f t="shared" si="6"/>
        <v>61.108374384236456</v>
      </c>
      <c r="Q88" t="s">
        <v>2037</v>
      </c>
      <c r="R88" t="s">
        <v>2038</v>
      </c>
      <c r="S88" s="9">
        <f t="shared" si="5"/>
        <v>42128.208333333328</v>
      </c>
      <c r="T88" s="10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61.984886649874063</v>
      </c>
      <c r="P89" s="4">
        <f t="shared" si="6"/>
        <v>83.022941970310384</v>
      </c>
      <c r="Q89" t="s">
        <v>2033</v>
      </c>
      <c r="R89" t="s">
        <v>2034</v>
      </c>
      <c r="S89" s="9">
        <f t="shared" si="5"/>
        <v>40610.25</v>
      </c>
      <c r="T89" s="10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260.75</v>
      </c>
      <c r="P90" s="4">
        <f t="shared" si="6"/>
        <v>110.76106194690266</v>
      </c>
      <c r="Q90" t="s">
        <v>2045</v>
      </c>
      <c r="R90" t="s">
        <v>2057</v>
      </c>
      <c r="S90" s="9">
        <f t="shared" si="5"/>
        <v>42110.208333333328</v>
      </c>
      <c r="T90" s="10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252.58823529411765</v>
      </c>
      <c r="P91" s="4">
        <f t="shared" si="6"/>
        <v>89.458333333333329</v>
      </c>
      <c r="Q91" t="s">
        <v>2037</v>
      </c>
      <c r="R91" t="s">
        <v>2038</v>
      </c>
      <c r="S91" s="9">
        <f t="shared" si="5"/>
        <v>40283.208333333336</v>
      </c>
      <c r="T91" s="10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78.615384615384613</v>
      </c>
      <c r="P92" s="4">
        <f t="shared" si="6"/>
        <v>57.849056603773583</v>
      </c>
      <c r="Q92" t="s">
        <v>2037</v>
      </c>
      <c r="R92" t="s">
        <v>2038</v>
      </c>
      <c r="S92" s="9">
        <f t="shared" si="5"/>
        <v>42425.25</v>
      </c>
      <c r="T92" s="10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48.404406999351913</v>
      </c>
      <c r="P93" s="4">
        <f t="shared" si="6"/>
        <v>109.99705449189985</v>
      </c>
      <c r="Q93" t="s">
        <v>2045</v>
      </c>
      <c r="R93" t="s">
        <v>2057</v>
      </c>
      <c r="S93" s="9">
        <f t="shared" si="5"/>
        <v>42588.208333333328</v>
      </c>
      <c r="T93" s="10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258.875</v>
      </c>
      <c r="P94" s="4">
        <f t="shared" si="6"/>
        <v>103.96586345381526</v>
      </c>
      <c r="Q94" t="s">
        <v>2048</v>
      </c>
      <c r="R94" t="s">
        <v>2049</v>
      </c>
      <c r="S94" s="9">
        <f t="shared" si="5"/>
        <v>40352.208333333336</v>
      </c>
      <c r="T94" s="10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60.548713235294116</v>
      </c>
      <c r="P95" s="4">
        <f t="shared" si="6"/>
        <v>107.99508196721311</v>
      </c>
      <c r="Q95" t="s">
        <v>2037</v>
      </c>
      <c r="R95" t="s">
        <v>2038</v>
      </c>
      <c r="S95" s="9">
        <f t="shared" si="5"/>
        <v>41202.208333333336</v>
      </c>
      <c r="T95" s="10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303.68965517241378</v>
      </c>
      <c r="P96" s="4">
        <f t="shared" si="6"/>
        <v>48.927777777777777</v>
      </c>
      <c r="Q96" t="s">
        <v>2035</v>
      </c>
      <c r="R96" t="s">
        <v>2036</v>
      </c>
      <c r="S96" s="9">
        <f t="shared" si="5"/>
        <v>43562.208333333328</v>
      </c>
      <c r="T96" s="10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112.99999999999999</v>
      </c>
      <c r="P97" s="4">
        <f t="shared" si="6"/>
        <v>37.666666666666664</v>
      </c>
      <c r="Q97" t="s">
        <v>2039</v>
      </c>
      <c r="R97" t="s">
        <v>2040</v>
      </c>
      <c r="S97" s="9">
        <f t="shared" si="5"/>
        <v>43752.208333333328</v>
      </c>
      <c r="T97" s="10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217.37876614060258</v>
      </c>
      <c r="P98" s="4">
        <f t="shared" si="6"/>
        <v>64.999141999141997</v>
      </c>
      <c r="Q98" t="s">
        <v>2037</v>
      </c>
      <c r="R98" t="s">
        <v>2038</v>
      </c>
      <c r="S98" s="9">
        <f t="shared" si="5"/>
        <v>40612.25</v>
      </c>
      <c r="T98" s="10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926.69230769230762</v>
      </c>
      <c r="P99" s="4">
        <f t="shared" si="6"/>
        <v>106.61061946902655</v>
      </c>
      <c r="Q99" t="s">
        <v>2031</v>
      </c>
      <c r="R99" t="s">
        <v>2032</v>
      </c>
      <c r="S99" s="9">
        <f t="shared" si="5"/>
        <v>42180.208333333328</v>
      </c>
      <c r="T99" s="10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33.692229038854805</v>
      </c>
      <c r="P100" s="4">
        <f t="shared" si="6"/>
        <v>27.009016393442622</v>
      </c>
      <c r="Q100" t="s">
        <v>2048</v>
      </c>
      <c r="R100" t="s">
        <v>2049</v>
      </c>
      <c r="S100" s="9">
        <f t="shared" si="5"/>
        <v>42212.208333333328</v>
      </c>
      <c r="T100" s="10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196.7236842105263</v>
      </c>
      <c r="P101" s="4">
        <f t="shared" si="6"/>
        <v>91.16463414634147</v>
      </c>
      <c r="Q101" t="s">
        <v>2037</v>
      </c>
      <c r="R101" t="s">
        <v>2038</v>
      </c>
      <c r="S101" s="9">
        <f t="shared" si="5"/>
        <v>41968.25</v>
      </c>
      <c r="T101" s="10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</v>
      </c>
      <c r="P102" s="4">
        <f t="shared" si="6"/>
        <v>1</v>
      </c>
      <c r="Q102" t="s">
        <v>2037</v>
      </c>
      <c r="R102" t="s">
        <v>2038</v>
      </c>
      <c r="S102" s="9">
        <f t="shared" si="5"/>
        <v>40835.208333333336</v>
      </c>
      <c r="T102" s="10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1021.4444444444445</v>
      </c>
      <c r="P103" s="4">
        <f t="shared" si="6"/>
        <v>56.054878048780488</v>
      </c>
      <c r="Q103" t="s">
        <v>2033</v>
      </c>
      <c r="R103" t="s">
        <v>2041</v>
      </c>
      <c r="S103" s="9">
        <f t="shared" si="5"/>
        <v>42056.25</v>
      </c>
      <c r="T103" s="10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281.67567567567568</v>
      </c>
      <c r="P104" s="4">
        <f t="shared" si="6"/>
        <v>31.017857142857142</v>
      </c>
      <c r="Q104" t="s">
        <v>2035</v>
      </c>
      <c r="R104" t="s">
        <v>2044</v>
      </c>
      <c r="S104" s="9">
        <f t="shared" si="5"/>
        <v>43234.208333333328</v>
      </c>
      <c r="T104" s="10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24.610000000000003</v>
      </c>
      <c r="P105" s="4">
        <f t="shared" si="6"/>
        <v>66.513513513513516</v>
      </c>
      <c r="Q105" t="s">
        <v>2033</v>
      </c>
      <c r="R105" t="s">
        <v>2041</v>
      </c>
      <c r="S105" s="9">
        <f t="shared" si="5"/>
        <v>40475.208333333336</v>
      </c>
      <c r="T105" s="10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143.14010067114094</v>
      </c>
      <c r="P106" s="4">
        <f t="shared" si="6"/>
        <v>89.005216484089729</v>
      </c>
      <c r="Q106" t="s">
        <v>2033</v>
      </c>
      <c r="R106" t="s">
        <v>2043</v>
      </c>
      <c r="S106" s="9">
        <f t="shared" si="5"/>
        <v>42878.208333333328</v>
      </c>
      <c r="T106" s="10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144.54411764705884</v>
      </c>
      <c r="P107" s="4">
        <f t="shared" si="6"/>
        <v>103.46315789473684</v>
      </c>
      <c r="Q107" t="s">
        <v>2035</v>
      </c>
      <c r="R107" t="s">
        <v>2036</v>
      </c>
      <c r="S107" s="9">
        <f t="shared" si="5"/>
        <v>41366.208333333336</v>
      </c>
      <c r="T107" s="10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359.12820512820514</v>
      </c>
      <c r="P108" s="4">
        <f t="shared" si="6"/>
        <v>95.278911564625844</v>
      </c>
      <c r="Q108" t="s">
        <v>2037</v>
      </c>
      <c r="R108" t="s">
        <v>2038</v>
      </c>
      <c r="S108" s="9">
        <f t="shared" si="5"/>
        <v>43716.208333333328</v>
      </c>
      <c r="T108" s="10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186.48571428571427</v>
      </c>
      <c r="P109" s="4">
        <f t="shared" si="6"/>
        <v>75.895348837209298</v>
      </c>
      <c r="Q109" t="s">
        <v>2037</v>
      </c>
      <c r="R109" t="s">
        <v>2038</v>
      </c>
      <c r="S109" s="9">
        <f t="shared" si="5"/>
        <v>43213.208333333328</v>
      </c>
      <c r="T109" s="10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595.26666666666665</v>
      </c>
      <c r="P110" s="4">
        <f t="shared" si="6"/>
        <v>107.57831325301204</v>
      </c>
      <c r="Q110" t="s">
        <v>2039</v>
      </c>
      <c r="R110" t="s">
        <v>2040</v>
      </c>
      <c r="S110" s="9">
        <f t="shared" si="5"/>
        <v>41005.208333333336</v>
      </c>
      <c r="T110" s="10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59.21153846153846</v>
      </c>
      <c r="P111" s="4">
        <f t="shared" si="6"/>
        <v>51.31666666666667</v>
      </c>
      <c r="Q111" t="s">
        <v>2039</v>
      </c>
      <c r="R111" t="s">
        <v>2058</v>
      </c>
      <c r="S111" s="9">
        <f t="shared" si="5"/>
        <v>41651.25</v>
      </c>
      <c r="T111" s="10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14.962780898876405</v>
      </c>
      <c r="P112" s="4">
        <f t="shared" si="6"/>
        <v>71.983108108108112</v>
      </c>
      <c r="Q112" t="s">
        <v>2031</v>
      </c>
      <c r="R112" t="s">
        <v>2032</v>
      </c>
      <c r="S112" s="9">
        <f t="shared" si="5"/>
        <v>43354.208333333328</v>
      </c>
      <c r="T112" s="10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119.95602605863192</v>
      </c>
      <c r="P113" s="4">
        <f t="shared" si="6"/>
        <v>108.95414201183432</v>
      </c>
      <c r="Q113" t="s">
        <v>2045</v>
      </c>
      <c r="R113" t="s">
        <v>2054</v>
      </c>
      <c r="S113" s="9">
        <f t="shared" si="5"/>
        <v>41174.208333333336</v>
      </c>
      <c r="T113" s="10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268.82978723404256</v>
      </c>
      <c r="P114" s="4">
        <f t="shared" si="6"/>
        <v>35</v>
      </c>
      <c r="Q114" t="s">
        <v>2035</v>
      </c>
      <c r="R114" t="s">
        <v>2036</v>
      </c>
      <c r="S114" s="9">
        <f t="shared" si="5"/>
        <v>41875.208333333336</v>
      </c>
      <c r="T114" s="10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376.87878787878788</v>
      </c>
      <c r="P115" s="4">
        <f t="shared" si="6"/>
        <v>94.938931297709928</v>
      </c>
      <c r="Q115" t="s">
        <v>2031</v>
      </c>
      <c r="R115" t="s">
        <v>2032</v>
      </c>
      <c r="S115" s="9">
        <f t="shared" si="5"/>
        <v>42990.208333333328</v>
      </c>
      <c r="T115" s="10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727.15789473684208</v>
      </c>
      <c r="P116" s="4">
        <f t="shared" si="6"/>
        <v>109.65079365079364</v>
      </c>
      <c r="Q116" t="s">
        <v>2035</v>
      </c>
      <c r="R116" t="s">
        <v>2044</v>
      </c>
      <c r="S116" s="9">
        <f t="shared" si="5"/>
        <v>43564.208333333328</v>
      </c>
      <c r="T116" s="10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87.211757648470297</v>
      </c>
      <c r="P117" s="4">
        <f t="shared" si="6"/>
        <v>44.001815980629537</v>
      </c>
      <c r="Q117" t="s">
        <v>2045</v>
      </c>
      <c r="R117" t="s">
        <v>2051</v>
      </c>
      <c r="S117" s="9">
        <f t="shared" si="5"/>
        <v>43056.25</v>
      </c>
      <c r="T117" s="10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88</v>
      </c>
      <c r="P118" s="4">
        <f t="shared" si="6"/>
        <v>86.794520547945211</v>
      </c>
      <c r="Q118" t="s">
        <v>2037</v>
      </c>
      <c r="R118" t="s">
        <v>2038</v>
      </c>
      <c r="S118" s="9">
        <f t="shared" si="5"/>
        <v>42265.208333333328</v>
      </c>
      <c r="T118" s="10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173.9387755102041</v>
      </c>
      <c r="P119" s="4">
        <f t="shared" si="6"/>
        <v>30.992727272727272</v>
      </c>
      <c r="Q119" t="s">
        <v>2039</v>
      </c>
      <c r="R119" t="s">
        <v>2058</v>
      </c>
      <c r="S119" s="9">
        <f t="shared" si="5"/>
        <v>40808.208333333336</v>
      </c>
      <c r="T119" s="10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117.61111111111111</v>
      </c>
      <c r="P120" s="4">
        <f t="shared" si="6"/>
        <v>94.791044776119406</v>
      </c>
      <c r="Q120" t="s">
        <v>2052</v>
      </c>
      <c r="R120" t="s">
        <v>2053</v>
      </c>
      <c r="S120" s="9">
        <f t="shared" si="5"/>
        <v>41665.25</v>
      </c>
      <c r="T120" s="10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214.96</v>
      </c>
      <c r="P121" s="4">
        <f t="shared" si="6"/>
        <v>69.79220779220779</v>
      </c>
      <c r="Q121" t="s">
        <v>2039</v>
      </c>
      <c r="R121" t="s">
        <v>2040</v>
      </c>
      <c r="S121" s="9">
        <f t="shared" si="5"/>
        <v>41806.208333333336</v>
      </c>
      <c r="T121" s="10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149.49667110519306</v>
      </c>
      <c r="P122" s="4">
        <f t="shared" si="6"/>
        <v>63.003367003367003</v>
      </c>
      <c r="Q122" t="s">
        <v>2048</v>
      </c>
      <c r="R122" t="s">
        <v>2059</v>
      </c>
      <c r="S122" s="9">
        <f t="shared" si="5"/>
        <v>42111.208333333328</v>
      </c>
      <c r="T122" s="10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219.33995584988963</v>
      </c>
      <c r="P123" s="4">
        <f t="shared" si="6"/>
        <v>110.0343300110742</v>
      </c>
      <c r="Q123" t="s">
        <v>2048</v>
      </c>
      <c r="R123" t="s">
        <v>2049</v>
      </c>
      <c r="S123" s="9">
        <f t="shared" si="5"/>
        <v>41917.208333333336</v>
      </c>
      <c r="T123" s="10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64.367690058479525</v>
      </c>
      <c r="P124" s="4">
        <f t="shared" si="6"/>
        <v>25.997933274284026</v>
      </c>
      <c r="Q124" t="s">
        <v>2045</v>
      </c>
      <c r="R124" t="s">
        <v>2051</v>
      </c>
      <c r="S124" s="9">
        <f t="shared" si="5"/>
        <v>41970.25</v>
      </c>
      <c r="T124" s="10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18.622397298818232</v>
      </c>
      <c r="P125" s="4">
        <f t="shared" si="6"/>
        <v>49.987915407854985</v>
      </c>
      <c r="Q125" t="s">
        <v>2037</v>
      </c>
      <c r="R125" t="s">
        <v>2038</v>
      </c>
      <c r="S125" s="9">
        <f t="shared" si="5"/>
        <v>42332.25</v>
      </c>
      <c r="T125" s="10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367.76923076923077</v>
      </c>
      <c r="P126" s="4">
        <f t="shared" si="6"/>
        <v>101.72340425531915</v>
      </c>
      <c r="Q126" t="s">
        <v>2052</v>
      </c>
      <c r="R126" t="s">
        <v>2053</v>
      </c>
      <c r="S126" s="9">
        <f t="shared" si="5"/>
        <v>43598.208333333328</v>
      </c>
      <c r="T126" s="10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159.90566037735849</v>
      </c>
      <c r="P127" s="4">
        <f t="shared" si="6"/>
        <v>47.083333333333336</v>
      </c>
      <c r="Q127" t="s">
        <v>2037</v>
      </c>
      <c r="R127" t="s">
        <v>2038</v>
      </c>
      <c r="S127" s="9">
        <f t="shared" si="5"/>
        <v>43362.208333333328</v>
      </c>
      <c r="T127" s="10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38.633185349611544</v>
      </c>
      <c r="P128" s="4">
        <f t="shared" si="6"/>
        <v>89.944444444444443</v>
      </c>
      <c r="Q128" t="s">
        <v>2037</v>
      </c>
      <c r="R128" t="s">
        <v>2038</v>
      </c>
      <c r="S128" s="9">
        <f t="shared" si="5"/>
        <v>42596.208333333328</v>
      </c>
      <c r="T128" s="10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51.42151162790698</v>
      </c>
      <c r="P129" s="4">
        <f t="shared" si="6"/>
        <v>78.96875</v>
      </c>
      <c r="Q129" t="s">
        <v>2037</v>
      </c>
      <c r="R129" t="s">
        <v>2038</v>
      </c>
      <c r="S129" s="9">
        <f t="shared" si="5"/>
        <v>40310.208333333336</v>
      </c>
      <c r="T129" s="10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60.334277620396605</v>
      </c>
      <c r="P130" s="4">
        <f t="shared" si="6"/>
        <v>80.067669172932327</v>
      </c>
      <c r="Q130" t="s">
        <v>2033</v>
      </c>
      <c r="R130" t="s">
        <v>2034</v>
      </c>
      <c r="S130" s="9">
        <f t="shared" si="5"/>
        <v>40417.208333333336</v>
      </c>
      <c r="T130" s="10">
        <f t="shared" si="5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7">(E131/D131)*100</f>
        <v>3.202693602693603</v>
      </c>
      <c r="P131" s="4">
        <f t="shared" si="6"/>
        <v>86.472727272727269</v>
      </c>
      <c r="Q131" t="s">
        <v>2031</v>
      </c>
      <c r="R131" t="s">
        <v>2032</v>
      </c>
      <c r="S131" s="9">
        <f t="shared" ref="S131:T194" si="8">(((J131/60)/60)/24)+DATE(1970,1,1)</f>
        <v>42038.25</v>
      </c>
      <c r="T131" s="10">
        <f t="shared" si="8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7"/>
        <v>155.46875</v>
      </c>
      <c r="P132" s="4">
        <f t="shared" ref="P132:P195" si="9">E132/G132</f>
        <v>28.001876172607879</v>
      </c>
      <c r="Q132" t="s">
        <v>2039</v>
      </c>
      <c r="R132" t="s">
        <v>2042</v>
      </c>
      <c r="S132" s="9">
        <f t="shared" si="8"/>
        <v>40842.208333333336</v>
      </c>
      <c r="T132" s="10">
        <f t="shared" si="8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7"/>
        <v>100.85974499089254</v>
      </c>
      <c r="P133" s="4">
        <f t="shared" si="9"/>
        <v>67.996725337699544</v>
      </c>
      <c r="Q133" t="s">
        <v>2035</v>
      </c>
      <c r="R133" t="s">
        <v>2036</v>
      </c>
      <c r="S133" s="9">
        <f t="shared" si="8"/>
        <v>41607.25</v>
      </c>
      <c r="T133" s="10">
        <f t="shared" si="8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7"/>
        <v>116.18181818181819</v>
      </c>
      <c r="P134" s="4">
        <f t="shared" si="9"/>
        <v>43.078651685393261</v>
      </c>
      <c r="Q134" t="s">
        <v>2037</v>
      </c>
      <c r="R134" t="s">
        <v>2038</v>
      </c>
      <c r="S134" s="9">
        <f t="shared" si="8"/>
        <v>43112.25</v>
      </c>
      <c r="T134" s="10">
        <f t="shared" si="8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7"/>
        <v>310.77777777777777</v>
      </c>
      <c r="P135" s="4">
        <f t="shared" si="9"/>
        <v>87.95597484276729</v>
      </c>
      <c r="Q135" t="s">
        <v>2033</v>
      </c>
      <c r="R135" t="s">
        <v>2060</v>
      </c>
      <c r="S135" s="9">
        <f t="shared" si="8"/>
        <v>40767.208333333336</v>
      </c>
      <c r="T135" s="10">
        <f t="shared" si="8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7"/>
        <v>89.73668341708543</v>
      </c>
      <c r="P136" s="4">
        <f t="shared" si="9"/>
        <v>94.987234042553197</v>
      </c>
      <c r="Q136" t="s">
        <v>2039</v>
      </c>
      <c r="R136" t="s">
        <v>2040</v>
      </c>
      <c r="S136" s="9">
        <f t="shared" si="8"/>
        <v>40713.208333333336</v>
      </c>
      <c r="T136" s="10">
        <f t="shared" si="8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7"/>
        <v>71.27272727272728</v>
      </c>
      <c r="P137" s="4">
        <f t="shared" si="9"/>
        <v>46.905982905982903</v>
      </c>
      <c r="Q137" t="s">
        <v>2037</v>
      </c>
      <c r="R137" t="s">
        <v>2038</v>
      </c>
      <c r="S137" s="9">
        <f t="shared" si="8"/>
        <v>41340.25</v>
      </c>
      <c r="T137" s="10">
        <f t="shared" si="8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7"/>
        <v>3.2862318840579712</v>
      </c>
      <c r="P138" s="4">
        <f t="shared" si="9"/>
        <v>46.913793103448278</v>
      </c>
      <c r="Q138" t="s">
        <v>2039</v>
      </c>
      <c r="R138" t="s">
        <v>2042</v>
      </c>
      <c r="S138" s="9">
        <f t="shared" si="8"/>
        <v>41797.208333333336</v>
      </c>
      <c r="T138" s="10">
        <f t="shared" si="8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7"/>
        <v>261.77777777777777</v>
      </c>
      <c r="P139" s="4">
        <f t="shared" si="9"/>
        <v>94.24</v>
      </c>
      <c r="Q139" t="s">
        <v>2045</v>
      </c>
      <c r="R139" t="s">
        <v>2046</v>
      </c>
      <c r="S139" s="9">
        <f t="shared" si="8"/>
        <v>40457.208333333336</v>
      </c>
      <c r="T139" s="10">
        <f t="shared" si="8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7"/>
        <v>96</v>
      </c>
      <c r="P140" s="4">
        <f t="shared" si="9"/>
        <v>80.139130434782615</v>
      </c>
      <c r="Q140" t="s">
        <v>2048</v>
      </c>
      <c r="R140" t="s">
        <v>2059</v>
      </c>
      <c r="S140" s="9">
        <f t="shared" si="8"/>
        <v>41180.208333333336</v>
      </c>
      <c r="T140" s="10">
        <f t="shared" si="8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7"/>
        <v>20.896851248642779</v>
      </c>
      <c r="P141" s="4">
        <f t="shared" si="9"/>
        <v>59.036809815950917</v>
      </c>
      <c r="Q141" t="s">
        <v>2035</v>
      </c>
      <c r="R141" t="s">
        <v>2044</v>
      </c>
      <c r="S141" s="9">
        <f t="shared" si="8"/>
        <v>42115.208333333328</v>
      </c>
      <c r="T141" s="10">
        <f t="shared" si="8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7"/>
        <v>223.16363636363636</v>
      </c>
      <c r="P142" s="4">
        <f t="shared" si="9"/>
        <v>65.989247311827953</v>
      </c>
      <c r="Q142" t="s">
        <v>2039</v>
      </c>
      <c r="R142" t="s">
        <v>2040</v>
      </c>
      <c r="S142" s="9">
        <f t="shared" si="8"/>
        <v>43156.25</v>
      </c>
      <c r="T142" s="10">
        <f t="shared" si="8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7"/>
        <v>101.59097978227061</v>
      </c>
      <c r="P143" s="4">
        <f t="shared" si="9"/>
        <v>60.992530345471522</v>
      </c>
      <c r="Q143" t="s">
        <v>2035</v>
      </c>
      <c r="R143" t="s">
        <v>2036</v>
      </c>
      <c r="S143" s="9">
        <f t="shared" si="8"/>
        <v>42167.208333333328</v>
      </c>
      <c r="T143" s="10">
        <f t="shared" si="8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7"/>
        <v>230.03999999999996</v>
      </c>
      <c r="P144" s="4">
        <f t="shared" si="9"/>
        <v>98.307692307692307</v>
      </c>
      <c r="Q144" t="s">
        <v>2035</v>
      </c>
      <c r="R144" t="s">
        <v>2036</v>
      </c>
      <c r="S144" s="9">
        <f t="shared" si="8"/>
        <v>41005.208333333336</v>
      </c>
      <c r="T144" s="10">
        <f t="shared" si="8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7"/>
        <v>135.59259259259261</v>
      </c>
      <c r="P145" s="4">
        <f t="shared" si="9"/>
        <v>104.6</v>
      </c>
      <c r="Q145" t="s">
        <v>2033</v>
      </c>
      <c r="R145" t="s">
        <v>2043</v>
      </c>
      <c r="S145" s="9">
        <f t="shared" si="8"/>
        <v>40357.208333333336</v>
      </c>
      <c r="T145" s="10">
        <f t="shared" si="8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7"/>
        <v>129.1</v>
      </c>
      <c r="P146" s="4">
        <f t="shared" si="9"/>
        <v>86.066666666666663</v>
      </c>
      <c r="Q146" t="s">
        <v>2037</v>
      </c>
      <c r="R146" t="s">
        <v>2038</v>
      </c>
      <c r="S146" s="9">
        <f t="shared" si="8"/>
        <v>43633.208333333328</v>
      </c>
      <c r="T146" s="10">
        <f t="shared" si="8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7"/>
        <v>236.512</v>
      </c>
      <c r="P147" s="4">
        <f t="shared" si="9"/>
        <v>76.989583333333329</v>
      </c>
      <c r="Q147" t="s">
        <v>2035</v>
      </c>
      <c r="R147" t="s">
        <v>2044</v>
      </c>
      <c r="S147" s="9">
        <f t="shared" si="8"/>
        <v>41889.208333333336</v>
      </c>
      <c r="T147" s="10">
        <f t="shared" si="8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7"/>
        <v>17.25</v>
      </c>
      <c r="P148" s="4">
        <f t="shared" si="9"/>
        <v>29.764705882352942</v>
      </c>
      <c r="Q148" t="s">
        <v>2037</v>
      </c>
      <c r="R148" t="s">
        <v>2038</v>
      </c>
      <c r="S148" s="9">
        <f t="shared" si="8"/>
        <v>40855.25</v>
      </c>
      <c r="T148" s="10">
        <f t="shared" si="8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7"/>
        <v>112.49397590361446</v>
      </c>
      <c r="P149" s="4">
        <f t="shared" si="9"/>
        <v>46.91959798994975</v>
      </c>
      <c r="Q149" t="s">
        <v>2037</v>
      </c>
      <c r="R149" t="s">
        <v>2038</v>
      </c>
      <c r="S149" s="9">
        <f t="shared" si="8"/>
        <v>42534.208333333328</v>
      </c>
      <c r="T149" s="10">
        <f t="shared" si="8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7"/>
        <v>121.02150537634408</v>
      </c>
      <c r="P150" s="4">
        <f t="shared" si="9"/>
        <v>105.18691588785046</v>
      </c>
      <c r="Q150" t="s">
        <v>2035</v>
      </c>
      <c r="R150" t="s">
        <v>2044</v>
      </c>
      <c r="S150" s="9">
        <f t="shared" si="8"/>
        <v>42941.208333333328</v>
      </c>
      <c r="T150" s="10">
        <f t="shared" si="8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7"/>
        <v>219.87096774193549</v>
      </c>
      <c r="P151" s="4">
        <f t="shared" si="9"/>
        <v>69.907692307692301</v>
      </c>
      <c r="Q151" t="s">
        <v>2033</v>
      </c>
      <c r="R151" t="s">
        <v>2043</v>
      </c>
      <c r="S151" s="9">
        <f t="shared" si="8"/>
        <v>41275.25</v>
      </c>
      <c r="T151" s="10">
        <f t="shared" si="8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7"/>
        <v>1</v>
      </c>
      <c r="P152" s="4">
        <f t="shared" si="9"/>
        <v>1</v>
      </c>
      <c r="Q152" t="s">
        <v>2033</v>
      </c>
      <c r="R152" t="s">
        <v>2034</v>
      </c>
      <c r="S152" s="9">
        <f t="shared" si="8"/>
        <v>43450.25</v>
      </c>
      <c r="T152" s="10">
        <f t="shared" si="8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7"/>
        <v>64.166909620991248</v>
      </c>
      <c r="P153" s="4">
        <f t="shared" si="9"/>
        <v>60.011588275391958</v>
      </c>
      <c r="Q153" t="s">
        <v>2033</v>
      </c>
      <c r="R153" t="s">
        <v>2041</v>
      </c>
      <c r="S153" s="9">
        <f t="shared" si="8"/>
        <v>41799.208333333336</v>
      </c>
      <c r="T153" s="10">
        <f t="shared" si="8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7"/>
        <v>423.06746987951806</v>
      </c>
      <c r="P154" s="4">
        <f t="shared" si="9"/>
        <v>52.006220379146917</v>
      </c>
      <c r="Q154" t="s">
        <v>2033</v>
      </c>
      <c r="R154" t="s">
        <v>2043</v>
      </c>
      <c r="S154" s="9">
        <f t="shared" si="8"/>
        <v>42783.25</v>
      </c>
      <c r="T154" s="10">
        <f t="shared" si="8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7"/>
        <v>92.984160506863773</v>
      </c>
      <c r="P155" s="4">
        <f t="shared" si="9"/>
        <v>31.000176025347649</v>
      </c>
      <c r="Q155" t="s">
        <v>2037</v>
      </c>
      <c r="R155" t="s">
        <v>2038</v>
      </c>
      <c r="S155" s="9">
        <f t="shared" si="8"/>
        <v>41201.208333333336</v>
      </c>
      <c r="T155" s="10">
        <f t="shared" si="8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7"/>
        <v>58.756567425569173</v>
      </c>
      <c r="P156" s="4">
        <f t="shared" si="9"/>
        <v>95.042492917847028</v>
      </c>
      <c r="Q156" t="s">
        <v>2033</v>
      </c>
      <c r="R156" t="s">
        <v>2043</v>
      </c>
      <c r="S156" s="9">
        <f t="shared" si="8"/>
        <v>42502.208333333328</v>
      </c>
      <c r="T156" s="10">
        <f t="shared" si="8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7"/>
        <v>65.022222222222226</v>
      </c>
      <c r="P157" s="4">
        <f t="shared" si="9"/>
        <v>75.968174204355108</v>
      </c>
      <c r="Q157" t="s">
        <v>2037</v>
      </c>
      <c r="R157" t="s">
        <v>2038</v>
      </c>
      <c r="S157" s="9">
        <f t="shared" si="8"/>
        <v>40262.208333333336</v>
      </c>
      <c r="T157" s="10">
        <f t="shared" si="8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7"/>
        <v>73.939560439560438</v>
      </c>
      <c r="P158" s="4">
        <f t="shared" si="9"/>
        <v>71.013192612137203</v>
      </c>
      <c r="Q158" t="s">
        <v>2033</v>
      </c>
      <c r="R158" t="s">
        <v>2034</v>
      </c>
      <c r="S158" s="9">
        <f t="shared" si="8"/>
        <v>43743.208333333328</v>
      </c>
      <c r="T158" s="10">
        <f t="shared" si="8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7"/>
        <v>52.666666666666664</v>
      </c>
      <c r="P159" s="4">
        <f t="shared" si="9"/>
        <v>73.733333333333334</v>
      </c>
      <c r="Q159" t="s">
        <v>2052</v>
      </c>
      <c r="R159" t="s">
        <v>2053</v>
      </c>
      <c r="S159" s="9">
        <f t="shared" si="8"/>
        <v>41638.25</v>
      </c>
      <c r="T159" s="10">
        <f t="shared" si="8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7"/>
        <v>220.95238095238096</v>
      </c>
      <c r="P160" s="4">
        <f t="shared" si="9"/>
        <v>113.17073170731707</v>
      </c>
      <c r="Q160" t="s">
        <v>2033</v>
      </c>
      <c r="R160" t="s">
        <v>2034</v>
      </c>
      <c r="S160" s="9">
        <f t="shared" si="8"/>
        <v>42346.25</v>
      </c>
      <c r="T160" s="10">
        <f t="shared" si="8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7"/>
        <v>100.01150627615063</v>
      </c>
      <c r="P161" s="4">
        <f t="shared" si="9"/>
        <v>105.00933552992861</v>
      </c>
      <c r="Q161" t="s">
        <v>2037</v>
      </c>
      <c r="R161" t="s">
        <v>2038</v>
      </c>
      <c r="S161" s="9">
        <f t="shared" si="8"/>
        <v>43551.208333333328</v>
      </c>
      <c r="T161" s="10">
        <f t="shared" si="8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7"/>
        <v>162.3125</v>
      </c>
      <c r="P162" s="4">
        <f t="shared" si="9"/>
        <v>79.176829268292678</v>
      </c>
      <c r="Q162" t="s">
        <v>2035</v>
      </c>
      <c r="R162" t="s">
        <v>2044</v>
      </c>
      <c r="S162" s="9">
        <f t="shared" si="8"/>
        <v>43582.208333333328</v>
      </c>
      <c r="T162" s="10">
        <f t="shared" si="8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7"/>
        <v>78.181818181818187</v>
      </c>
      <c r="P163" s="4">
        <f t="shared" si="9"/>
        <v>57.333333333333336</v>
      </c>
      <c r="Q163" t="s">
        <v>2035</v>
      </c>
      <c r="R163" t="s">
        <v>2036</v>
      </c>
      <c r="S163" s="9">
        <f t="shared" si="8"/>
        <v>42270.208333333328</v>
      </c>
      <c r="T163" s="10">
        <f t="shared" si="8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7"/>
        <v>149.73770491803279</v>
      </c>
      <c r="P164" s="4">
        <f t="shared" si="9"/>
        <v>58.178343949044589</v>
      </c>
      <c r="Q164" t="s">
        <v>2033</v>
      </c>
      <c r="R164" t="s">
        <v>2034</v>
      </c>
      <c r="S164" s="9">
        <f t="shared" si="8"/>
        <v>43442.25</v>
      </c>
      <c r="T164" s="10">
        <f t="shared" si="8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7"/>
        <v>253.25714285714284</v>
      </c>
      <c r="P165" s="4">
        <f t="shared" si="9"/>
        <v>36.032520325203251</v>
      </c>
      <c r="Q165" t="s">
        <v>2052</v>
      </c>
      <c r="R165" t="s">
        <v>2053</v>
      </c>
      <c r="S165" s="9">
        <f t="shared" si="8"/>
        <v>43028.208333333328</v>
      </c>
      <c r="T165" s="10">
        <f t="shared" si="8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7"/>
        <v>100.16943521594683</v>
      </c>
      <c r="P166" s="4">
        <f t="shared" si="9"/>
        <v>107.99068767908309</v>
      </c>
      <c r="Q166" t="s">
        <v>2037</v>
      </c>
      <c r="R166" t="s">
        <v>2038</v>
      </c>
      <c r="S166" s="9">
        <f t="shared" si="8"/>
        <v>43016.208333333328</v>
      </c>
      <c r="T166" s="10">
        <f t="shared" si="8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7"/>
        <v>121.99004424778761</v>
      </c>
      <c r="P167" s="4">
        <f t="shared" si="9"/>
        <v>44.005985634477256</v>
      </c>
      <c r="Q167" t="s">
        <v>2035</v>
      </c>
      <c r="R167" t="s">
        <v>2036</v>
      </c>
      <c r="S167" s="9">
        <f t="shared" si="8"/>
        <v>42948.208333333328</v>
      </c>
      <c r="T167" s="10">
        <f t="shared" si="8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7"/>
        <v>137.13265306122449</v>
      </c>
      <c r="P168" s="4">
        <f t="shared" si="9"/>
        <v>55.077868852459019</v>
      </c>
      <c r="Q168" t="s">
        <v>2052</v>
      </c>
      <c r="R168" t="s">
        <v>2053</v>
      </c>
      <c r="S168" s="9">
        <f t="shared" si="8"/>
        <v>40534.25</v>
      </c>
      <c r="T168" s="10">
        <f t="shared" si="8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7"/>
        <v>415.53846153846149</v>
      </c>
      <c r="P169" s="4">
        <f t="shared" si="9"/>
        <v>74</v>
      </c>
      <c r="Q169" t="s">
        <v>2037</v>
      </c>
      <c r="R169" t="s">
        <v>2038</v>
      </c>
      <c r="S169" s="9">
        <f t="shared" si="8"/>
        <v>41435.208333333336</v>
      </c>
      <c r="T169" s="10">
        <f t="shared" si="8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7"/>
        <v>31.30913348946136</v>
      </c>
      <c r="P170" s="4">
        <f t="shared" si="9"/>
        <v>41.996858638743454</v>
      </c>
      <c r="Q170" t="s">
        <v>2033</v>
      </c>
      <c r="R170" t="s">
        <v>2043</v>
      </c>
      <c r="S170" s="9">
        <f t="shared" si="8"/>
        <v>43518.25</v>
      </c>
      <c r="T170" s="10">
        <f t="shared" si="8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7"/>
        <v>424.08154506437768</v>
      </c>
      <c r="P171" s="4">
        <f t="shared" si="9"/>
        <v>77.988161010260455</v>
      </c>
      <c r="Q171" t="s">
        <v>2039</v>
      </c>
      <c r="R171" t="s">
        <v>2050</v>
      </c>
      <c r="S171" s="9">
        <f t="shared" si="8"/>
        <v>41077.208333333336</v>
      </c>
      <c r="T171" s="10">
        <f t="shared" si="8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7"/>
        <v>2.93886230728336</v>
      </c>
      <c r="P172" s="4">
        <f t="shared" si="9"/>
        <v>82.507462686567166</v>
      </c>
      <c r="Q172" t="s">
        <v>2033</v>
      </c>
      <c r="R172" t="s">
        <v>2043</v>
      </c>
      <c r="S172" s="9">
        <f t="shared" si="8"/>
        <v>42950.208333333328</v>
      </c>
      <c r="T172" s="10">
        <f t="shared" si="8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7"/>
        <v>10.63265306122449</v>
      </c>
      <c r="P173" s="4">
        <f t="shared" si="9"/>
        <v>104.2</v>
      </c>
      <c r="Q173" t="s">
        <v>2045</v>
      </c>
      <c r="R173" t="s">
        <v>2057</v>
      </c>
      <c r="S173" s="9">
        <f t="shared" si="8"/>
        <v>41718.208333333336</v>
      </c>
      <c r="T173" s="10">
        <f t="shared" si="8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7"/>
        <v>82.875</v>
      </c>
      <c r="P174" s="4">
        <f t="shared" si="9"/>
        <v>25.5</v>
      </c>
      <c r="Q174" t="s">
        <v>2039</v>
      </c>
      <c r="R174" t="s">
        <v>2040</v>
      </c>
      <c r="S174" s="9">
        <f t="shared" si="8"/>
        <v>41839.208333333336</v>
      </c>
      <c r="T174" s="10">
        <f t="shared" si="8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7"/>
        <v>163.01447776628748</v>
      </c>
      <c r="P175" s="4">
        <f t="shared" si="9"/>
        <v>100.98334401024984</v>
      </c>
      <c r="Q175" t="s">
        <v>2037</v>
      </c>
      <c r="R175" t="s">
        <v>2038</v>
      </c>
      <c r="S175" s="9">
        <f t="shared" si="8"/>
        <v>41412.208333333336</v>
      </c>
      <c r="T175" s="10">
        <f t="shared" si="8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7"/>
        <v>894.66666666666674</v>
      </c>
      <c r="P176" s="4">
        <f t="shared" si="9"/>
        <v>111.83333333333333</v>
      </c>
      <c r="Q176" t="s">
        <v>2035</v>
      </c>
      <c r="R176" t="s">
        <v>2044</v>
      </c>
      <c r="S176" s="9">
        <f t="shared" si="8"/>
        <v>42282.208333333328</v>
      </c>
      <c r="T176" s="10">
        <f t="shared" si="8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7"/>
        <v>26.191501103752756</v>
      </c>
      <c r="P177" s="4">
        <f t="shared" si="9"/>
        <v>41.999115044247787</v>
      </c>
      <c r="Q177" t="s">
        <v>2037</v>
      </c>
      <c r="R177" t="s">
        <v>2038</v>
      </c>
      <c r="S177" s="9">
        <f t="shared" si="8"/>
        <v>42613.208333333328</v>
      </c>
      <c r="T177" s="10">
        <f t="shared" si="8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7"/>
        <v>74.834782608695647</v>
      </c>
      <c r="P178" s="4">
        <f t="shared" si="9"/>
        <v>110.05115089514067</v>
      </c>
      <c r="Q178" t="s">
        <v>2037</v>
      </c>
      <c r="R178" t="s">
        <v>2038</v>
      </c>
      <c r="S178" s="9">
        <f t="shared" si="8"/>
        <v>42616.208333333328</v>
      </c>
      <c r="T178" s="10">
        <f t="shared" si="8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7"/>
        <v>416.47680412371136</v>
      </c>
      <c r="P179" s="4">
        <f t="shared" si="9"/>
        <v>58.997079225994888</v>
      </c>
      <c r="Q179" t="s">
        <v>2037</v>
      </c>
      <c r="R179" t="s">
        <v>2038</v>
      </c>
      <c r="S179" s="9">
        <f t="shared" si="8"/>
        <v>40497.25</v>
      </c>
      <c r="T179" s="10">
        <f t="shared" si="8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7"/>
        <v>96.208333333333329</v>
      </c>
      <c r="P180" s="4">
        <f t="shared" si="9"/>
        <v>32.985714285714288</v>
      </c>
      <c r="Q180" t="s">
        <v>2031</v>
      </c>
      <c r="R180" t="s">
        <v>2032</v>
      </c>
      <c r="S180" s="9">
        <f t="shared" si="8"/>
        <v>42999.208333333328</v>
      </c>
      <c r="T180" s="10">
        <f t="shared" si="8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7"/>
        <v>357.71910112359546</v>
      </c>
      <c r="P181" s="4">
        <f t="shared" si="9"/>
        <v>45.005654509471306</v>
      </c>
      <c r="Q181" t="s">
        <v>2037</v>
      </c>
      <c r="R181" t="s">
        <v>2038</v>
      </c>
      <c r="S181" s="9">
        <f t="shared" si="8"/>
        <v>41350.208333333336</v>
      </c>
      <c r="T181" s="10">
        <f t="shared" si="8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7"/>
        <v>308.45714285714286</v>
      </c>
      <c r="P182" s="4">
        <f t="shared" si="9"/>
        <v>81.98196487897485</v>
      </c>
      <c r="Q182" t="s">
        <v>2035</v>
      </c>
      <c r="R182" t="s">
        <v>2044</v>
      </c>
      <c r="S182" s="9">
        <f t="shared" si="8"/>
        <v>40259.208333333336</v>
      </c>
      <c r="T182" s="10">
        <f t="shared" si="8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7"/>
        <v>61.802325581395344</v>
      </c>
      <c r="P183" s="4">
        <f t="shared" si="9"/>
        <v>39.080882352941174</v>
      </c>
      <c r="Q183" t="s">
        <v>2035</v>
      </c>
      <c r="R183" t="s">
        <v>2036</v>
      </c>
      <c r="S183" s="9">
        <f t="shared" si="8"/>
        <v>43012.208333333328</v>
      </c>
      <c r="T183" s="10">
        <f t="shared" si="8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7"/>
        <v>722.32472324723244</v>
      </c>
      <c r="P184" s="4">
        <f t="shared" si="9"/>
        <v>58.996383363471971</v>
      </c>
      <c r="Q184" t="s">
        <v>2037</v>
      </c>
      <c r="R184" t="s">
        <v>2038</v>
      </c>
      <c r="S184" s="9">
        <f t="shared" si="8"/>
        <v>43631.208333333328</v>
      </c>
      <c r="T184" s="10">
        <f t="shared" si="8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7"/>
        <v>69.117647058823522</v>
      </c>
      <c r="P185" s="4">
        <f t="shared" si="9"/>
        <v>40.988372093023258</v>
      </c>
      <c r="Q185" t="s">
        <v>2033</v>
      </c>
      <c r="R185" t="s">
        <v>2034</v>
      </c>
      <c r="S185" s="9">
        <f t="shared" si="8"/>
        <v>40430.208333333336</v>
      </c>
      <c r="T185" s="10">
        <f t="shared" si="8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7"/>
        <v>293.05555555555554</v>
      </c>
      <c r="P186" s="4">
        <f t="shared" si="9"/>
        <v>31.029411764705884</v>
      </c>
      <c r="Q186" t="s">
        <v>2037</v>
      </c>
      <c r="R186" t="s">
        <v>2038</v>
      </c>
      <c r="S186" s="9">
        <f t="shared" si="8"/>
        <v>43588.208333333328</v>
      </c>
      <c r="T186" s="10">
        <f t="shared" si="8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7"/>
        <v>71.8</v>
      </c>
      <c r="P187" s="4">
        <f t="shared" si="9"/>
        <v>37.789473684210527</v>
      </c>
      <c r="Q187" t="s">
        <v>2039</v>
      </c>
      <c r="R187" t="s">
        <v>2058</v>
      </c>
      <c r="S187" s="9">
        <f t="shared" si="8"/>
        <v>43233.208333333328</v>
      </c>
      <c r="T187" s="10">
        <f t="shared" si="8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7"/>
        <v>31.934684684684683</v>
      </c>
      <c r="P188" s="4">
        <f t="shared" si="9"/>
        <v>32.006772009029348</v>
      </c>
      <c r="Q188" t="s">
        <v>2037</v>
      </c>
      <c r="R188" t="s">
        <v>2038</v>
      </c>
      <c r="S188" s="9">
        <f t="shared" si="8"/>
        <v>41782.208333333336</v>
      </c>
      <c r="T188" s="10">
        <f t="shared" si="8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7"/>
        <v>229.87375415282392</v>
      </c>
      <c r="P189" s="4">
        <f t="shared" si="9"/>
        <v>95.966712898751737</v>
      </c>
      <c r="Q189" t="s">
        <v>2039</v>
      </c>
      <c r="R189" t="s">
        <v>2050</v>
      </c>
      <c r="S189" s="9">
        <f t="shared" si="8"/>
        <v>41328.25</v>
      </c>
      <c r="T189" s="10">
        <f t="shared" si="8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7"/>
        <v>32.012195121951223</v>
      </c>
      <c r="P190" s="4">
        <f t="shared" si="9"/>
        <v>75</v>
      </c>
      <c r="Q190" t="s">
        <v>2037</v>
      </c>
      <c r="R190" t="s">
        <v>2038</v>
      </c>
      <c r="S190" s="9">
        <f t="shared" si="8"/>
        <v>41975.25</v>
      </c>
      <c r="T190" s="10">
        <f t="shared" si="8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7"/>
        <v>23.525352848928385</v>
      </c>
      <c r="P191" s="4">
        <f t="shared" si="9"/>
        <v>102.0498866213152</v>
      </c>
      <c r="Q191" t="s">
        <v>2037</v>
      </c>
      <c r="R191" t="s">
        <v>2038</v>
      </c>
      <c r="S191" s="9">
        <f t="shared" si="8"/>
        <v>42433.25</v>
      </c>
      <c r="T191" s="10">
        <f t="shared" si="8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7"/>
        <v>68.594594594594597</v>
      </c>
      <c r="P192" s="4">
        <f t="shared" si="9"/>
        <v>105.75</v>
      </c>
      <c r="Q192" t="s">
        <v>2037</v>
      </c>
      <c r="R192" t="s">
        <v>2038</v>
      </c>
      <c r="S192" s="9">
        <f t="shared" si="8"/>
        <v>41429.208333333336</v>
      </c>
      <c r="T192" s="10">
        <f t="shared" si="8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7"/>
        <v>37.952380952380956</v>
      </c>
      <c r="P193" s="4">
        <f t="shared" si="9"/>
        <v>37.069767441860463</v>
      </c>
      <c r="Q193" t="s">
        <v>2037</v>
      </c>
      <c r="R193" t="s">
        <v>2038</v>
      </c>
      <c r="S193" s="9">
        <f t="shared" si="8"/>
        <v>43536.208333333328</v>
      </c>
      <c r="T193" s="10">
        <f t="shared" si="8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7"/>
        <v>19.992957746478872</v>
      </c>
      <c r="P194" s="4">
        <f t="shared" si="9"/>
        <v>35.049382716049379</v>
      </c>
      <c r="Q194" t="s">
        <v>2033</v>
      </c>
      <c r="R194" t="s">
        <v>2034</v>
      </c>
      <c r="S194" s="9">
        <f t="shared" si="8"/>
        <v>41817.208333333336</v>
      </c>
      <c r="T194" s="10">
        <f t="shared" si="8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0">(E195/D195)*100</f>
        <v>45.636363636363633</v>
      </c>
      <c r="P195" s="4">
        <f t="shared" si="9"/>
        <v>46.338461538461537</v>
      </c>
      <c r="Q195" t="s">
        <v>2033</v>
      </c>
      <c r="R195" t="s">
        <v>2043</v>
      </c>
      <c r="S195" s="9">
        <f t="shared" ref="S195:T258" si="11">(((J195/60)/60)/24)+DATE(1970,1,1)</f>
        <v>43198.208333333328</v>
      </c>
      <c r="T195" s="10">
        <f t="shared" si="11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0"/>
        <v>122.7605633802817</v>
      </c>
      <c r="P196" s="4">
        <f t="shared" ref="P196:P259" si="12">E196/G196</f>
        <v>69.174603174603178</v>
      </c>
      <c r="Q196" t="s">
        <v>2033</v>
      </c>
      <c r="R196" t="s">
        <v>2055</v>
      </c>
      <c r="S196" s="9">
        <f t="shared" si="11"/>
        <v>42261.208333333328</v>
      </c>
      <c r="T196" s="10">
        <f t="shared" si="1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0"/>
        <v>361.75316455696202</v>
      </c>
      <c r="P197" s="4">
        <f t="shared" si="12"/>
        <v>109.07824427480917</v>
      </c>
      <c r="Q197" t="s">
        <v>2033</v>
      </c>
      <c r="R197" t="s">
        <v>2041</v>
      </c>
      <c r="S197" s="9">
        <f t="shared" si="11"/>
        <v>43310.208333333328</v>
      </c>
      <c r="T197" s="10">
        <f t="shared" si="1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0"/>
        <v>63.146341463414636</v>
      </c>
      <c r="P198" s="4">
        <f t="shared" si="12"/>
        <v>51.78</v>
      </c>
      <c r="Q198" t="s">
        <v>2035</v>
      </c>
      <c r="R198" t="s">
        <v>2044</v>
      </c>
      <c r="S198" s="9">
        <f t="shared" si="11"/>
        <v>42616.208333333328</v>
      </c>
      <c r="T198" s="10">
        <f t="shared" si="1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0"/>
        <v>298.20475319926874</v>
      </c>
      <c r="P199" s="4">
        <f t="shared" si="12"/>
        <v>82.010055304172951</v>
      </c>
      <c r="Q199" t="s">
        <v>2039</v>
      </c>
      <c r="R199" t="s">
        <v>2042</v>
      </c>
      <c r="S199" s="9">
        <f t="shared" si="11"/>
        <v>42909.208333333328</v>
      </c>
      <c r="T199" s="10">
        <f t="shared" si="1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0"/>
        <v>9.5585443037974684</v>
      </c>
      <c r="P200" s="4">
        <f t="shared" si="12"/>
        <v>35.958333333333336</v>
      </c>
      <c r="Q200" t="s">
        <v>2033</v>
      </c>
      <c r="R200" t="s">
        <v>2041</v>
      </c>
      <c r="S200" s="9">
        <f t="shared" si="11"/>
        <v>40396.208333333336</v>
      </c>
      <c r="T200" s="10">
        <f t="shared" si="1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0"/>
        <v>53.777777777777779</v>
      </c>
      <c r="P201" s="4">
        <f t="shared" si="12"/>
        <v>74.461538461538467</v>
      </c>
      <c r="Q201" t="s">
        <v>2033</v>
      </c>
      <c r="R201" t="s">
        <v>2034</v>
      </c>
      <c r="S201" s="9">
        <f t="shared" si="11"/>
        <v>42192.208333333328</v>
      </c>
      <c r="T201" s="10">
        <f t="shared" si="1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0"/>
        <v>2</v>
      </c>
      <c r="P202" s="4">
        <f t="shared" si="12"/>
        <v>2</v>
      </c>
      <c r="Q202" t="s">
        <v>2037</v>
      </c>
      <c r="R202" t="s">
        <v>2038</v>
      </c>
      <c r="S202" s="9">
        <f t="shared" si="11"/>
        <v>40262.208333333336</v>
      </c>
      <c r="T202" s="10">
        <f t="shared" si="1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0"/>
        <v>681.19047619047615</v>
      </c>
      <c r="P203" s="4">
        <f t="shared" si="12"/>
        <v>91.114649681528661</v>
      </c>
      <c r="Q203" t="s">
        <v>2035</v>
      </c>
      <c r="R203" t="s">
        <v>2036</v>
      </c>
      <c r="S203" s="9">
        <f t="shared" si="11"/>
        <v>41845.208333333336</v>
      </c>
      <c r="T203" s="10">
        <f t="shared" si="1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0"/>
        <v>78.831325301204828</v>
      </c>
      <c r="P204" s="4">
        <f t="shared" si="12"/>
        <v>79.792682926829272</v>
      </c>
      <c r="Q204" t="s">
        <v>2031</v>
      </c>
      <c r="R204" t="s">
        <v>2032</v>
      </c>
      <c r="S204" s="9">
        <f t="shared" si="11"/>
        <v>40818.208333333336</v>
      </c>
      <c r="T204" s="10">
        <f t="shared" si="1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0"/>
        <v>134.40792216817235</v>
      </c>
      <c r="P205" s="4">
        <f t="shared" si="12"/>
        <v>42.999777678968428</v>
      </c>
      <c r="Q205" t="s">
        <v>2037</v>
      </c>
      <c r="R205" t="s">
        <v>2038</v>
      </c>
      <c r="S205" s="9">
        <f t="shared" si="11"/>
        <v>42752.25</v>
      </c>
      <c r="T205" s="10">
        <f t="shared" si="1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0"/>
        <v>3.3719999999999999</v>
      </c>
      <c r="P206" s="4">
        <f t="shared" si="12"/>
        <v>63.225000000000001</v>
      </c>
      <c r="Q206" t="s">
        <v>2033</v>
      </c>
      <c r="R206" t="s">
        <v>2056</v>
      </c>
      <c r="S206" s="9">
        <f t="shared" si="11"/>
        <v>40636.208333333336</v>
      </c>
      <c r="T206" s="10">
        <f t="shared" si="1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0"/>
        <v>431.84615384615387</v>
      </c>
      <c r="P207" s="4">
        <f t="shared" si="12"/>
        <v>70.174999999999997</v>
      </c>
      <c r="Q207" t="s">
        <v>2037</v>
      </c>
      <c r="R207" t="s">
        <v>2038</v>
      </c>
      <c r="S207" s="9">
        <f t="shared" si="11"/>
        <v>43390.208333333328</v>
      </c>
      <c r="T207" s="10">
        <f t="shared" si="1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0"/>
        <v>38.844444444444441</v>
      </c>
      <c r="P208" s="4">
        <f t="shared" si="12"/>
        <v>61.333333333333336</v>
      </c>
      <c r="Q208" t="s">
        <v>2045</v>
      </c>
      <c r="R208" t="s">
        <v>2051</v>
      </c>
      <c r="S208" s="9">
        <f t="shared" si="11"/>
        <v>40236.25</v>
      </c>
      <c r="T208" s="10">
        <f t="shared" si="1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0"/>
        <v>425.7</v>
      </c>
      <c r="P209" s="4">
        <f t="shared" si="12"/>
        <v>99</v>
      </c>
      <c r="Q209" t="s">
        <v>2033</v>
      </c>
      <c r="R209" t="s">
        <v>2034</v>
      </c>
      <c r="S209" s="9">
        <f t="shared" si="11"/>
        <v>43340.208333333328</v>
      </c>
      <c r="T209" s="10">
        <f t="shared" si="1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0"/>
        <v>101.12239715591672</v>
      </c>
      <c r="P210" s="4">
        <f t="shared" si="12"/>
        <v>96.984900146127615</v>
      </c>
      <c r="Q210" t="s">
        <v>2039</v>
      </c>
      <c r="R210" t="s">
        <v>2040</v>
      </c>
      <c r="S210" s="9">
        <f t="shared" si="11"/>
        <v>43048.25</v>
      </c>
      <c r="T210" s="10">
        <f t="shared" si="1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0"/>
        <v>21.188688946015425</v>
      </c>
      <c r="P211" s="4">
        <f t="shared" si="12"/>
        <v>51.004950495049506</v>
      </c>
      <c r="Q211" t="s">
        <v>2039</v>
      </c>
      <c r="R211" t="s">
        <v>2040</v>
      </c>
      <c r="S211" s="9">
        <f t="shared" si="11"/>
        <v>42496.208333333328</v>
      </c>
      <c r="T211" s="10">
        <f t="shared" si="1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0"/>
        <v>67.425531914893625</v>
      </c>
      <c r="P212" s="4">
        <f t="shared" si="12"/>
        <v>28.044247787610619</v>
      </c>
      <c r="Q212" t="s">
        <v>2039</v>
      </c>
      <c r="R212" t="s">
        <v>2061</v>
      </c>
      <c r="S212" s="9">
        <f t="shared" si="11"/>
        <v>42797.25</v>
      </c>
      <c r="T212" s="10">
        <f t="shared" si="1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0"/>
        <v>94.923371647509583</v>
      </c>
      <c r="P213" s="4">
        <f t="shared" si="12"/>
        <v>60.984615384615381</v>
      </c>
      <c r="Q213" t="s">
        <v>2037</v>
      </c>
      <c r="R213" t="s">
        <v>2038</v>
      </c>
      <c r="S213" s="9">
        <f t="shared" si="11"/>
        <v>41513.208333333336</v>
      </c>
      <c r="T213" s="10">
        <f t="shared" si="1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0"/>
        <v>151.85185185185185</v>
      </c>
      <c r="P214" s="4">
        <f t="shared" si="12"/>
        <v>73.214285714285708</v>
      </c>
      <c r="Q214" t="s">
        <v>2037</v>
      </c>
      <c r="R214" t="s">
        <v>2038</v>
      </c>
      <c r="S214" s="9">
        <f t="shared" si="11"/>
        <v>43814.25</v>
      </c>
      <c r="T214" s="10">
        <f t="shared" si="1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0"/>
        <v>195.16382252559728</v>
      </c>
      <c r="P215" s="4">
        <f t="shared" si="12"/>
        <v>39.997435299603637</v>
      </c>
      <c r="Q215" t="s">
        <v>2033</v>
      </c>
      <c r="R215" t="s">
        <v>2043</v>
      </c>
      <c r="S215" s="9">
        <f t="shared" si="11"/>
        <v>40488.208333333336</v>
      </c>
      <c r="T215" s="10">
        <f t="shared" si="1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0"/>
        <v>1023.1428571428571</v>
      </c>
      <c r="P216" s="4">
        <f t="shared" si="12"/>
        <v>86.812121212121212</v>
      </c>
      <c r="Q216" t="s">
        <v>2033</v>
      </c>
      <c r="R216" t="s">
        <v>2034</v>
      </c>
      <c r="S216" s="9">
        <f t="shared" si="11"/>
        <v>40409.208333333336</v>
      </c>
      <c r="T216" s="10">
        <f t="shared" si="1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0"/>
        <v>3.841836734693878</v>
      </c>
      <c r="P217" s="4">
        <f t="shared" si="12"/>
        <v>42.125874125874127</v>
      </c>
      <c r="Q217" t="s">
        <v>2037</v>
      </c>
      <c r="R217" t="s">
        <v>2038</v>
      </c>
      <c r="S217" s="9">
        <f t="shared" si="11"/>
        <v>43509.25</v>
      </c>
      <c r="T217" s="10">
        <f t="shared" si="1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0"/>
        <v>155.07066557107643</v>
      </c>
      <c r="P218" s="4">
        <f t="shared" si="12"/>
        <v>103.97851239669421</v>
      </c>
      <c r="Q218" t="s">
        <v>2037</v>
      </c>
      <c r="R218" t="s">
        <v>2038</v>
      </c>
      <c r="S218" s="9">
        <f t="shared" si="11"/>
        <v>40869.25</v>
      </c>
      <c r="T218" s="10">
        <f t="shared" si="1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0"/>
        <v>44.753477588871718</v>
      </c>
      <c r="P219" s="4">
        <f t="shared" si="12"/>
        <v>62.003211991434689</v>
      </c>
      <c r="Q219" t="s">
        <v>2039</v>
      </c>
      <c r="R219" t="s">
        <v>2061</v>
      </c>
      <c r="S219" s="9">
        <f t="shared" si="11"/>
        <v>43583.208333333328</v>
      </c>
      <c r="T219" s="10">
        <f t="shared" si="1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0"/>
        <v>215.94736842105263</v>
      </c>
      <c r="P220" s="4">
        <f t="shared" si="12"/>
        <v>31.005037783375315</v>
      </c>
      <c r="Q220" t="s">
        <v>2039</v>
      </c>
      <c r="R220" t="s">
        <v>2050</v>
      </c>
      <c r="S220" s="9">
        <f t="shared" si="11"/>
        <v>40858.25</v>
      </c>
      <c r="T220" s="10">
        <f t="shared" si="1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0"/>
        <v>332.12709832134288</v>
      </c>
      <c r="P221" s="4">
        <f t="shared" si="12"/>
        <v>89.991552956465242</v>
      </c>
      <c r="Q221" t="s">
        <v>2039</v>
      </c>
      <c r="R221" t="s">
        <v>2047</v>
      </c>
      <c r="S221" s="9">
        <f t="shared" si="11"/>
        <v>41137.208333333336</v>
      </c>
      <c r="T221" s="10">
        <f t="shared" si="1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0"/>
        <v>8.4430379746835449</v>
      </c>
      <c r="P222" s="4">
        <f t="shared" si="12"/>
        <v>39.235294117647058</v>
      </c>
      <c r="Q222" t="s">
        <v>2037</v>
      </c>
      <c r="R222" t="s">
        <v>2038</v>
      </c>
      <c r="S222" s="9">
        <f t="shared" si="11"/>
        <v>40725.208333333336</v>
      </c>
      <c r="T222" s="10">
        <f t="shared" si="1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0"/>
        <v>98.625514403292186</v>
      </c>
      <c r="P223" s="4">
        <f t="shared" si="12"/>
        <v>54.993116108306566</v>
      </c>
      <c r="Q223" t="s">
        <v>2031</v>
      </c>
      <c r="R223" t="s">
        <v>2032</v>
      </c>
      <c r="S223" s="9">
        <f t="shared" si="11"/>
        <v>41081.208333333336</v>
      </c>
      <c r="T223" s="10">
        <f t="shared" si="1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0"/>
        <v>137.97916666666669</v>
      </c>
      <c r="P224" s="4">
        <f t="shared" si="12"/>
        <v>47.992753623188406</v>
      </c>
      <c r="Q224" t="s">
        <v>2052</v>
      </c>
      <c r="R224" t="s">
        <v>2053</v>
      </c>
      <c r="S224" s="9">
        <f t="shared" si="11"/>
        <v>41914.208333333336</v>
      </c>
      <c r="T224" s="10">
        <f t="shared" si="1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0"/>
        <v>93.81099656357388</v>
      </c>
      <c r="P225" s="4">
        <f t="shared" si="12"/>
        <v>87.966702470461868</v>
      </c>
      <c r="Q225" t="s">
        <v>2037</v>
      </c>
      <c r="R225" t="s">
        <v>2038</v>
      </c>
      <c r="S225" s="9">
        <f t="shared" si="11"/>
        <v>42445.208333333328</v>
      </c>
      <c r="T225" s="10">
        <f t="shared" si="1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0"/>
        <v>403.63930885529157</v>
      </c>
      <c r="P226" s="4">
        <f t="shared" si="12"/>
        <v>51.999165275459099</v>
      </c>
      <c r="Q226" t="s">
        <v>2039</v>
      </c>
      <c r="R226" t="s">
        <v>2061</v>
      </c>
      <c r="S226" s="9">
        <f t="shared" si="11"/>
        <v>41906.208333333336</v>
      </c>
      <c r="T226" s="10">
        <f t="shared" si="1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0"/>
        <v>260.1740412979351</v>
      </c>
      <c r="P227" s="4">
        <f t="shared" si="12"/>
        <v>29.999659863945578</v>
      </c>
      <c r="Q227" t="s">
        <v>2033</v>
      </c>
      <c r="R227" t="s">
        <v>2034</v>
      </c>
      <c r="S227" s="9">
        <f t="shared" si="11"/>
        <v>41762.208333333336</v>
      </c>
      <c r="T227" s="10">
        <f t="shared" si="1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0"/>
        <v>366.63333333333333</v>
      </c>
      <c r="P228" s="4">
        <f t="shared" si="12"/>
        <v>98.205357142857139</v>
      </c>
      <c r="Q228" t="s">
        <v>2052</v>
      </c>
      <c r="R228" t="s">
        <v>2053</v>
      </c>
      <c r="S228" s="9">
        <f t="shared" si="11"/>
        <v>40276.208333333336</v>
      </c>
      <c r="T228" s="10">
        <f t="shared" si="1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0"/>
        <v>168.72085385878489</v>
      </c>
      <c r="P229" s="4">
        <f t="shared" si="12"/>
        <v>108.96182396606575</v>
      </c>
      <c r="Q229" t="s">
        <v>2048</v>
      </c>
      <c r="R229" t="s">
        <v>2059</v>
      </c>
      <c r="S229" s="9">
        <f t="shared" si="11"/>
        <v>42139.208333333328</v>
      </c>
      <c r="T229" s="10">
        <f t="shared" si="1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0"/>
        <v>119.90717911530093</v>
      </c>
      <c r="P230" s="4">
        <f t="shared" si="12"/>
        <v>66.998379254457049</v>
      </c>
      <c r="Q230" t="s">
        <v>2039</v>
      </c>
      <c r="R230" t="s">
        <v>2047</v>
      </c>
      <c r="S230" s="9">
        <f t="shared" si="11"/>
        <v>42613.208333333328</v>
      </c>
      <c r="T230" s="10">
        <f t="shared" si="1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0"/>
        <v>193.68925233644859</v>
      </c>
      <c r="P231" s="4">
        <f t="shared" si="12"/>
        <v>64.99333594668758</v>
      </c>
      <c r="Q231" t="s">
        <v>2048</v>
      </c>
      <c r="R231" t="s">
        <v>2059</v>
      </c>
      <c r="S231" s="9">
        <f t="shared" si="11"/>
        <v>42887.208333333328</v>
      </c>
      <c r="T231" s="10">
        <f t="shared" si="1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0"/>
        <v>420.16666666666669</v>
      </c>
      <c r="P232" s="4">
        <f t="shared" si="12"/>
        <v>99.841584158415841</v>
      </c>
      <c r="Q232" t="s">
        <v>2048</v>
      </c>
      <c r="R232" t="s">
        <v>2049</v>
      </c>
      <c r="S232" s="9">
        <f t="shared" si="11"/>
        <v>43805.25</v>
      </c>
      <c r="T232" s="10">
        <f t="shared" si="1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0"/>
        <v>76.708333333333329</v>
      </c>
      <c r="P233" s="4">
        <f t="shared" si="12"/>
        <v>82.432835820895519</v>
      </c>
      <c r="Q233" t="s">
        <v>2037</v>
      </c>
      <c r="R233" t="s">
        <v>2038</v>
      </c>
      <c r="S233" s="9">
        <f t="shared" si="11"/>
        <v>41415.208333333336</v>
      </c>
      <c r="T233" s="10">
        <f t="shared" si="1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0"/>
        <v>171.26470588235293</v>
      </c>
      <c r="P234" s="4">
        <f t="shared" si="12"/>
        <v>63.293478260869563</v>
      </c>
      <c r="Q234" t="s">
        <v>2037</v>
      </c>
      <c r="R234" t="s">
        <v>2038</v>
      </c>
      <c r="S234" s="9">
        <f t="shared" si="11"/>
        <v>42576.208333333328</v>
      </c>
      <c r="T234" s="10">
        <f t="shared" si="1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0"/>
        <v>157.89473684210526</v>
      </c>
      <c r="P235" s="4">
        <f t="shared" si="12"/>
        <v>96.774193548387103</v>
      </c>
      <c r="Q235" t="s">
        <v>2039</v>
      </c>
      <c r="R235" t="s">
        <v>2047</v>
      </c>
      <c r="S235" s="9">
        <f t="shared" si="11"/>
        <v>40706.208333333336</v>
      </c>
      <c r="T235" s="10">
        <f t="shared" si="1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0"/>
        <v>109.08</v>
      </c>
      <c r="P236" s="4">
        <f t="shared" si="12"/>
        <v>54.906040268456373</v>
      </c>
      <c r="Q236" t="s">
        <v>2048</v>
      </c>
      <c r="R236" t="s">
        <v>2049</v>
      </c>
      <c r="S236" s="9">
        <f t="shared" si="11"/>
        <v>42969.208333333328</v>
      </c>
      <c r="T236" s="10">
        <f t="shared" si="1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0"/>
        <v>41.732558139534881</v>
      </c>
      <c r="P237" s="4">
        <f t="shared" si="12"/>
        <v>39.010869565217391</v>
      </c>
      <c r="Q237" t="s">
        <v>2039</v>
      </c>
      <c r="R237" t="s">
        <v>2047</v>
      </c>
      <c r="S237" s="9">
        <f t="shared" si="11"/>
        <v>42779.25</v>
      </c>
      <c r="T237" s="10">
        <f t="shared" si="1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0"/>
        <v>10.944303797468354</v>
      </c>
      <c r="P238" s="4">
        <f t="shared" si="12"/>
        <v>75.84210526315789</v>
      </c>
      <c r="Q238" t="s">
        <v>2033</v>
      </c>
      <c r="R238" t="s">
        <v>2034</v>
      </c>
      <c r="S238" s="9">
        <f t="shared" si="11"/>
        <v>43641.208333333328</v>
      </c>
      <c r="T238" s="10">
        <f t="shared" si="1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0"/>
        <v>159.3763440860215</v>
      </c>
      <c r="P239" s="4">
        <f t="shared" si="12"/>
        <v>45.051671732522799</v>
      </c>
      <c r="Q239" t="s">
        <v>2039</v>
      </c>
      <c r="R239" t="s">
        <v>2047</v>
      </c>
      <c r="S239" s="9">
        <f t="shared" si="11"/>
        <v>41754.208333333336</v>
      </c>
      <c r="T239" s="10">
        <f t="shared" si="1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0"/>
        <v>422.41666666666669</v>
      </c>
      <c r="P240" s="4">
        <f t="shared" si="12"/>
        <v>104.51546391752578</v>
      </c>
      <c r="Q240" t="s">
        <v>2037</v>
      </c>
      <c r="R240" t="s">
        <v>2038</v>
      </c>
      <c r="S240" s="9">
        <f t="shared" si="11"/>
        <v>43083.25</v>
      </c>
      <c r="T240" s="10">
        <f t="shared" si="1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0"/>
        <v>97.71875</v>
      </c>
      <c r="P241" s="4">
        <f t="shared" si="12"/>
        <v>76.268292682926827</v>
      </c>
      <c r="Q241" t="s">
        <v>2035</v>
      </c>
      <c r="R241" t="s">
        <v>2044</v>
      </c>
      <c r="S241" s="9">
        <f t="shared" si="11"/>
        <v>42245.208333333328</v>
      </c>
      <c r="T241" s="10">
        <f t="shared" si="1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0"/>
        <v>418.78911564625849</v>
      </c>
      <c r="P242" s="4">
        <f t="shared" si="12"/>
        <v>69.015695067264573</v>
      </c>
      <c r="Q242" t="s">
        <v>2037</v>
      </c>
      <c r="R242" t="s">
        <v>2038</v>
      </c>
      <c r="S242" s="9">
        <f t="shared" si="11"/>
        <v>40396.208333333336</v>
      </c>
      <c r="T242" s="10">
        <f t="shared" si="1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0"/>
        <v>101.91632047477745</v>
      </c>
      <c r="P243" s="4">
        <f t="shared" si="12"/>
        <v>101.97684085510689</v>
      </c>
      <c r="Q243" t="s">
        <v>2045</v>
      </c>
      <c r="R243" t="s">
        <v>2046</v>
      </c>
      <c r="S243" s="9">
        <f t="shared" si="11"/>
        <v>41742.208333333336</v>
      </c>
      <c r="T243" s="10">
        <f t="shared" si="1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0"/>
        <v>127.72619047619047</v>
      </c>
      <c r="P244" s="4">
        <f t="shared" si="12"/>
        <v>42.915999999999997</v>
      </c>
      <c r="Q244" t="s">
        <v>2033</v>
      </c>
      <c r="R244" t="s">
        <v>2034</v>
      </c>
      <c r="S244" s="9">
        <f t="shared" si="11"/>
        <v>42865.208333333328</v>
      </c>
      <c r="T244" s="10">
        <f t="shared" si="1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0"/>
        <v>445.21739130434781</v>
      </c>
      <c r="P245" s="4">
        <f t="shared" si="12"/>
        <v>43.025210084033617</v>
      </c>
      <c r="Q245" t="s">
        <v>2037</v>
      </c>
      <c r="R245" t="s">
        <v>2038</v>
      </c>
      <c r="S245" s="9">
        <f t="shared" si="11"/>
        <v>43163.25</v>
      </c>
      <c r="T245" s="10">
        <f t="shared" si="1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0"/>
        <v>569.71428571428578</v>
      </c>
      <c r="P246" s="4">
        <f t="shared" si="12"/>
        <v>75.245283018867923</v>
      </c>
      <c r="Q246" t="s">
        <v>2037</v>
      </c>
      <c r="R246" t="s">
        <v>2038</v>
      </c>
      <c r="S246" s="9">
        <f t="shared" si="11"/>
        <v>41834.208333333336</v>
      </c>
      <c r="T246" s="10">
        <f t="shared" si="1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0"/>
        <v>509.34482758620686</v>
      </c>
      <c r="P247" s="4">
        <f t="shared" si="12"/>
        <v>69.023364485981304</v>
      </c>
      <c r="Q247" t="s">
        <v>2037</v>
      </c>
      <c r="R247" t="s">
        <v>2038</v>
      </c>
      <c r="S247" s="9">
        <f t="shared" si="11"/>
        <v>41736.208333333336</v>
      </c>
      <c r="T247" s="10">
        <f t="shared" si="1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0"/>
        <v>325.5333333333333</v>
      </c>
      <c r="P248" s="4">
        <f t="shared" si="12"/>
        <v>65.986486486486484</v>
      </c>
      <c r="Q248" t="s">
        <v>2035</v>
      </c>
      <c r="R248" t="s">
        <v>2036</v>
      </c>
      <c r="S248" s="9">
        <f t="shared" si="11"/>
        <v>41491.208333333336</v>
      </c>
      <c r="T248" s="10">
        <f t="shared" si="1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0"/>
        <v>932.61616161616166</v>
      </c>
      <c r="P249" s="4">
        <f t="shared" si="12"/>
        <v>98.013800424628457</v>
      </c>
      <c r="Q249" t="s">
        <v>2045</v>
      </c>
      <c r="R249" t="s">
        <v>2051</v>
      </c>
      <c r="S249" s="9">
        <f t="shared" si="11"/>
        <v>42726.25</v>
      </c>
      <c r="T249" s="10">
        <f t="shared" si="1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0"/>
        <v>211.33870967741933</v>
      </c>
      <c r="P250" s="4">
        <f t="shared" si="12"/>
        <v>60.105504587155963</v>
      </c>
      <c r="Q250" t="s">
        <v>2048</v>
      </c>
      <c r="R250" t="s">
        <v>2059</v>
      </c>
      <c r="S250" s="9">
        <f t="shared" si="11"/>
        <v>42004.25</v>
      </c>
      <c r="T250" s="10">
        <f t="shared" si="1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0"/>
        <v>273.32520325203251</v>
      </c>
      <c r="P251" s="4">
        <f t="shared" si="12"/>
        <v>26.000773395204948</v>
      </c>
      <c r="Q251" t="s">
        <v>2045</v>
      </c>
      <c r="R251" t="s">
        <v>2057</v>
      </c>
      <c r="S251" s="9">
        <f t="shared" si="11"/>
        <v>42006.25</v>
      </c>
      <c r="T251" s="10">
        <f t="shared" si="1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0"/>
        <v>3</v>
      </c>
      <c r="P252" s="4">
        <f t="shared" si="12"/>
        <v>3</v>
      </c>
      <c r="Q252" t="s">
        <v>2033</v>
      </c>
      <c r="R252" t="s">
        <v>2034</v>
      </c>
      <c r="S252" s="9">
        <f t="shared" si="11"/>
        <v>40203.25</v>
      </c>
      <c r="T252" s="10">
        <f t="shared" si="1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0"/>
        <v>54.084507042253513</v>
      </c>
      <c r="P253" s="4">
        <f t="shared" si="12"/>
        <v>38.019801980198018</v>
      </c>
      <c r="Q253" t="s">
        <v>2037</v>
      </c>
      <c r="R253" t="s">
        <v>2038</v>
      </c>
      <c r="S253" s="9">
        <f t="shared" si="11"/>
        <v>41252.25</v>
      </c>
      <c r="T253" s="10">
        <f t="shared" si="1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0"/>
        <v>626.29999999999995</v>
      </c>
      <c r="P254" s="4">
        <f t="shared" si="12"/>
        <v>106.15254237288136</v>
      </c>
      <c r="Q254" t="s">
        <v>2037</v>
      </c>
      <c r="R254" t="s">
        <v>2038</v>
      </c>
      <c r="S254" s="9">
        <f t="shared" si="11"/>
        <v>41572.208333333336</v>
      </c>
      <c r="T254" s="10">
        <f t="shared" si="1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0"/>
        <v>89.021399176954731</v>
      </c>
      <c r="P255" s="4">
        <f t="shared" si="12"/>
        <v>81.019475655430711</v>
      </c>
      <c r="Q255" t="s">
        <v>2039</v>
      </c>
      <c r="R255" t="s">
        <v>2042</v>
      </c>
      <c r="S255" s="9">
        <f t="shared" si="11"/>
        <v>40641.208333333336</v>
      </c>
      <c r="T255" s="10">
        <f t="shared" si="1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0"/>
        <v>184.89130434782609</v>
      </c>
      <c r="P256" s="4">
        <f t="shared" si="12"/>
        <v>96.647727272727266</v>
      </c>
      <c r="Q256" t="s">
        <v>2045</v>
      </c>
      <c r="R256" t="s">
        <v>2046</v>
      </c>
      <c r="S256" s="9">
        <f t="shared" si="11"/>
        <v>42787.25</v>
      </c>
      <c r="T256" s="10">
        <f t="shared" si="1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0"/>
        <v>120.16770186335404</v>
      </c>
      <c r="P257" s="4">
        <f t="shared" si="12"/>
        <v>57.003535651149086</v>
      </c>
      <c r="Q257" t="s">
        <v>2033</v>
      </c>
      <c r="R257" t="s">
        <v>2034</v>
      </c>
      <c r="S257" s="9">
        <f t="shared" si="11"/>
        <v>40590.25</v>
      </c>
      <c r="T257" s="10">
        <f t="shared" si="1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0"/>
        <v>23.390243902439025</v>
      </c>
      <c r="P258" s="4">
        <f t="shared" si="12"/>
        <v>63.93333333333333</v>
      </c>
      <c r="Q258" t="s">
        <v>2033</v>
      </c>
      <c r="R258" t="s">
        <v>2034</v>
      </c>
      <c r="S258" s="9">
        <f t="shared" si="11"/>
        <v>42393.25</v>
      </c>
      <c r="T258" s="10">
        <f t="shared" si="1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3">(E259/D259)*100</f>
        <v>146</v>
      </c>
      <c r="P259" s="4">
        <f t="shared" si="12"/>
        <v>90.456521739130437</v>
      </c>
      <c r="Q259" t="s">
        <v>2037</v>
      </c>
      <c r="R259" t="s">
        <v>2038</v>
      </c>
      <c r="S259" s="9">
        <f t="shared" ref="S259:T322" si="14">(((J259/60)/60)/24)+DATE(1970,1,1)</f>
        <v>41338.25</v>
      </c>
      <c r="T259" s="10">
        <f t="shared" si="14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3"/>
        <v>268.48</v>
      </c>
      <c r="P260" s="4">
        <f t="shared" ref="P260:P323" si="15">E260/G260</f>
        <v>72.172043010752688</v>
      </c>
      <c r="Q260" t="s">
        <v>2037</v>
      </c>
      <c r="R260" t="s">
        <v>2038</v>
      </c>
      <c r="S260" s="9">
        <f t="shared" si="14"/>
        <v>42712.25</v>
      </c>
      <c r="T260" s="10">
        <f t="shared" si="14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3"/>
        <v>597.5</v>
      </c>
      <c r="P261" s="4">
        <f t="shared" si="15"/>
        <v>77.934782608695656</v>
      </c>
      <c r="Q261" t="s">
        <v>2052</v>
      </c>
      <c r="R261" t="s">
        <v>2053</v>
      </c>
      <c r="S261" s="9">
        <f t="shared" si="14"/>
        <v>41251.25</v>
      </c>
      <c r="T261" s="10">
        <f t="shared" si="14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3"/>
        <v>157.69841269841268</v>
      </c>
      <c r="P262" s="4">
        <f t="shared" si="15"/>
        <v>38.065134099616856</v>
      </c>
      <c r="Q262" t="s">
        <v>2033</v>
      </c>
      <c r="R262" t="s">
        <v>2034</v>
      </c>
      <c r="S262" s="9">
        <f t="shared" si="14"/>
        <v>41180.208333333336</v>
      </c>
      <c r="T262" s="10">
        <f t="shared" si="14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3"/>
        <v>31.201660735468568</v>
      </c>
      <c r="P263" s="4">
        <f t="shared" si="15"/>
        <v>57.936123348017624</v>
      </c>
      <c r="Q263" t="s">
        <v>2033</v>
      </c>
      <c r="R263" t="s">
        <v>2034</v>
      </c>
      <c r="S263" s="9">
        <f t="shared" si="14"/>
        <v>40415.208333333336</v>
      </c>
      <c r="T263" s="10">
        <f t="shared" si="14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3"/>
        <v>313.41176470588238</v>
      </c>
      <c r="P264" s="4">
        <f t="shared" si="15"/>
        <v>49.794392523364486</v>
      </c>
      <c r="Q264" t="s">
        <v>2033</v>
      </c>
      <c r="R264" t="s">
        <v>2043</v>
      </c>
      <c r="S264" s="9">
        <f t="shared" si="14"/>
        <v>40638.208333333336</v>
      </c>
      <c r="T264" s="10">
        <f t="shared" si="14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3"/>
        <v>370.89655172413791</v>
      </c>
      <c r="P265" s="4">
        <f t="shared" si="15"/>
        <v>54.050251256281406</v>
      </c>
      <c r="Q265" t="s">
        <v>2052</v>
      </c>
      <c r="R265" t="s">
        <v>2053</v>
      </c>
      <c r="S265" s="9">
        <f t="shared" si="14"/>
        <v>40187.25</v>
      </c>
      <c r="T265" s="10">
        <f t="shared" si="14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3"/>
        <v>362.66447368421052</v>
      </c>
      <c r="P266" s="4">
        <f t="shared" si="15"/>
        <v>30.002721335268504</v>
      </c>
      <c r="Q266" t="s">
        <v>2037</v>
      </c>
      <c r="R266" t="s">
        <v>2038</v>
      </c>
      <c r="S266" s="9">
        <f t="shared" si="14"/>
        <v>41317.25</v>
      </c>
      <c r="T266" s="10">
        <f t="shared" si="14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3"/>
        <v>123.08163265306122</v>
      </c>
      <c r="P267" s="4">
        <f t="shared" si="15"/>
        <v>70.127906976744185</v>
      </c>
      <c r="Q267" t="s">
        <v>2037</v>
      </c>
      <c r="R267" t="s">
        <v>2038</v>
      </c>
      <c r="S267" s="9">
        <f t="shared" si="14"/>
        <v>42372.25</v>
      </c>
      <c r="T267" s="10">
        <f t="shared" si="14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3"/>
        <v>76.766756032171585</v>
      </c>
      <c r="P268" s="4">
        <f t="shared" si="15"/>
        <v>26.996228786926462</v>
      </c>
      <c r="Q268" t="s">
        <v>2033</v>
      </c>
      <c r="R268" t="s">
        <v>2056</v>
      </c>
      <c r="S268" s="9">
        <f t="shared" si="14"/>
        <v>41950.25</v>
      </c>
      <c r="T268" s="10">
        <f t="shared" si="14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3"/>
        <v>233.62012987012989</v>
      </c>
      <c r="P269" s="4">
        <f t="shared" si="15"/>
        <v>51.990606936416185</v>
      </c>
      <c r="Q269" t="s">
        <v>2037</v>
      </c>
      <c r="R269" t="s">
        <v>2038</v>
      </c>
      <c r="S269" s="9">
        <f t="shared" si="14"/>
        <v>41206.208333333336</v>
      </c>
      <c r="T269" s="10">
        <f t="shared" si="14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3"/>
        <v>180.53333333333333</v>
      </c>
      <c r="P270" s="4">
        <f t="shared" si="15"/>
        <v>56.416666666666664</v>
      </c>
      <c r="Q270" t="s">
        <v>2039</v>
      </c>
      <c r="R270" t="s">
        <v>2040</v>
      </c>
      <c r="S270" s="9">
        <f t="shared" si="14"/>
        <v>41186.208333333336</v>
      </c>
      <c r="T270" s="10">
        <f t="shared" si="14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3"/>
        <v>252.62857142857143</v>
      </c>
      <c r="P271" s="4">
        <f t="shared" si="15"/>
        <v>101.63218390804597</v>
      </c>
      <c r="Q271" t="s">
        <v>2039</v>
      </c>
      <c r="R271" t="s">
        <v>2058</v>
      </c>
      <c r="S271" s="9">
        <f t="shared" si="14"/>
        <v>43496.25</v>
      </c>
      <c r="T271" s="10">
        <f t="shared" si="14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3"/>
        <v>27.176538240368025</v>
      </c>
      <c r="P272" s="4">
        <f t="shared" si="15"/>
        <v>25.005291005291006</v>
      </c>
      <c r="Q272" t="s">
        <v>2048</v>
      </c>
      <c r="R272" t="s">
        <v>2049</v>
      </c>
      <c r="S272" s="9">
        <f t="shared" si="14"/>
        <v>40514.25</v>
      </c>
      <c r="T272" s="10">
        <f t="shared" si="14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3"/>
        <v>1.2706571242680547</v>
      </c>
      <c r="P273" s="4">
        <f t="shared" si="15"/>
        <v>32.016393442622949</v>
      </c>
      <c r="Q273" t="s">
        <v>2052</v>
      </c>
      <c r="R273" t="s">
        <v>2053</v>
      </c>
      <c r="S273" s="9">
        <f t="shared" si="14"/>
        <v>42345.25</v>
      </c>
      <c r="T273" s="10">
        <f t="shared" si="14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3"/>
        <v>304.0097847358121</v>
      </c>
      <c r="P274" s="4">
        <f t="shared" si="15"/>
        <v>82.021647307286173</v>
      </c>
      <c r="Q274" t="s">
        <v>2037</v>
      </c>
      <c r="R274" t="s">
        <v>2038</v>
      </c>
      <c r="S274" s="9">
        <f t="shared" si="14"/>
        <v>43656.208333333328</v>
      </c>
      <c r="T274" s="10">
        <f t="shared" si="14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3"/>
        <v>137.23076923076923</v>
      </c>
      <c r="P275" s="4">
        <f t="shared" si="15"/>
        <v>37.957446808510639</v>
      </c>
      <c r="Q275" t="s">
        <v>2037</v>
      </c>
      <c r="R275" t="s">
        <v>2038</v>
      </c>
      <c r="S275" s="9">
        <f t="shared" si="14"/>
        <v>42995.208333333328</v>
      </c>
      <c r="T275" s="10">
        <f t="shared" si="14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3"/>
        <v>32.208333333333336</v>
      </c>
      <c r="P276" s="4">
        <f t="shared" si="15"/>
        <v>51.533333333333331</v>
      </c>
      <c r="Q276" t="s">
        <v>2037</v>
      </c>
      <c r="R276" t="s">
        <v>2038</v>
      </c>
      <c r="S276" s="9">
        <f t="shared" si="14"/>
        <v>43045.25</v>
      </c>
      <c r="T276" s="10">
        <f t="shared" si="14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3"/>
        <v>241.51282051282053</v>
      </c>
      <c r="P277" s="4">
        <f t="shared" si="15"/>
        <v>81.198275862068968</v>
      </c>
      <c r="Q277" t="s">
        <v>2045</v>
      </c>
      <c r="R277" t="s">
        <v>2057</v>
      </c>
      <c r="S277" s="9">
        <f t="shared" si="14"/>
        <v>43561.208333333328</v>
      </c>
      <c r="T277" s="10">
        <f t="shared" si="14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3"/>
        <v>96.8</v>
      </c>
      <c r="P278" s="4">
        <f t="shared" si="15"/>
        <v>40.030075187969928</v>
      </c>
      <c r="Q278" t="s">
        <v>2048</v>
      </c>
      <c r="R278" t="s">
        <v>2049</v>
      </c>
      <c r="S278" s="9">
        <f t="shared" si="14"/>
        <v>41018.208333333336</v>
      </c>
      <c r="T278" s="10">
        <f t="shared" si="14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3"/>
        <v>1066.4285714285716</v>
      </c>
      <c r="P279" s="4">
        <f t="shared" si="15"/>
        <v>89.939759036144579</v>
      </c>
      <c r="Q279" t="s">
        <v>2037</v>
      </c>
      <c r="R279" t="s">
        <v>2038</v>
      </c>
      <c r="S279" s="9">
        <f t="shared" si="14"/>
        <v>40378.208333333336</v>
      </c>
      <c r="T279" s="10">
        <f t="shared" si="14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3"/>
        <v>325.88888888888891</v>
      </c>
      <c r="P280" s="4">
        <f t="shared" si="15"/>
        <v>96.692307692307693</v>
      </c>
      <c r="Q280" t="s">
        <v>2035</v>
      </c>
      <c r="R280" t="s">
        <v>2036</v>
      </c>
      <c r="S280" s="9">
        <f t="shared" si="14"/>
        <v>41239.25</v>
      </c>
      <c r="T280" s="10">
        <f t="shared" si="14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3"/>
        <v>170.70000000000002</v>
      </c>
      <c r="P281" s="4">
        <f t="shared" si="15"/>
        <v>25.010989010989011</v>
      </c>
      <c r="Q281" t="s">
        <v>2037</v>
      </c>
      <c r="R281" t="s">
        <v>2038</v>
      </c>
      <c r="S281" s="9">
        <f t="shared" si="14"/>
        <v>43346.208333333328</v>
      </c>
      <c r="T281" s="10">
        <f t="shared" si="14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3"/>
        <v>581.44000000000005</v>
      </c>
      <c r="P282" s="4">
        <f t="shared" si="15"/>
        <v>36.987277353689571</v>
      </c>
      <c r="Q282" t="s">
        <v>2039</v>
      </c>
      <c r="R282" t="s">
        <v>2047</v>
      </c>
      <c r="S282" s="9">
        <f t="shared" si="14"/>
        <v>43060.25</v>
      </c>
      <c r="T282" s="10">
        <f t="shared" si="14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3"/>
        <v>91.520972644376897</v>
      </c>
      <c r="P283" s="4">
        <f t="shared" si="15"/>
        <v>73.012609117361791</v>
      </c>
      <c r="Q283" t="s">
        <v>2037</v>
      </c>
      <c r="R283" t="s">
        <v>2038</v>
      </c>
      <c r="S283" s="9">
        <f t="shared" si="14"/>
        <v>40979.25</v>
      </c>
      <c r="T283" s="10">
        <f t="shared" si="14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3"/>
        <v>108.04761904761904</v>
      </c>
      <c r="P284" s="4">
        <f t="shared" si="15"/>
        <v>68.240601503759393</v>
      </c>
      <c r="Q284" t="s">
        <v>2039</v>
      </c>
      <c r="R284" t="s">
        <v>2058</v>
      </c>
      <c r="S284" s="9">
        <f t="shared" si="14"/>
        <v>42701.25</v>
      </c>
      <c r="T284" s="10">
        <f t="shared" si="14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3"/>
        <v>18.728395061728396</v>
      </c>
      <c r="P285" s="4">
        <f t="shared" si="15"/>
        <v>52.310344827586206</v>
      </c>
      <c r="Q285" t="s">
        <v>2033</v>
      </c>
      <c r="R285" t="s">
        <v>2034</v>
      </c>
      <c r="S285" s="9">
        <f t="shared" si="14"/>
        <v>42520.208333333328</v>
      </c>
      <c r="T285" s="10">
        <f t="shared" si="14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3"/>
        <v>83.193877551020407</v>
      </c>
      <c r="P286" s="4">
        <f t="shared" si="15"/>
        <v>61.765151515151516</v>
      </c>
      <c r="Q286" t="s">
        <v>2035</v>
      </c>
      <c r="R286" t="s">
        <v>2036</v>
      </c>
      <c r="S286" s="9">
        <f t="shared" si="14"/>
        <v>41030.208333333336</v>
      </c>
      <c r="T286" s="10">
        <f t="shared" si="14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3"/>
        <v>706.33333333333337</v>
      </c>
      <c r="P287" s="4">
        <f t="shared" si="15"/>
        <v>25.027559055118111</v>
      </c>
      <c r="Q287" t="s">
        <v>2037</v>
      </c>
      <c r="R287" t="s">
        <v>2038</v>
      </c>
      <c r="S287" s="9">
        <f t="shared" si="14"/>
        <v>42623.208333333328</v>
      </c>
      <c r="T287" s="10">
        <f t="shared" si="14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3"/>
        <v>17.446030330062445</v>
      </c>
      <c r="P288" s="4">
        <f t="shared" si="15"/>
        <v>106.28804347826087</v>
      </c>
      <c r="Q288" t="s">
        <v>2037</v>
      </c>
      <c r="R288" t="s">
        <v>2038</v>
      </c>
      <c r="S288" s="9">
        <f t="shared" si="14"/>
        <v>42697.25</v>
      </c>
      <c r="T288" s="10">
        <f t="shared" si="14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3"/>
        <v>209.73015873015873</v>
      </c>
      <c r="P289" s="4">
        <f t="shared" si="15"/>
        <v>75.07386363636364</v>
      </c>
      <c r="Q289" t="s">
        <v>2033</v>
      </c>
      <c r="R289" t="s">
        <v>2041</v>
      </c>
      <c r="S289" s="9">
        <f t="shared" si="14"/>
        <v>42122.208333333328</v>
      </c>
      <c r="T289" s="10">
        <f t="shared" si="14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3"/>
        <v>97.785714285714292</v>
      </c>
      <c r="P290" s="4">
        <f t="shared" si="15"/>
        <v>39.970802919708028</v>
      </c>
      <c r="Q290" t="s">
        <v>2033</v>
      </c>
      <c r="R290" t="s">
        <v>2055</v>
      </c>
      <c r="S290" s="9">
        <f t="shared" si="14"/>
        <v>40982.208333333336</v>
      </c>
      <c r="T290" s="10">
        <f t="shared" si="14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3"/>
        <v>1684.25</v>
      </c>
      <c r="P291" s="4">
        <f t="shared" si="15"/>
        <v>39.982195845697326</v>
      </c>
      <c r="Q291" t="s">
        <v>2037</v>
      </c>
      <c r="R291" t="s">
        <v>2038</v>
      </c>
      <c r="S291" s="9">
        <f t="shared" si="14"/>
        <v>42219.208333333328</v>
      </c>
      <c r="T291" s="10">
        <f t="shared" si="14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3"/>
        <v>54.402135231316727</v>
      </c>
      <c r="P292" s="4">
        <f t="shared" si="15"/>
        <v>101.01541850220265</v>
      </c>
      <c r="Q292" t="s">
        <v>2039</v>
      </c>
      <c r="R292" t="s">
        <v>2040</v>
      </c>
      <c r="S292" s="9">
        <f t="shared" si="14"/>
        <v>41404.208333333336</v>
      </c>
      <c r="T292" s="10">
        <f t="shared" si="14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3"/>
        <v>456.61111111111109</v>
      </c>
      <c r="P293" s="4">
        <f t="shared" si="15"/>
        <v>76.813084112149539</v>
      </c>
      <c r="Q293" t="s">
        <v>2035</v>
      </c>
      <c r="R293" t="s">
        <v>2036</v>
      </c>
      <c r="S293" s="9">
        <f t="shared" si="14"/>
        <v>40831.208333333336</v>
      </c>
      <c r="T293" s="10">
        <f t="shared" si="14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3"/>
        <v>9.8219178082191778</v>
      </c>
      <c r="P294" s="4">
        <f t="shared" si="15"/>
        <v>71.7</v>
      </c>
      <c r="Q294" t="s">
        <v>2031</v>
      </c>
      <c r="R294" t="s">
        <v>2032</v>
      </c>
      <c r="S294" s="9">
        <f t="shared" si="14"/>
        <v>40984.208333333336</v>
      </c>
      <c r="T294" s="10">
        <f t="shared" si="14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3"/>
        <v>16.384615384615383</v>
      </c>
      <c r="P295" s="4">
        <f t="shared" si="15"/>
        <v>33.28125</v>
      </c>
      <c r="Q295" t="s">
        <v>2037</v>
      </c>
      <c r="R295" t="s">
        <v>2038</v>
      </c>
      <c r="S295" s="9">
        <f t="shared" si="14"/>
        <v>40456.208333333336</v>
      </c>
      <c r="T295" s="10">
        <f t="shared" si="14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3"/>
        <v>1339.6666666666667</v>
      </c>
      <c r="P296" s="4">
        <f t="shared" si="15"/>
        <v>43.923497267759565</v>
      </c>
      <c r="Q296" t="s">
        <v>2037</v>
      </c>
      <c r="R296" t="s">
        <v>2038</v>
      </c>
      <c r="S296" s="9">
        <f t="shared" si="14"/>
        <v>43399.208333333328</v>
      </c>
      <c r="T296" s="10">
        <f t="shared" si="14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3"/>
        <v>35.650077760497666</v>
      </c>
      <c r="P297" s="4">
        <f t="shared" si="15"/>
        <v>36.004712041884815</v>
      </c>
      <c r="Q297" t="s">
        <v>2037</v>
      </c>
      <c r="R297" t="s">
        <v>2038</v>
      </c>
      <c r="S297" s="9">
        <f t="shared" si="14"/>
        <v>41562.208333333336</v>
      </c>
      <c r="T297" s="10">
        <f t="shared" si="14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3"/>
        <v>54.950819672131146</v>
      </c>
      <c r="P298" s="4">
        <f t="shared" si="15"/>
        <v>88.21052631578948</v>
      </c>
      <c r="Q298" t="s">
        <v>2037</v>
      </c>
      <c r="R298" t="s">
        <v>2038</v>
      </c>
      <c r="S298" s="9">
        <f t="shared" si="14"/>
        <v>43493.25</v>
      </c>
      <c r="T298" s="10">
        <f t="shared" si="14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3"/>
        <v>94.236111111111114</v>
      </c>
      <c r="P299" s="4">
        <f t="shared" si="15"/>
        <v>65.240384615384613</v>
      </c>
      <c r="Q299" t="s">
        <v>2037</v>
      </c>
      <c r="R299" t="s">
        <v>2038</v>
      </c>
      <c r="S299" s="9">
        <f t="shared" si="14"/>
        <v>41653.25</v>
      </c>
      <c r="T299" s="10">
        <f t="shared" si="14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3"/>
        <v>143.91428571428571</v>
      </c>
      <c r="P300" s="4">
        <f t="shared" si="15"/>
        <v>69.958333333333329</v>
      </c>
      <c r="Q300" t="s">
        <v>2033</v>
      </c>
      <c r="R300" t="s">
        <v>2034</v>
      </c>
      <c r="S300" s="9">
        <f t="shared" si="14"/>
        <v>42426.25</v>
      </c>
      <c r="T300" s="10">
        <f t="shared" si="14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3"/>
        <v>51.421052631578945</v>
      </c>
      <c r="P301" s="4">
        <f t="shared" si="15"/>
        <v>39.877551020408163</v>
      </c>
      <c r="Q301" t="s">
        <v>2031</v>
      </c>
      <c r="R301" t="s">
        <v>2032</v>
      </c>
      <c r="S301" s="9">
        <f t="shared" si="14"/>
        <v>42432.25</v>
      </c>
      <c r="T301" s="10">
        <f t="shared" si="14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3"/>
        <v>5</v>
      </c>
      <c r="P302" s="4">
        <f t="shared" si="15"/>
        <v>5</v>
      </c>
      <c r="Q302" t="s">
        <v>2045</v>
      </c>
      <c r="R302" t="s">
        <v>2046</v>
      </c>
      <c r="S302" s="9">
        <f t="shared" si="14"/>
        <v>42977.208333333328</v>
      </c>
      <c r="T302" s="10">
        <f t="shared" si="14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3"/>
        <v>1344.6666666666667</v>
      </c>
      <c r="P303" s="4">
        <f t="shared" si="15"/>
        <v>41.023728813559323</v>
      </c>
      <c r="Q303" t="s">
        <v>2039</v>
      </c>
      <c r="R303" t="s">
        <v>2040</v>
      </c>
      <c r="S303" s="9">
        <f t="shared" si="14"/>
        <v>42061.25</v>
      </c>
      <c r="T303" s="10">
        <f t="shared" si="14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3"/>
        <v>31.844940867279899</v>
      </c>
      <c r="P304" s="4">
        <f t="shared" si="15"/>
        <v>98.914285714285711</v>
      </c>
      <c r="Q304" t="s">
        <v>2037</v>
      </c>
      <c r="R304" t="s">
        <v>2038</v>
      </c>
      <c r="S304" s="9">
        <f t="shared" si="14"/>
        <v>43345.208333333328</v>
      </c>
      <c r="T304" s="10">
        <f t="shared" si="14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3"/>
        <v>82.617647058823536</v>
      </c>
      <c r="P305" s="4">
        <f t="shared" si="15"/>
        <v>87.78125</v>
      </c>
      <c r="Q305" t="s">
        <v>2033</v>
      </c>
      <c r="R305" t="s">
        <v>2043</v>
      </c>
      <c r="S305" s="9">
        <f t="shared" si="14"/>
        <v>42376.25</v>
      </c>
      <c r="T305" s="10">
        <f t="shared" si="14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3"/>
        <v>546.14285714285722</v>
      </c>
      <c r="P306" s="4">
        <f t="shared" si="15"/>
        <v>80.767605633802816</v>
      </c>
      <c r="Q306" t="s">
        <v>2039</v>
      </c>
      <c r="R306" t="s">
        <v>2040</v>
      </c>
      <c r="S306" s="9">
        <f t="shared" si="14"/>
        <v>42589.208333333328</v>
      </c>
      <c r="T306" s="10">
        <f t="shared" si="14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3"/>
        <v>286.21428571428572</v>
      </c>
      <c r="P307" s="4">
        <f t="shared" si="15"/>
        <v>94.28235294117647</v>
      </c>
      <c r="Q307" t="s">
        <v>2037</v>
      </c>
      <c r="R307" t="s">
        <v>2038</v>
      </c>
      <c r="S307" s="9">
        <f t="shared" si="14"/>
        <v>42448.208333333328</v>
      </c>
      <c r="T307" s="10">
        <f t="shared" si="14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3"/>
        <v>7.9076923076923071</v>
      </c>
      <c r="P308" s="4">
        <f t="shared" si="15"/>
        <v>73.428571428571431</v>
      </c>
      <c r="Q308" t="s">
        <v>2037</v>
      </c>
      <c r="R308" t="s">
        <v>2038</v>
      </c>
      <c r="S308" s="9">
        <f t="shared" si="14"/>
        <v>42930.208333333328</v>
      </c>
      <c r="T308" s="10">
        <f t="shared" si="14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3"/>
        <v>132.13677811550153</v>
      </c>
      <c r="P309" s="4">
        <f t="shared" si="15"/>
        <v>65.968133535660087</v>
      </c>
      <c r="Q309" t="s">
        <v>2045</v>
      </c>
      <c r="R309" t="s">
        <v>2051</v>
      </c>
      <c r="S309" s="9">
        <f t="shared" si="14"/>
        <v>41066.208333333336</v>
      </c>
      <c r="T309" s="10">
        <f t="shared" si="14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3"/>
        <v>74.077834179357026</v>
      </c>
      <c r="P310" s="4">
        <f t="shared" si="15"/>
        <v>109.04109589041096</v>
      </c>
      <c r="Q310" t="s">
        <v>2037</v>
      </c>
      <c r="R310" t="s">
        <v>2038</v>
      </c>
      <c r="S310" s="9">
        <f t="shared" si="14"/>
        <v>40651.208333333336</v>
      </c>
      <c r="T310" s="10">
        <f t="shared" si="14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3"/>
        <v>75.292682926829272</v>
      </c>
      <c r="P311" s="4">
        <f t="shared" si="15"/>
        <v>41.16</v>
      </c>
      <c r="Q311" t="s">
        <v>2033</v>
      </c>
      <c r="R311" t="s">
        <v>2043</v>
      </c>
      <c r="S311" s="9">
        <f t="shared" si="14"/>
        <v>40807.208333333336</v>
      </c>
      <c r="T311" s="10">
        <f t="shared" si="14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3"/>
        <v>20.333333333333332</v>
      </c>
      <c r="P312" s="4">
        <f t="shared" si="15"/>
        <v>99.125</v>
      </c>
      <c r="Q312" t="s">
        <v>2048</v>
      </c>
      <c r="R312" t="s">
        <v>2049</v>
      </c>
      <c r="S312" s="9">
        <f t="shared" si="14"/>
        <v>40277.208333333336</v>
      </c>
      <c r="T312" s="10">
        <f t="shared" si="14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3"/>
        <v>203.36507936507937</v>
      </c>
      <c r="P313" s="4">
        <f t="shared" si="15"/>
        <v>105.88429752066116</v>
      </c>
      <c r="Q313" t="s">
        <v>2037</v>
      </c>
      <c r="R313" t="s">
        <v>2038</v>
      </c>
      <c r="S313" s="9">
        <f t="shared" si="14"/>
        <v>40590.25</v>
      </c>
      <c r="T313" s="10">
        <f t="shared" si="14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3"/>
        <v>310.2284263959391</v>
      </c>
      <c r="P314" s="4">
        <f t="shared" si="15"/>
        <v>48.996525921966864</v>
      </c>
      <c r="Q314" t="s">
        <v>2037</v>
      </c>
      <c r="R314" t="s">
        <v>2038</v>
      </c>
      <c r="S314" s="9">
        <f t="shared" si="14"/>
        <v>41572.208333333336</v>
      </c>
      <c r="T314" s="10">
        <f t="shared" si="14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3"/>
        <v>395.31818181818181</v>
      </c>
      <c r="P315" s="4">
        <f t="shared" si="15"/>
        <v>39</v>
      </c>
      <c r="Q315" t="s">
        <v>2033</v>
      </c>
      <c r="R315" t="s">
        <v>2034</v>
      </c>
      <c r="S315" s="9">
        <f t="shared" si="14"/>
        <v>40966.25</v>
      </c>
      <c r="T315" s="10">
        <f t="shared" si="14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3"/>
        <v>294.71428571428572</v>
      </c>
      <c r="P316" s="4">
        <f t="shared" si="15"/>
        <v>31.022556390977442</v>
      </c>
      <c r="Q316" t="s">
        <v>2039</v>
      </c>
      <c r="R316" t="s">
        <v>2040</v>
      </c>
      <c r="S316" s="9">
        <f t="shared" si="14"/>
        <v>43536.208333333328</v>
      </c>
      <c r="T316" s="10">
        <f t="shared" si="14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3"/>
        <v>33.89473684210526</v>
      </c>
      <c r="P317" s="4">
        <f t="shared" si="15"/>
        <v>103.87096774193549</v>
      </c>
      <c r="Q317" t="s">
        <v>2037</v>
      </c>
      <c r="R317" t="s">
        <v>2038</v>
      </c>
      <c r="S317" s="9">
        <f t="shared" si="14"/>
        <v>41783.208333333336</v>
      </c>
      <c r="T317" s="10">
        <f t="shared" si="14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3"/>
        <v>66.677083333333329</v>
      </c>
      <c r="P318" s="4">
        <f t="shared" si="15"/>
        <v>59.268518518518519</v>
      </c>
      <c r="Q318" t="s">
        <v>2031</v>
      </c>
      <c r="R318" t="s">
        <v>2032</v>
      </c>
      <c r="S318" s="9">
        <f t="shared" si="14"/>
        <v>43788.25</v>
      </c>
      <c r="T318" s="10">
        <f t="shared" si="14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3"/>
        <v>19.227272727272727</v>
      </c>
      <c r="P319" s="4">
        <f t="shared" si="15"/>
        <v>42.3</v>
      </c>
      <c r="Q319" t="s">
        <v>2037</v>
      </c>
      <c r="R319" t="s">
        <v>2038</v>
      </c>
      <c r="S319" s="9">
        <f t="shared" si="14"/>
        <v>42869.208333333328</v>
      </c>
      <c r="T319" s="10">
        <f t="shared" si="14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3"/>
        <v>15.842105263157894</v>
      </c>
      <c r="P320" s="4">
        <f t="shared" si="15"/>
        <v>53.117647058823529</v>
      </c>
      <c r="Q320" t="s">
        <v>2033</v>
      </c>
      <c r="R320" t="s">
        <v>2034</v>
      </c>
      <c r="S320" s="9">
        <f t="shared" si="14"/>
        <v>41684.25</v>
      </c>
      <c r="T320" s="10">
        <f t="shared" si="14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3"/>
        <v>38.702380952380956</v>
      </c>
      <c r="P321" s="4">
        <f t="shared" si="15"/>
        <v>50.796875</v>
      </c>
      <c r="Q321" t="s">
        <v>2035</v>
      </c>
      <c r="R321" t="s">
        <v>2036</v>
      </c>
      <c r="S321" s="9">
        <f t="shared" si="14"/>
        <v>40402.208333333336</v>
      </c>
      <c r="T321" s="10">
        <f t="shared" si="14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3"/>
        <v>9.5876777251184837</v>
      </c>
      <c r="P322" s="4">
        <f t="shared" si="15"/>
        <v>101.15</v>
      </c>
      <c r="Q322" t="s">
        <v>2045</v>
      </c>
      <c r="R322" t="s">
        <v>2051</v>
      </c>
      <c r="S322" s="9">
        <f t="shared" si="14"/>
        <v>40673.208333333336</v>
      </c>
      <c r="T322" s="10">
        <f t="shared" si="14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6">(E323/D323)*100</f>
        <v>94.144366197183089</v>
      </c>
      <c r="P323" s="4">
        <f t="shared" si="15"/>
        <v>65.000810372771468</v>
      </c>
      <c r="Q323" t="s">
        <v>2039</v>
      </c>
      <c r="R323" t="s">
        <v>2050</v>
      </c>
      <c r="S323" s="9">
        <f t="shared" ref="S323:T386" si="17">(((J323/60)/60)/24)+DATE(1970,1,1)</f>
        <v>40634.208333333336</v>
      </c>
      <c r="T323" s="10">
        <f t="shared" si="17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6"/>
        <v>166.56234096692114</v>
      </c>
      <c r="P324" s="4">
        <f t="shared" ref="P324:P387" si="18">E324/G324</f>
        <v>37.998645510835914</v>
      </c>
      <c r="Q324" t="s">
        <v>2037</v>
      </c>
      <c r="R324" t="s">
        <v>2038</v>
      </c>
      <c r="S324" s="9">
        <f t="shared" si="17"/>
        <v>40507.25</v>
      </c>
      <c r="T324" s="10">
        <f t="shared" si="17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6"/>
        <v>24.134831460674157</v>
      </c>
      <c r="P325" s="4">
        <f t="shared" si="18"/>
        <v>82.615384615384613</v>
      </c>
      <c r="Q325" t="s">
        <v>2039</v>
      </c>
      <c r="R325" t="s">
        <v>2040</v>
      </c>
      <c r="S325" s="9">
        <f t="shared" si="17"/>
        <v>41725.208333333336</v>
      </c>
      <c r="T325" s="10">
        <f t="shared" si="17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6"/>
        <v>164.05633802816902</v>
      </c>
      <c r="P326" s="4">
        <f t="shared" si="18"/>
        <v>37.941368078175898</v>
      </c>
      <c r="Q326" t="s">
        <v>2037</v>
      </c>
      <c r="R326" t="s">
        <v>2038</v>
      </c>
      <c r="S326" s="9">
        <f t="shared" si="17"/>
        <v>42176.208333333328</v>
      </c>
      <c r="T326" s="10">
        <f t="shared" si="17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6"/>
        <v>90.723076923076931</v>
      </c>
      <c r="P327" s="4">
        <f t="shared" si="18"/>
        <v>80.780821917808225</v>
      </c>
      <c r="Q327" t="s">
        <v>2037</v>
      </c>
      <c r="R327" t="s">
        <v>2038</v>
      </c>
      <c r="S327" s="9">
        <f t="shared" si="17"/>
        <v>43267.208333333328</v>
      </c>
      <c r="T327" s="10">
        <f t="shared" si="17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6"/>
        <v>46.194444444444443</v>
      </c>
      <c r="P328" s="4">
        <f t="shared" si="18"/>
        <v>25.984375</v>
      </c>
      <c r="Q328" t="s">
        <v>2039</v>
      </c>
      <c r="R328" t="s">
        <v>2047</v>
      </c>
      <c r="S328" s="9">
        <f t="shared" si="17"/>
        <v>42364.25</v>
      </c>
      <c r="T328" s="10">
        <f t="shared" si="17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6"/>
        <v>38.53846153846154</v>
      </c>
      <c r="P329" s="4">
        <f t="shared" si="18"/>
        <v>30.363636363636363</v>
      </c>
      <c r="Q329" t="s">
        <v>2037</v>
      </c>
      <c r="R329" t="s">
        <v>2038</v>
      </c>
      <c r="S329" s="9">
        <f t="shared" si="17"/>
        <v>43705.208333333328</v>
      </c>
      <c r="T329" s="10">
        <f t="shared" si="17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6"/>
        <v>133.56231003039514</v>
      </c>
      <c r="P330" s="4">
        <f t="shared" si="18"/>
        <v>54.004916018025398</v>
      </c>
      <c r="Q330" t="s">
        <v>2033</v>
      </c>
      <c r="R330" t="s">
        <v>2034</v>
      </c>
      <c r="S330" s="9">
        <f t="shared" si="17"/>
        <v>43434.25</v>
      </c>
      <c r="T330" s="10">
        <f t="shared" si="17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6"/>
        <v>22.896588486140725</v>
      </c>
      <c r="P331" s="4">
        <f t="shared" si="18"/>
        <v>101.78672985781991</v>
      </c>
      <c r="Q331" t="s">
        <v>2048</v>
      </c>
      <c r="R331" t="s">
        <v>2049</v>
      </c>
      <c r="S331" s="9">
        <f t="shared" si="17"/>
        <v>42716.25</v>
      </c>
      <c r="T331" s="10">
        <f t="shared" si="17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6"/>
        <v>184.95548961424333</v>
      </c>
      <c r="P332" s="4">
        <f t="shared" si="18"/>
        <v>45.003610108303249</v>
      </c>
      <c r="Q332" t="s">
        <v>2039</v>
      </c>
      <c r="R332" t="s">
        <v>2040</v>
      </c>
      <c r="S332" s="9">
        <f t="shared" si="17"/>
        <v>43077.25</v>
      </c>
      <c r="T332" s="10">
        <f t="shared" si="17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6"/>
        <v>443.72727272727275</v>
      </c>
      <c r="P333" s="4">
        <f t="shared" si="18"/>
        <v>77.068421052631578</v>
      </c>
      <c r="Q333" t="s">
        <v>2031</v>
      </c>
      <c r="R333" t="s">
        <v>2032</v>
      </c>
      <c r="S333" s="9">
        <f t="shared" si="17"/>
        <v>40896.25</v>
      </c>
      <c r="T333" s="10">
        <f t="shared" si="17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6"/>
        <v>199.9806763285024</v>
      </c>
      <c r="P334" s="4">
        <f t="shared" si="18"/>
        <v>88.076595744680844</v>
      </c>
      <c r="Q334" t="s">
        <v>2035</v>
      </c>
      <c r="R334" t="s">
        <v>2044</v>
      </c>
      <c r="S334" s="9">
        <f t="shared" si="17"/>
        <v>41361.208333333336</v>
      </c>
      <c r="T334" s="10">
        <f t="shared" si="17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6"/>
        <v>123.95833333333333</v>
      </c>
      <c r="P335" s="4">
        <f t="shared" si="18"/>
        <v>47.035573122529641</v>
      </c>
      <c r="Q335" t="s">
        <v>2037</v>
      </c>
      <c r="R335" t="s">
        <v>2038</v>
      </c>
      <c r="S335" s="9">
        <f t="shared" si="17"/>
        <v>43424.25</v>
      </c>
      <c r="T335" s="10">
        <f t="shared" si="17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6"/>
        <v>186.61329305135951</v>
      </c>
      <c r="P336" s="4">
        <f t="shared" si="18"/>
        <v>110.99550763701707</v>
      </c>
      <c r="Q336" t="s">
        <v>2033</v>
      </c>
      <c r="R336" t="s">
        <v>2034</v>
      </c>
      <c r="S336" s="9">
        <f t="shared" si="17"/>
        <v>43110.25</v>
      </c>
      <c r="T336" s="10">
        <f t="shared" si="17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6"/>
        <v>114.28538550057536</v>
      </c>
      <c r="P337" s="4">
        <f t="shared" si="18"/>
        <v>87.003066141042481</v>
      </c>
      <c r="Q337" t="s">
        <v>2033</v>
      </c>
      <c r="R337" t="s">
        <v>2034</v>
      </c>
      <c r="S337" s="9">
        <f t="shared" si="17"/>
        <v>43784.25</v>
      </c>
      <c r="T337" s="10">
        <f t="shared" si="17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6"/>
        <v>97.032531824611041</v>
      </c>
      <c r="P338" s="4">
        <f t="shared" si="18"/>
        <v>63.994402985074629</v>
      </c>
      <c r="Q338" t="s">
        <v>2033</v>
      </c>
      <c r="R338" t="s">
        <v>2034</v>
      </c>
      <c r="S338" s="9">
        <f t="shared" si="17"/>
        <v>40527.25</v>
      </c>
      <c r="T338" s="10">
        <f t="shared" si="17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6"/>
        <v>122.81904761904762</v>
      </c>
      <c r="P339" s="4">
        <f t="shared" si="18"/>
        <v>105.9945205479452</v>
      </c>
      <c r="Q339" t="s">
        <v>2037</v>
      </c>
      <c r="R339" t="s">
        <v>2038</v>
      </c>
      <c r="S339" s="9">
        <f t="shared" si="17"/>
        <v>43780.25</v>
      </c>
      <c r="T339" s="10">
        <f t="shared" si="17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6"/>
        <v>179.14326647564468</v>
      </c>
      <c r="P340" s="4">
        <f t="shared" si="18"/>
        <v>73.989349112426041</v>
      </c>
      <c r="Q340" t="s">
        <v>2037</v>
      </c>
      <c r="R340" t="s">
        <v>2038</v>
      </c>
      <c r="S340" s="9">
        <f t="shared" si="17"/>
        <v>40821.208333333336</v>
      </c>
      <c r="T340" s="10">
        <f t="shared" si="17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6"/>
        <v>79.951577402787962</v>
      </c>
      <c r="P341" s="4">
        <f t="shared" si="18"/>
        <v>84.02004626060139</v>
      </c>
      <c r="Q341" t="s">
        <v>2037</v>
      </c>
      <c r="R341" t="s">
        <v>2038</v>
      </c>
      <c r="S341" s="9">
        <f t="shared" si="17"/>
        <v>42949.208333333328</v>
      </c>
      <c r="T341" s="10">
        <f t="shared" si="17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6"/>
        <v>94.242587601078171</v>
      </c>
      <c r="P342" s="4">
        <f t="shared" si="18"/>
        <v>88.966921119592882</v>
      </c>
      <c r="Q342" t="s">
        <v>2052</v>
      </c>
      <c r="R342" t="s">
        <v>2053</v>
      </c>
      <c r="S342" s="9">
        <f t="shared" si="17"/>
        <v>40889.25</v>
      </c>
      <c r="T342" s="10">
        <f t="shared" si="17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6"/>
        <v>84.669291338582681</v>
      </c>
      <c r="P343" s="4">
        <f t="shared" si="18"/>
        <v>76.990453460620529</v>
      </c>
      <c r="Q343" t="s">
        <v>2033</v>
      </c>
      <c r="R343" t="s">
        <v>2043</v>
      </c>
      <c r="S343" s="9">
        <f t="shared" si="17"/>
        <v>42244.208333333328</v>
      </c>
      <c r="T343" s="10">
        <f t="shared" si="17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6"/>
        <v>66.521920668058456</v>
      </c>
      <c r="P344" s="4">
        <f t="shared" si="18"/>
        <v>97.146341463414629</v>
      </c>
      <c r="Q344" t="s">
        <v>2037</v>
      </c>
      <c r="R344" t="s">
        <v>2038</v>
      </c>
      <c r="S344" s="9">
        <f t="shared" si="17"/>
        <v>41475.208333333336</v>
      </c>
      <c r="T344" s="10">
        <f t="shared" si="17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6"/>
        <v>53.922222222222224</v>
      </c>
      <c r="P345" s="4">
        <f t="shared" si="18"/>
        <v>33.013605442176868</v>
      </c>
      <c r="Q345" t="s">
        <v>2037</v>
      </c>
      <c r="R345" t="s">
        <v>2038</v>
      </c>
      <c r="S345" s="9">
        <f t="shared" si="17"/>
        <v>41597.25</v>
      </c>
      <c r="T345" s="10">
        <f t="shared" si="17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6"/>
        <v>41.983299595141702</v>
      </c>
      <c r="P346" s="4">
        <f t="shared" si="18"/>
        <v>99.950602409638549</v>
      </c>
      <c r="Q346" t="s">
        <v>2048</v>
      </c>
      <c r="R346" t="s">
        <v>2049</v>
      </c>
      <c r="S346" s="9">
        <f t="shared" si="17"/>
        <v>43122.25</v>
      </c>
      <c r="T346" s="10">
        <f t="shared" si="17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6"/>
        <v>14.69479695431472</v>
      </c>
      <c r="P347" s="4">
        <f t="shared" si="18"/>
        <v>69.966767371601208</v>
      </c>
      <c r="Q347" t="s">
        <v>2039</v>
      </c>
      <c r="R347" t="s">
        <v>2042</v>
      </c>
      <c r="S347" s="9">
        <f t="shared" si="17"/>
        <v>42194.208333333328</v>
      </c>
      <c r="T347" s="10">
        <f t="shared" si="17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6"/>
        <v>34.475000000000001</v>
      </c>
      <c r="P348" s="4">
        <f t="shared" si="18"/>
        <v>110.32</v>
      </c>
      <c r="Q348" t="s">
        <v>2033</v>
      </c>
      <c r="R348" t="s">
        <v>2043</v>
      </c>
      <c r="S348" s="9">
        <f t="shared" si="17"/>
        <v>42971.208333333328</v>
      </c>
      <c r="T348" s="10">
        <f t="shared" si="17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6"/>
        <v>1400.7777777777778</v>
      </c>
      <c r="P349" s="4">
        <f t="shared" si="18"/>
        <v>66.005235602094245</v>
      </c>
      <c r="Q349" t="s">
        <v>2035</v>
      </c>
      <c r="R349" t="s">
        <v>2036</v>
      </c>
      <c r="S349" s="9">
        <f t="shared" si="17"/>
        <v>42046.25</v>
      </c>
      <c r="T349" s="10">
        <f t="shared" si="17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6"/>
        <v>71.770351758793964</v>
      </c>
      <c r="P350" s="4">
        <f t="shared" si="18"/>
        <v>41.005742176284812</v>
      </c>
      <c r="Q350" t="s">
        <v>2031</v>
      </c>
      <c r="R350" t="s">
        <v>2032</v>
      </c>
      <c r="S350" s="9">
        <f t="shared" si="17"/>
        <v>42782.25</v>
      </c>
      <c r="T350" s="10">
        <f t="shared" si="17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6"/>
        <v>53.074115044247783</v>
      </c>
      <c r="P351" s="4">
        <f t="shared" si="18"/>
        <v>103.96316359696641</v>
      </c>
      <c r="Q351" t="s">
        <v>2037</v>
      </c>
      <c r="R351" t="s">
        <v>2038</v>
      </c>
      <c r="S351" s="9">
        <f t="shared" si="17"/>
        <v>42930.208333333328</v>
      </c>
      <c r="T351" s="10">
        <f t="shared" si="17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6"/>
        <v>5</v>
      </c>
      <c r="P352" s="4">
        <f t="shared" si="18"/>
        <v>5</v>
      </c>
      <c r="Q352" t="s">
        <v>2033</v>
      </c>
      <c r="R352" t="s">
        <v>2056</v>
      </c>
      <c r="S352" s="9">
        <f t="shared" si="17"/>
        <v>42144.208333333328</v>
      </c>
      <c r="T352" s="10">
        <f t="shared" si="17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6"/>
        <v>127.70715249662618</v>
      </c>
      <c r="P353" s="4">
        <f t="shared" si="18"/>
        <v>47.009935419771487</v>
      </c>
      <c r="Q353" t="s">
        <v>2033</v>
      </c>
      <c r="R353" t="s">
        <v>2034</v>
      </c>
      <c r="S353" s="9">
        <f t="shared" si="17"/>
        <v>42240.208333333328</v>
      </c>
      <c r="T353" s="10">
        <f t="shared" si="17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6"/>
        <v>34.892857142857139</v>
      </c>
      <c r="P354" s="4">
        <f t="shared" si="18"/>
        <v>29.606060606060606</v>
      </c>
      <c r="Q354" t="s">
        <v>2037</v>
      </c>
      <c r="R354" t="s">
        <v>2038</v>
      </c>
      <c r="S354" s="9">
        <f t="shared" si="17"/>
        <v>42315.25</v>
      </c>
      <c r="T354" s="10">
        <f t="shared" si="17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6"/>
        <v>410.59821428571428</v>
      </c>
      <c r="P355" s="4">
        <f t="shared" si="18"/>
        <v>81.010569583088667</v>
      </c>
      <c r="Q355" t="s">
        <v>2037</v>
      </c>
      <c r="R355" t="s">
        <v>2038</v>
      </c>
      <c r="S355" s="9">
        <f t="shared" si="17"/>
        <v>43651.208333333328</v>
      </c>
      <c r="T355" s="10">
        <f t="shared" si="17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6"/>
        <v>123.73770491803278</v>
      </c>
      <c r="P356" s="4">
        <f t="shared" si="18"/>
        <v>94.35</v>
      </c>
      <c r="Q356" t="s">
        <v>2039</v>
      </c>
      <c r="R356" t="s">
        <v>2040</v>
      </c>
      <c r="S356" s="9">
        <f t="shared" si="17"/>
        <v>41520.208333333336</v>
      </c>
      <c r="T356" s="10">
        <f t="shared" si="17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6"/>
        <v>58.973684210526315</v>
      </c>
      <c r="P357" s="4">
        <f t="shared" si="18"/>
        <v>26.058139534883722</v>
      </c>
      <c r="Q357" t="s">
        <v>2035</v>
      </c>
      <c r="R357" t="s">
        <v>2044</v>
      </c>
      <c r="S357" s="9">
        <f t="shared" si="17"/>
        <v>42757.25</v>
      </c>
      <c r="T357" s="10">
        <f t="shared" si="17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6"/>
        <v>36.892473118279568</v>
      </c>
      <c r="P358" s="4">
        <f t="shared" si="18"/>
        <v>85.775000000000006</v>
      </c>
      <c r="Q358" t="s">
        <v>2037</v>
      </c>
      <c r="R358" t="s">
        <v>2038</v>
      </c>
      <c r="S358" s="9">
        <f t="shared" si="17"/>
        <v>40922.25</v>
      </c>
      <c r="T358" s="10">
        <f t="shared" si="17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6"/>
        <v>184.91304347826087</v>
      </c>
      <c r="P359" s="4">
        <f t="shared" si="18"/>
        <v>103.73170731707317</v>
      </c>
      <c r="Q359" t="s">
        <v>2048</v>
      </c>
      <c r="R359" t="s">
        <v>2049</v>
      </c>
      <c r="S359" s="9">
        <f t="shared" si="17"/>
        <v>42250.208333333328</v>
      </c>
      <c r="T359" s="10">
        <f t="shared" si="17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6"/>
        <v>11.814432989690722</v>
      </c>
      <c r="P360" s="4">
        <f t="shared" si="18"/>
        <v>49.826086956521742</v>
      </c>
      <c r="Q360" t="s">
        <v>2052</v>
      </c>
      <c r="R360" t="s">
        <v>2053</v>
      </c>
      <c r="S360" s="9">
        <f t="shared" si="17"/>
        <v>43322.208333333328</v>
      </c>
      <c r="T360" s="10">
        <f t="shared" si="17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6"/>
        <v>298.7</v>
      </c>
      <c r="P361" s="4">
        <f t="shared" si="18"/>
        <v>63.893048128342244</v>
      </c>
      <c r="Q361" t="s">
        <v>2039</v>
      </c>
      <c r="R361" t="s">
        <v>2047</v>
      </c>
      <c r="S361" s="9">
        <f t="shared" si="17"/>
        <v>40782.208333333336</v>
      </c>
      <c r="T361" s="10">
        <f t="shared" si="17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6"/>
        <v>226.35175879396985</v>
      </c>
      <c r="P362" s="4">
        <f t="shared" si="18"/>
        <v>47.002434782608695</v>
      </c>
      <c r="Q362" t="s">
        <v>2037</v>
      </c>
      <c r="R362" t="s">
        <v>2038</v>
      </c>
      <c r="S362" s="9">
        <f t="shared" si="17"/>
        <v>40544.25</v>
      </c>
      <c r="T362" s="10">
        <f t="shared" si="17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6"/>
        <v>173.56363636363636</v>
      </c>
      <c r="P363" s="4">
        <f t="shared" si="18"/>
        <v>108.47727272727273</v>
      </c>
      <c r="Q363" t="s">
        <v>2037</v>
      </c>
      <c r="R363" t="s">
        <v>2038</v>
      </c>
      <c r="S363" s="9">
        <f t="shared" si="17"/>
        <v>43015.208333333328</v>
      </c>
      <c r="T363" s="10">
        <f t="shared" si="17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6"/>
        <v>371.75675675675677</v>
      </c>
      <c r="P364" s="4">
        <f t="shared" si="18"/>
        <v>72.015706806282722</v>
      </c>
      <c r="Q364" t="s">
        <v>2033</v>
      </c>
      <c r="R364" t="s">
        <v>2034</v>
      </c>
      <c r="S364" s="9">
        <f t="shared" si="17"/>
        <v>40570.25</v>
      </c>
      <c r="T364" s="10">
        <f t="shared" si="17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6"/>
        <v>160.19230769230771</v>
      </c>
      <c r="P365" s="4">
        <f t="shared" si="18"/>
        <v>59.928057553956833</v>
      </c>
      <c r="Q365" t="s">
        <v>2033</v>
      </c>
      <c r="R365" t="s">
        <v>2034</v>
      </c>
      <c r="S365" s="9">
        <f t="shared" si="17"/>
        <v>40904.25</v>
      </c>
      <c r="T365" s="10">
        <f t="shared" si="17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6"/>
        <v>1616.3333333333335</v>
      </c>
      <c r="P366" s="4">
        <f t="shared" si="18"/>
        <v>78.209677419354833</v>
      </c>
      <c r="Q366" t="s">
        <v>2033</v>
      </c>
      <c r="R366" t="s">
        <v>2043</v>
      </c>
      <c r="S366" s="9">
        <f t="shared" si="17"/>
        <v>43164.25</v>
      </c>
      <c r="T366" s="10">
        <f t="shared" si="17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6"/>
        <v>733.4375</v>
      </c>
      <c r="P367" s="4">
        <f t="shared" si="18"/>
        <v>104.77678571428571</v>
      </c>
      <c r="Q367" t="s">
        <v>2037</v>
      </c>
      <c r="R367" t="s">
        <v>2038</v>
      </c>
      <c r="S367" s="9">
        <f t="shared" si="17"/>
        <v>42733.25</v>
      </c>
      <c r="T367" s="10">
        <f t="shared" si="17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6"/>
        <v>592.11111111111109</v>
      </c>
      <c r="P368" s="4">
        <f t="shared" si="18"/>
        <v>105.52475247524752</v>
      </c>
      <c r="Q368" t="s">
        <v>2037</v>
      </c>
      <c r="R368" t="s">
        <v>2038</v>
      </c>
      <c r="S368" s="9">
        <f t="shared" si="17"/>
        <v>40546.25</v>
      </c>
      <c r="T368" s="10">
        <f t="shared" si="17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6"/>
        <v>18.888888888888889</v>
      </c>
      <c r="P369" s="4">
        <f t="shared" si="18"/>
        <v>24.933333333333334</v>
      </c>
      <c r="Q369" t="s">
        <v>2037</v>
      </c>
      <c r="R369" t="s">
        <v>2038</v>
      </c>
      <c r="S369" s="9">
        <f t="shared" si="17"/>
        <v>41930.208333333336</v>
      </c>
      <c r="T369" s="10">
        <f t="shared" si="17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6"/>
        <v>276.80769230769232</v>
      </c>
      <c r="P370" s="4">
        <f t="shared" si="18"/>
        <v>69.873786407766985</v>
      </c>
      <c r="Q370" t="s">
        <v>2039</v>
      </c>
      <c r="R370" t="s">
        <v>2040</v>
      </c>
      <c r="S370" s="9">
        <f t="shared" si="17"/>
        <v>40464.208333333336</v>
      </c>
      <c r="T370" s="10">
        <f t="shared" si="17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6"/>
        <v>273.01851851851848</v>
      </c>
      <c r="P371" s="4">
        <f t="shared" si="18"/>
        <v>95.733766233766232</v>
      </c>
      <c r="Q371" t="s">
        <v>2039</v>
      </c>
      <c r="R371" t="s">
        <v>2058</v>
      </c>
      <c r="S371" s="9">
        <f t="shared" si="17"/>
        <v>41308.25</v>
      </c>
      <c r="T371" s="10">
        <f t="shared" si="17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6"/>
        <v>159.36331255565449</v>
      </c>
      <c r="P372" s="4">
        <f t="shared" si="18"/>
        <v>29.997485752598056</v>
      </c>
      <c r="Q372" t="s">
        <v>2037</v>
      </c>
      <c r="R372" t="s">
        <v>2038</v>
      </c>
      <c r="S372" s="9">
        <f t="shared" si="17"/>
        <v>43570.208333333328</v>
      </c>
      <c r="T372" s="10">
        <f t="shared" si="17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6"/>
        <v>67.869978858350947</v>
      </c>
      <c r="P373" s="4">
        <f t="shared" si="18"/>
        <v>59.011948529411768</v>
      </c>
      <c r="Q373" t="s">
        <v>2037</v>
      </c>
      <c r="R373" t="s">
        <v>2038</v>
      </c>
      <c r="S373" s="9">
        <f t="shared" si="17"/>
        <v>42043.25</v>
      </c>
      <c r="T373" s="10">
        <f t="shared" si="17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6"/>
        <v>1591.5555555555554</v>
      </c>
      <c r="P374" s="4">
        <f t="shared" si="18"/>
        <v>84.757396449704146</v>
      </c>
      <c r="Q374" t="s">
        <v>2039</v>
      </c>
      <c r="R374" t="s">
        <v>2040</v>
      </c>
      <c r="S374" s="9">
        <f t="shared" si="17"/>
        <v>42012.25</v>
      </c>
      <c r="T374" s="10">
        <f t="shared" si="17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6"/>
        <v>730.18222222222221</v>
      </c>
      <c r="P375" s="4">
        <f t="shared" si="18"/>
        <v>78.010921177587846</v>
      </c>
      <c r="Q375" t="s">
        <v>2037</v>
      </c>
      <c r="R375" t="s">
        <v>2038</v>
      </c>
      <c r="S375" s="9">
        <f t="shared" si="17"/>
        <v>42964.208333333328</v>
      </c>
      <c r="T375" s="10">
        <f t="shared" si="17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6"/>
        <v>13.185782556750297</v>
      </c>
      <c r="P376" s="4">
        <f t="shared" si="18"/>
        <v>50.05215419501134</v>
      </c>
      <c r="Q376" t="s">
        <v>2039</v>
      </c>
      <c r="R376" t="s">
        <v>2040</v>
      </c>
      <c r="S376" s="9">
        <f t="shared" si="17"/>
        <v>43476.25</v>
      </c>
      <c r="T376" s="10">
        <f t="shared" si="17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6"/>
        <v>54.777777777777779</v>
      </c>
      <c r="P377" s="4">
        <f t="shared" si="18"/>
        <v>59.16</v>
      </c>
      <c r="Q377" t="s">
        <v>2033</v>
      </c>
      <c r="R377" t="s">
        <v>2043</v>
      </c>
      <c r="S377" s="9">
        <f t="shared" si="17"/>
        <v>42293.208333333328</v>
      </c>
      <c r="T377" s="10">
        <f t="shared" si="17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6"/>
        <v>361.02941176470591</v>
      </c>
      <c r="P378" s="4">
        <f t="shared" si="18"/>
        <v>93.702290076335885</v>
      </c>
      <c r="Q378" t="s">
        <v>2033</v>
      </c>
      <c r="R378" t="s">
        <v>2034</v>
      </c>
      <c r="S378" s="9">
        <f t="shared" si="17"/>
        <v>41826.208333333336</v>
      </c>
      <c r="T378" s="10">
        <f t="shared" si="17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6"/>
        <v>10.257545271629779</v>
      </c>
      <c r="P379" s="4">
        <f t="shared" si="18"/>
        <v>40.14173228346457</v>
      </c>
      <c r="Q379" t="s">
        <v>2037</v>
      </c>
      <c r="R379" t="s">
        <v>2038</v>
      </c>
      <c r="S379" s="9">
        <f t="shared" si="17"/>
        <v>43760.208333333328</v>
      </c>
      <c r="T379" s="10">
        <f t="shared" si="17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6"/>
        <v>13.962962962962964</v>
      </c>
      <c r="P380" s="4">
        <f t="shared" si="18"/>
        <v>70.090140845070422</v>
      </c>
      <c r="Q380" t="s">
        <v>2039</v>
      </c>
      <c r="R380" t="s">
        <v>2040</v>
      </c>
      <c r="S380" s="9">
        <f t="shared" si="17"/>
        <v>43241.208333333328</v>
      </c>
      <c r="T380" s="10">
        <f t="shared" si="17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6"/>
        <v>40.444444444444443</v>
      </c>
      <c r="P381" s="4">
        <f t="shared" si="18"/>
        <v>66.181818181818187</v>
      </c>
      <c r="Q381" t="s">
        <v>2037</v>
      </c>
      <c r="R381" t="s">
        <v>2038</v>
      </c>
      <c r="S381" s="9">
        <f t="shared" si="17"/>
        <v>40843.208333333336</v>
      </c>
      <c r="T381" s="10">
        <f t="shared" si="17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6"/>
        <v>160.32</v>
      </c>
      <c r="P382" s="4">
        <f t="shared" si="18"/>
        <v>47.714285714285715</v>
      </c>
      <c r="Q382" t="s">
        <v>2037</v>
      </c>
      <c r="R382" t="s">
        <v>2038</v>
      </c>
      <c r="S382" s="9">
        <f t="shared" si="17"/>
        <v>41448.208333333336</v>
      </c>
      <c r="T382" s="10">
        <f t="shared" si="17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6"/>
        <v>183.9433962264151</v>
      </c>
      <c r="P383" s="4">
        <f t="shared" si="18"/>
        <v>62.896774193548389</v>
      </c>
      <c r="Q383" t="s">
        <v>2037</v>
      </c>
      <c r="R383" t="s">
        <v>2038</v>
      </c>
      <c r="S383" s="9">
        <f t="shared" si="17"/>
        <v>42163.208333333328</v>
      </c>
      <c r="T383" s="10">
        <f t="shared" si="17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6"/>
        <v>63.769230769230766</v>
      </c>
      <c r="P384" s="4">
        <f t="shared" si="18"/>
        <v>86.611940298507463</v>
      </c>
      <c r="Q384" t="s">
        <v>2052</v>
      </c>
      <c r="R384" t="s">
        <v>2053</v>
      </c>
      <c r="S384" s="9">
        <f t="shared" si="17"/>
        <v>43024.208333333328</v>
      </c>
      <c r="T384" s="10">
        <f t="shared" si="17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6"/>
        <v>225.38095238095238</v>
      </c>
      <c r="P385" s="4">
        <f t="shared" si="18"/>
        <v>75.126984126984127</v>
      </c>
      <c r="Q385" t="s">
        <v>2031</v>
      </c>
      <c r="R385" t="s">
        <v>2032</v>
      </c>
      <c r="S385" s="9">
        <f t="shared" si="17"/>
        <v>43509.25</v>
      </c>
      <c r="T385" s="10">
        <f t="shared" si="17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6"/>
        <v>172.00961538461539</v>
      </c>
      <c r="P386" s="4">
        <f t="shared" si="18"/>
        <v>41.004167534903104</v>
      </c>
      <c r="Q386" t="s">
        <v>2039</v>
      </c>
      <c r="R386" t="s">
        <v>2040</v>
      </c>
      <c r="S386" s="9">
        <f t="shared" si="17"/>
        <v>42776.25</v>
      </c>
      <c r="T386" s="10">
        <f t="shared" si="17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9">(E387/D387)*100</f>
        <v>146.16709511568124</v>
      </c>
      <c r="P387" s="4">
        <f t="shared" si="18"/>
        <v>50.007915567282325</v>
      </c>
      <c r="Q387" t="s">
        <v>2045</v>
      </c>
      <c r="R387" t="s">
        <v>2046</v>
      </c>
      <c r="S387" s="9">
        <f t="shared" ref="S387:T450" si="20">(((J387/60)/60)/24)+DATE(1970,1,1)</f>
        <v>43553.208333333328</v>
      </c>
      <c r="T387" s="10">
        <f t="shared" si="20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9"/>
        <v>76.42361623616236</v>
      </c>
      <c r="P388" s="4">
        <f t="shared" ref="P388:P451" si="21">E388/G388</f>
        <v>96.960674157303373</v>
      </c>
      <c r="Q388" t="s">
        <v>2037</v>
      </c>
      <c r="R388" t="s">
        <v>2038</v>
      </c>
      <c r="S388" s="9">
        <f t="shared" si="20"/>
        <v>40355.208333333336</v>
      </c>
      <c r="T388" s="10">
        <f t="shared" si="2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9"/>
        <v>39.261467889908261</v>
      </c>
      <c r="P389" s="4">
        <f t="shared" si="21"/>
        <v>100.93160377358491</v>
      </c>
      <c r="Q389" t="s">
        <v>2035</v>
      </c>
      <c r="R389" t="s">
        <v>2044</v>
      </c>
      <c r="S389" s="9">
        <f t="shared" si="20"/>
        <v>41072.208333333336</v>
      </c>
      <c r="T389" s="10">
        <f t="shared" si="2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9"/>
        <v>11.270034843205574</v>
      </c>
      <c r="P390" s="4">
        <f t="shared" si="21"/>
        <v>89.227586206896547</v>
      </c>
      <c r="Q390" t="s">
        <v>2033</v>
      </c>
      <c r="R390" t="s">
        <v>2043</v>
      </c>
      <c r="S390" s="9">
        <f t="shared" si="20"/>
        <v>40912.25</v>
      </c>
      <c r="T390" s="10">
        <f t="shared" si="2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9"/>
        <v>122.11084337349398</v>
      </c>
      <c r="P391" s="4">
        <f t="shared" si="21"/>
        <v>87.979166666666671</v>
      </c>
      <c r="Q391" t="s">
        <v>2037</v>
      </c>
      <c r="R391" t="s">
        <v>2038</v>
      </c>
      <c r="S391" s="9">
        <f t="shared" si="20"/>
        <v>40479.208333333336</v>
      </c>
      <c r="T391" s="10">
        <f t="shared" si="2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9"/>
        <v>186.54166666666669</v>
      </c>
      <c r="P392" s="4">
        <f t="shared" si="21"/>
        <v>89.54</v>
      </c>
      <c r="Q392" t="s">
        <v>2052</v>
      </c>
      <c r="R392" t="s">
        <v>2053</v>
      </c>
      <c r="S392" s="9">
        <f t="shared" si="20"/>
        <v>41530.208333333336</v>
      </c>
      <c r="T392" s="10">
        <f t="shared" si="2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9"/>
        <v>7.2731788079470201</v>
      </c>
      <c r="P393" s="4">
        <f t="shared" si="21"/>
        <v>29.09271523178808</v>
      </c>
      <c r="Q393" t="s">
        <v>2045</v>
      </c>
      <c r="R393" t="s">
        <v>2046</v>
      </c>
      <c r="S393" s="9">
        <f t="shared" si="20"/>
        <v>41653.25</v>
      </c>
      <c r="T393" s="10">
        <f t="shared" si="2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9"/>
        <v>65.642371234207957</v>
      </c>
      <c r="P394" s="4">
        <f t="shared" si="21"/>
        <v>42.006218905472636</v>
      </c>
      <c r="Q394" t="s">
        <v>2035</v>
      </c>
      <c r="R394" t="s">
        <v>2044</v>
      </c>
      <c r="S394" s="9">
        <f t="shared" si="20"/>
        <v>40549.25</v>
      </c>
      <c r="T394" s="10">
        <f t="shared" si="2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9"/>
        <v>228.96178343949046</v>
      </c>
      <c r="P395" s="4">
        <f t="shared" si="21"/>
        <v>47.004903563255965</v>
      </c>
      <c r="Q395" t="s">
        <v>2033</v>
      </c>
      <c r="R395" t="s">
        <v>2056</v>
      </c>
      <c r="S395" s="9">
        <f t="shared" si="20"/>
        <v>42933.208333333328</v>
      </c>
      <c r="T395" s="10">
        <f t="shared" si="2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9"/>
        <v>469.37499999999994</v>
      </c>
      <c r="P396" s="4">
        <f t="shared" si="21"/>
        <v>110.44117647058823</v>
      </c>
      <c r="Q396" t="s">
        <v>2039</v>
      </c>
      <c r="R396" t="s">
        <v>2040</v>
      </c>
      <c r="S396" s="9">
        <f t="shared" si="20"/>
        <v>41484.208333333336</v>
      </c>
      <c r="T396" s="10">
        <f t="shared" si="2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9"/>
        <v>130.11267605633802</v>
      </c>
      <c r="P397" s="4">
        <f t="shared" si="21"/>
        <v>41.990909090909092</v>
      </c>
      <c r="Q397" t="s">
        <v>2037</v>
      </c>
      <c r="R397" t="s">
        <v>2038</v>
      </c>
      <c r="S397" s="9">
        <f t="shared" si="20"/>
        <v>40885.25</v>
      </c>
      <c r="T397" s="10">
        <f t="shared" si="2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9"/>
        <v>167.05422993492408</v>
      </c>
      <c r="P398" s="4">
        <f t="shared" si="21"/>
        <v>48.012468827930178</v>
      </c>
      <c r="Q398" t="s">
        <v>2039</v>
      </c>
      <c r="R398" t="s">
        <v>2042</v>
      </c>
      <c r="S398" s="9">
        <f t="shared" si="20"/>
        <v>43378.208333333328</v>
      </c>
      <c r="T398" s="10">
        <f t="shared" si="2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9"/>
        <v>173.8641975308642</v>
      </c>
      <c r="P399" s="4">
        <f t="shared" si="21"/>
        <v>31.019823788546255</v>
      </c>
      <c r="Q399" t="s">
        <v>2033</v>
      </c>
      <c r="R399" t="s">
        <v>2034</v>
      </c>
      <c r="S399" s="9">
        <f t="shared" si="20"/>
        <v>41417.208333333336</v>
      </c>
      <c r="T399" s="10">
        <f t="shared" si="2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9"/>
        <v>717.76470588235293</v>
      </c>
      <c r="P400" s="4">
        <f t="shared" si="21"/>
        <v>99.203252032520325</v>
      </c>
      <c r="Q400" t="s">
        <v>2039</v>
      </c>
      <c r="R400" t="s">
        <v>2047</v>
      </c>
      <c r="S400" s="9">
        <f t="shared" si="20"/>
        <v>43228.208333333328</v>
      </c>
      <c r="T400" s="10">
        <f t="shared" si="2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9"/>
        <v>63.850976361767728</v>
      </c>
      <c r="P401" s="4">
        <f t="shared" si="21"/>
        <v>66.022316684378325</v>
      </c>
      <c r="Q401" t="s">
        <v>2033</v>
      </c>
      <c r="R401" t="s">
        <v>2043</v>
      </c>
      <c r="S401" s="9">
        <f t="shared" si="20"/>
        <v>40576.25</v>
      </c>
      <c r="T401" s="10">
        <f t="shared" si="2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9"/>
        <v>2</v>
      </c>
      <c r="P402" s="4">
        <f t="shared" si="21"/>
        <v>2</v>
      </c>
      <c r="Q402" t="s">
        <v>2052</v>
      </c>
      <c r="R402" t="s">
        <v>2053</v>
      </c>
      <c r="S402" s="9">
        <f t="shared" si="20"/>
        <v>41502.208333333336</v>
      </c>
      <c r="T402" s="10">
        <f t="shared" si="2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9"/>
        <v>1530.2222222222222</v>
      </c>
      <c r="P403" s="4">
        <f t="shared" si="21"/>
        <v>46.060200668896321</v>
      </c>
      <c r="Q403" t="s">
        <v>2037</v>
      </c>
      <c r="R403" t="s">
        <v>2038</v>
      </c>
      <c r="S403" s="9">
        <f t="shared" si="20"/>
        <v>43765.208333333328</v>
      </c>
      <c r="T403" s="10">
        <f t="shared" si="2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9"/>
        <v>40.356164383561641</v>
      </c>
      <c r="P404" s="4">
        <f t="shared" si="21"/>
        <v>73.650000000000006</v>
      </c>
      <c r="Q404" t="s">
        <v>2039</v>
      </c>
      <c r="R404" t="s">
        <v>2050</v>
      </c>
      <c r="S404" s="9">
        <f t="shared" si="20"/>
        <v>40914.25</v>
      </c>
      <c r="T404" s="10">
        <f t="shared" si="2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9"/>
        <v>86.220633299284984</v>
      </c>
      <c r="P405" s="4">
        <f t="shared" si="21"/>
        <v>55.99336650082919</v>
      </c>
      <c r="Q405" t="s">
        <v>2037</v>
      </c>
      <c r="R405" t="s">
        <v>2038</v>
      </c>
      <c r="S405" s="9">
        <f t="shared" si="20"/>
        <v>40310.208333333336</v>
      </c>
      <c r="T405" s="10">
        <f t="shared" si="2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9"/>
        <v>315.58486707566465</v>
      </c>
      <c r="P406" s="4">
        <f t="shared" si="21"/>
        <v>68.985695127402778</v>
      </c>
      <c r="Q406" t="s">
        <v>2037</v>
      </c>
      <c r="R406" t="s">
        <v>2038</v>
      </c>
      <c r="S406" s="9">
        <f t="shared" si="20"/>
        <v>43053.25</v>
      </c>
      <c r="T406" s="10">
        <f t="shared" si="2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9"/>
        <v>89.618243243243242</v>
      </c>
      <c r="P407" s="4">
        <f t="shared" si="21"/>
        <v>60.981609195402299</v>
      </c>
      <c r="Q407" t="s">
        <v>2037</v>
      </c>
      <c r="R407" t="s">
        <v>2038</v>
      </c>
      <c r="S407" s="9">
        <f t="shared" si="20"/>
        <v>43255.208333333328</v>
      </c>
      <c r="T407" s="10">
        <f t="shared" si="2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9"/>
        <v>182.14503816793894</v>
      </c>
      <c r="P408" s="4">
        <f t="shared" si="21"/>
        <v>110.98139534883721</v>
      </c>
      <c r="Q408" t="s">
        <v>2039</v>
      </c>
      <c r="R408" t="s">
        <v>2040</v>
      </c>
      <c r="S408" s="9">
        <f t="shared" si="20"/>
        <v>41304.25</v>
      </c>
      <c r="T408" s="10">
        <f t="shared" si="2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9"/>
        <v>355.88235294117646</v>
      </c>
      <c r="P409" s="4">
        <f t="shared" si="21"/>
        <v>25</v>
      </c>
      <c r="Q409" t="s">
        <v>2037</v>
      </c>
      <c r="R409" t="s">
        <v>2038</v>
      </c>
      <c r="S409" s="9">
        <f t="shared" si="20"/>
        <v>43751.208333333328</v>
      </c>
      <c r="T409" s="10">
        <f t="shared" si="2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9"/>
        <v>131.83695652173913</v>
      </c>
      <c r="P410" s="4">
        <f t="shared" si="21"/>
        <v>78.759740259740255</v>
      </c>
      <c r="Q410" t="s">
        <v>2039</v>
      </c>
      <c r="R410" t="s">
        <v>2040</v>
      </c>
      <c r="S410" s="9">
        <f t="shared" si="20"/>
        <v>42541.208333333328</v>
      </c>
      <c r="T410" s="10">
        <f t="shared" si="2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9"/>
        <v>46.315634218289084</v>
      </c>
      <c r="P411" s="4">
        <f t="shared" si="21"/>
        <v>87.960784313725483</v>
      </c>
      <c r="Q411" t="s">
        <v>2033</v>
      </c>
      <c r="R411" t="s">
        <v>2034</v>
      </c>
      <c r="S411" s="9">
        <f t="shared" si="20"/>
        <v>42843.208333333328</v>
      </c>
      <c r="T411" s="10">
        <f t="shared" si="2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9"/>
        <v>36.132726089785294</v>
      </c>
      <c r="P412" s="4">
        <f t="shared" si="21"/>
        <v>49.987398739873989</v>
      </c>
      <c r="Q412" t="s">
        <v>2048</v>
      </c>
      <c r="R412" t="s">
        <v>2059</v>
      </c>
      <c r="S412" s="9">
        <f t="shared" si="20"/>
        <v>42122.208333333328</v>
      </c>
      <c r="T412" s="10">
        <f t="shared" si="2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9"/>
        <v>104.62820512820512</v>
      </c>
      <c r="P413" s="4">
        <f t="shared" si="21"/>
        <v>99.524390243902445</v>
      </c>
      <c r="Q413" t="s">
        <v>2037</v>
      </c>
      <c r="R413" t="s">
        <v>2038</v>
      </c>
      <c r="S413" s="9">
        <f t="shared" si="20"/>
        <v>42884.208333333328</v>
      </c>
      <c r="T413" s="10">
        <f t="shared" si="2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9"/>
        <v>668.85714285714289</v>
      </c>
      <c r="P414" s="4">
        <f t="shared" si="21"/>
        <v>104.82089552238806</v>
      </c>
      <c r="Q414" t="s">
        <v>2045</v>
      </c>
      <c r="R414" t="s">
        <v>2051</v>
      </c>
      <c r="S414" s="9">
        <f t="shared" si="20"/>
        <v>41642.25</v>
      </c>
      <c r="T414" s="10">
        <f t="shared" si="2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9"/>
        <v>62.072823218997364</v>
      </c>
      <c r="P415" s="4">
        <f t="shared" si="21"/>
        <v>108.01469237832875</v>
      </c>
      <c r="Q415" t="s">
        <v>2039</v>
      </c>
      <c r="R415" t="s">
        <v>2047</v>
      </c>
      <c r="S415" s="9">
        <f t="shared" si="20"/>
        <v>43431.25</v>
      </c>
      <c r="T415" s="10">
        <f t="shared" si="2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9"/>
        <v>84.699787460148784</v>
      </c>
      <c r="P416" s="4">
        <f t="shared" si="21"/>
        <v>28.998544660724033</v>
      </c>
      <c r="Q416" t="s">
        <v>2031</v>
      </c>
      <c r="R416" t="s">
        <v>2032</v>
      </c>
      <c r="S416" s="9">
        <f t="shared" si="20"/>
        <v>40288.208333333336</v>
      </c>
      <c r="T416" s="10">
        <f t="shared" si="2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9"/>
        <v>11.059030837004405</v>
      </c>
      <c r="P417" s="4">
        <f t="shared" si="21"/>
        <v>30.028708133971293</v>
      </c>
      <c r="Q417" t="s">
        <v>2037</v>
      </c>
      <c r="R417" t="s">
        <v>2038</v>
      </c>
      <c r="S417" s="9">
        <f t="shared" si="20"/>
        <v>40921.25</v>
      </c>
      <c r="T417" s="10">
        <f t="shared" si="2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9"/>
        <v>43.838781575037146</v>
      </c>
      <c r="P418" s="4">
        <f t="shared" si="21"/>
        <v>41.005559416261292</v>
      </c>
      <c r="Q418" t="s">
        <v>2039</v>
      </c>
      <c r="R418" t="s">
        <v>2040</v>
      </c>
      <c r="S418" s="9">
        <f t="shared" si="20"/>
        <v>40560.25</v>
      </c>
      <c r="T418" s="10">
        <f t="shared" si="2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9"/>
        <v>55.470588235294116</v>
      </c>
      <c r="P419" s="4">
        <f t="shared" si="21"/>
        <v>62.866666666666667</v>
      </c>
      <c r="Q419" t="s">
        <v>2037</v>
      </c>
      <c r="R419" t="s">
        <v>2038</v>
      </c>
      <c r="S419" s="9">
        <f t="shared" si="20"/>
        <v>43407.208333333328</v>
      </c>
      <c r="T419" s="10">
        <f t="shared" si="2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9"/>
        <v>57.399511301160658</v>
      </c>
      <c r="P420" s="4">
        <f t="shared" si="21"/>
        <v>47.005002501250623</v>
      </c>
      <c r="Q420" t="s">
        <v>2039</v>
      </c>
      <c r="R420" t="s">
        <v>2040</v>
      </c>
      <c r="S420" s="9">
        <f t="shared" si="20"/>
        <v>41035.208333333336</v>
      </c>
      <c r="T420" s="10">
        <f t="shared" si="2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9"/>
        <v>123.43497363796135</v>
      </c>
      <c r="P421" s="4">
        <f t="shared" si="21"/>
        <v>26.997693638285604</v>
      </c>
      <c r="Q421" t="s">
        <v>2035</v>
      </c>
      <c r="R421" t="s">
        <v>2036</v>
      </c>
      <c r="S421" s="9">
        <f t="shared" si="20"/>
        <v>40899.25</v>
      </c>
      <c r="T421" s="10">
        <f t="shared" si="2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9"/>
        <v>128.46</v>
      </c>
      <c r="P422" s="4">
        <f t="shared" si="21"/>
        <v>68.329787234042556</v>
      </c>
      <c r="Q422" t="s">
        <v>2037</v>
      </c>
      <c r="R422" t="s">
        <v>2038</v>
      </c>
      <c r="S422" s="9">
        <f t="shared" si="20"/>
        <v>42911.208333333328</v>
      </c>
      <c r="T422" s="10">
        <f t="shared" si="2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9"/>
        <v>63.989361702127653</v>
      </c>
      <c r="P423" s="4">
        <f t="shared" si="21"/>
        <v>50.974576271186443</v>
      </c>
      <c r="Q423" t="s">
        <v>2035</v>
      </c>
      <c r="R423" t="s">
        <v>2044</v>
      </c>
      <c r="S423" s="9">
        <f t="shared" si="20"/>
        <v>42915.208333333328</v>
      </c>
      <c r="T423" s="10">
        <f t="shared" si="2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9"/>
        <v>127.29885057471265</v>
      </c>
      <c r="P424" s="4">
        <f t="shared" si="21"/>
        <v>54.024390243902438</v>
      </c>
      <c r="Q424" t="s">
        <v>2037</v>
      </c>
      <c r="R424" t="s">
        <v>2038</v>
      </c>
      <c r="S424" s="9">
        <f t="shared" si="20"/>
        <v>40285.208333333336</v>
      </c>
      <c r="T424" s="10">
        <f t="shared" si="2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9"/>
        <v>10.638024357239512</v>
      </c>
      <c r="P425" s="4">
        <f t="shared" si="21"/>
        <v>97.055555555555557</v>
      </c>
      <c r="Q425" t="s">
        <v>2031</v>
      </c>
      <c r="R425" t="s">
        <v>2032</v>
      </c>
      <c r="S425" s="9">
        <f t="shared" si="20"/>
        <v>40808.208333333336</v>
      </c>
      <c r="T425" s="10">
        <f t="shared" si="2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9"/>
        <v>40.470588235294116</v>
      </c>
      <c r="P426" s="4">
        <f t="shared" si="21"/>
        <v>24.867469879518072</v>
      </c>
      <c r="Q426" t="s">
        <v>2033</v>
      </c>
      <c r="R426" t="s">
        <v>2043</v>
      </c>
      <c r="S426" s="9">
        <f t="shared" si="20"/>
        <v>43208.208333333328</v>
      </c>
      <c r="T426" s="10">
        <f t="shared" si="2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9"/>
        <v>287.66666666666663</v>
      </c>
      <c r="P427" s="4">
        <f t="shared" si="21"/>
        <v>84.423913043478265</v>
      </c>
      <c r="Q427" t="s">
        <v>2052</v>
      </c>
      <c r="R427" t="s">
        <v>2053</v>
      </c>
      <c r="S427" s="9">
        <f t="shared" si="20"/>
        <v>42213.208333333328</v>
      </c>
      <c r="T427" s="10">
        <f t="shared" si="2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9"/>
        <v>572.94444444444446</v>
      </c>
      <c r="P428" s="4">
        <f t="shared" si="21"/>
        <v>47.091324200913242</v>
      </c>
      <c r="Q428" t="s">
        <v>2037</v>
      </c>
      <c r="R428" t="s">
        <v>2038</v>
      </c>
      <c r="S428" s="9">
        <f t="shared" si="20"/>
        <v>41332.25</v>
      </c>
      <c r="T428" s="10">
        <f t="shared" si="2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9"/>
        <v>112.90429799426933</v>
      </c>
      <c r="P429" s="4">
        <f t="shared" si="21"/>
        <v>77.996041171813147</v>
      </c>
      <c r="Q429" t="s">
        <v>2037</v>
      </c>
      <c r="R429" t="s">
        <v>2038</v>
      </c>
      <c r="S429" s="9">
        <f t="shared" si="20"/>
        <v>41895.208333333336</v>
      </c>
      <c r="T429" s="10">
        <f t="shared" si="2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9"/>
        <v>46.387573964497044</v>
      </c>
      <c r="P430" s="4">
        <f t="shared" si="21"/>
        <v>62.967871485943775</v>
      </c>
      <c r="Q430" t="s">
        <v>2039</v>
      </c>
      <c r="R430" t="s">
        <v>2047</v>
      </c>
      <c r="S430" s="9">
        <f t="shared" si="20"/>
        <v>40585.25</v>
      </c>
      <c r="T430" s="10">
        <f t="shared" si="2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9"/>
        <v>90.675916230366497</v>
      </c>
      <c r="P431" s="4">
        <f t="shared" si="21"/>
        <v>81.006080449017773</v>
      </c>
      <c r="Q431" t="s">
        <v>2052</v>
      </c>
      <c r="R431" t="s">
        <v>2053</v>
      </c>
      <c r="S431" s="9">
        <f t="shared" si="20"/>
        <v>41680.25</v>
      </c>
      <c r="T431" s="10">
        <f t="shared" si="2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9"/>
        <v>67.740740740740748</v>
      </c>
      <c r="P432" s="4">
        <f t="shared" si="21"/>
        <v>65.321428571428569</v>
      </c>
      <c r="Q432" t="s">
        <v>2037</v>
      </c>
      <c r="R432" t="s">
        <v>2038</v>
      </c>
      <c r="S432" s="9">
        <f t="shared" si="20"/>
        <v>43737.208333333328</v>
      </c>
      <c r="T432" s="10">
        <f t="shared" si="2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9"/>
        <v>192.49019607843135</v>
      </c>
      <c r="P433" s="4">
        <f t="shared" si="21"/>
        <v>104.43617021276596</v>
      </c>
      <c r="Q433" t="s">
        <v>2037</v>
      </c>
      <c r="R433" t="s">
        <v>2038</v>
      </c>
      <c r="S433" s="9">
        <f t="shared" si="20"/>
        <v>43273.208333333328</v>
      </c>
      <c r="T433" s="10">
        <f t="shared" si="2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9"/>
        <v>82.714285714285722</v>
      </c>
      <c r="P434" s="4">
        <f t="shared" si="21"/>
        <v>69.989010989010993</v>
      </c>
      <c r="Q434" t="s">
        <v>2037</v>
      </c>
      <c r="R434" t="s">
        <v>2038</v>
      </c>
      <c r="S434" s="9">
        <f t="shared" si="20"/>
        <v>41761.208333333336</v>
      </c>
      <c r="T434" s="10">
        <f t="shared" si="2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9"/>
        <v>54.163920922570021</v>
      </c>
      <c r="P435" s="4">
        <f t="shared" si="21"/>
        <v>83.023989898989896</v>
      </c>
      <c r="Q435" t="s">
        <v>2039</v>
      </c>
      <c r="R435" t="s">
        <v>2040</v>
      </c>
      <c r="S435" s="9">
        <f t="shared" si="20"/>
        <v>41603.25</v>
      </c>
      <c r="T435" s="10">
        <f t="shared" si="2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9"/>
        <v>16.722222222222221</v>
      </c>
      <c r="P436" s="4">
        <f t="shared" si="21"/>
        <v>90.3</v>
      </c>
      <c r="Q436" t="s">
        <v>2037</v>
      </c>
      <c r="R436" t="s">
        <v>2038</v>
      </c>
      <c r="S436" s="9">
        <f t="shared" si="20"/>
        <v>42705.25</v>
      </c>
      <c r="T436" s="10">
        <f t="shared" si="2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9"/>
        <v>116.87664041994749</v>
      </c>
      <c r="P437" s="4">
        <f t="shared" si="21"/>
        <v>103.98131932282546</v>
      </c>
      <c r="Q437" t="s">
        <v>2037</v>
      </c>
      <c r="R437" t="s">
        <v>2038</v>
      </c>
      <c r="S437" s="9">
        <f t="shared" si="20"/>
        <v>41988.25</v>
      </c>
      <c r="T437" s="10">
        <f t="shared" si="2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9"/>
        <v>1052.1538461538462</v>
      </c>
      <c r="P438" s="4">
        <f t="shared" si="21"/>
        <v>54.931726907630519</v>
      </c>
      <c r="Q438" t="s">
        <v>2033</v>
      </c>
      <c r="R438" t="s">
        <v>2056</v>
      </c>
      <c r="S438" s="9">
        <f t="shared" si="20"/>
        <v>43575.208333333328</v>
      </c>
      <c r="T438" s="10">
        <f t="shared" si="2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9"/>
        <v>123.07407407407408</v>
      </c>
      <c r="P439" s="4">
        <f t="shared" si="21"/>
        <v>51.921875</v>
      </c>
      <c r="Q439" t="s">
        <v>2039</v>
      </c>
      <c r="R439" t="s">
        <v>2047</v>
      </c>
      <c r="S439" s="9">
        <f t="shared" si="20"/>
        <v>42260.208333333328</v>
      </c>
      <c r="T439" s="10">
        <f t="shared" si="2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9"/>
        <v>178.63855421686748</v>
      </c>
      <c r="P440" s="4">
        <f t="shared" si="21"/>
        <v>60.02834008097166</v>
      </c>
      <c r="Q440" t="s">
        <v>2037</v>
      </c>
      <c r="R440" t="s">
        <v>2038</v>
      </c>
      <c r="S440" s="9">
        <f t="shared" si="20"/>
        <v>41337.25</v>
      </c>
      <c r="T440" s="10">
        <f t="shared" si="2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9"/>
        <v>355.28169014084506</v>
      </c>
      <c r="P441" s="4">
        <f t="shared" si="21"/>
        <v>44.003488879197555</v>
      </c>
      <c r="Q441" t="s">
        <v>2039</v>
      </c>
      <c r="R441" t="s">
        <v>2061</v>
      </c>
      <c r="S441" s="9">
        <f t="shared" si="20"/>
        <v>42680.208333333328</v>
      </c>
      <c r="T441" s="10">
        <f t="shared" si="2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9"/>
        <v>161.90634146341463</v>
      </c>
      <c r="P442" s="4">
        <f t="shared" si="21"/>
        <v>53.003513254551258</v>
      </c>
      <c r="Q442" t="s">
        <v>2039</v>
      </c>
      <c r="R442" t="s">
        <v>2058</v>
      </c>
      <c r="S442" s="9">
        <f t="shared" si="20"/>
        <v>42916.208333333328</v>
      </c>
      <c r="T442" s="10">
        <f t="shared" si="2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9"/>
        <v>24.914285714285715</v>
      </c>
      <c r="P443" s="4">
        <f t="shared" si="21"/>
        <v>54.5</v>
      </c>
      <c r="Q443" t="s">
        <v>2035</v>
      </c>
      <c r="R443" t="s">
        <v>2044</v>
      </c>
      <c r="S443" s="9">
        <f t="shared" si="20"/>
        <v>41025.208333333336</v>
      </c>
      <c r="T443" s="10">
        <f t="shared" si="2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9"/>
        <v>198.72222222222223</v>
      </c>
      <c r="P444" s="4">
        <f t="shared" si="21"/>
        <v>75.04195804195804</v>
      </c>
      <c r="Q444" t="s">
        <v>2037</v>
      </c>
      <c r="R444" t="s">
        <v>2038</v>
      </c>
      <c r="S444" s="9">
        <f t="shared" si="20"/>
        <v>42980.208333333328</v>
      </c>
      <c r="T444" s="10">
        <f t="shared" si="2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9"/>
        <v>34.752688172043008</v>
      </c>
      <c r="P445" s="4">
        <f t="shared" si="21"/>
        <v>35.911111111111111</v>
      </c>
      <c r="Q445" t="s">
        <v>2037</v>
      </c>
      <c r="R445" t="s">
        <v>2038</v>
      </c>
      <c r="S445" s="9">
        <f t="shared" si="20"/>
        <v>40451.208333333336</v>
      </c>
      <c r="T445" s="10">
        <f t="shared" si="2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9"/>
        <v>176.41935483870967</v>
      </c>
      <c r="P446" s="4">
        <f t="shared" si="21"/>
        <v>36.952702702702702</v>
      </c>
      <c r="Q446" t="s">
        <v>2033</v>
      </c>
      <c r="R446" t="s">
        <v>2043</v>
      </c>
      <c r="S446" s="9">
        <f t="shared" si="20"/>
        <v>40748.208333333336</v>
      </c>
      <c r="T446" s="10">
        <f t="shared" si="2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9"/>
        <v>511.38095238095235</v>
      </c>
      <c r="P447" s="4">
        <f t="shared" si="21"/>
        <v>63.170588235294119</v>
      </c>
      <c r="Q447" t="s">
        <v>2037</v>
      </c>
      <c r="R447" t="s">
        <v>2038</v>
      </c>
      <c r="S447" s="9">
        <f t="shared" si="20"/>
        <v>40515.25</v>
      </c>
      <c r="T447" s="10">
        <f t="shared" si="2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9"/>
        <v>82.044117647058826</v>
      </c>
      <c r="P448" s="4">
        <f t="shared" si="21"/>
        <v>29.99462365591398</v>
      </c>
      <c r="Q448" t="s">
        <v>2035</v>
      </c>
      <c r="R448" t="s">
        <v>2044</v>
      </c>
      <c r="S448" s="9">
        <f t="shared" si="20"/>
        <v>41261.25</v>
      </c>
      <c r="T448" s="10">
        <f t="shared" si="2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9"/>
        <v>24.326030927835053</v>
      </c>
      <c r="P449" s="4">
        <f t="shared" si="21"/>
        <v>86</v>
      </c>
      <c r="Q449" t="s">
        <v>2039</v>
      </c>
      <c r="R449" t="s">
        <v>2058</v>
      </c>
      <c r="S449" s="9">
        <f t="shared" si="20"/>
        <v>43088.25</v>
      </c>
      <c r="T449" s="10">
        <f t="shared" si="2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9"/>
        <v>50.482758620689658</v>
      </c>
      <c r="P450" s="4">
        <f t="shared" si="21"/>
        <v>75.014876033057845</v>
      </c>
      <c r="Q450" t="s">
        <v>2048</v>
      </c>
      <c r="R450" t="s">
        <v>2049</v>
      </c>
      <c r="S450" s="9">
        <f t="shared" si="20"/>
        <v>41378.208333333336</v>
      </c>
      <c r="T450" s="10">
        <f t="shared" si="2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2">(E451/D451)*100</f>
        <v>967</v>
      </c>
      <c r="P451" s="4">
        <f t="shared" si="21"/>
        <v>101.19767441860465</v>
      </c>
      <c r="Q451" t="s">
        <v>2048</v>
      </c>
      <c r="R451" t="s">
        <v>2049</v>
      </c>
      <c r="S451" s="9">
        <f t="shared" ref="S451:T514" si="23">(((J451/60)/60)/24)+DATE(1970,1,1)</f>
        <v>43530.25</v>
      </c>
      <c r="T451" s="10">
        <f t="shared" si="2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2"/>
        <v>4</v>
      </c>
      <c r="P452" s="4">
        <f t="shared" ref="P452:P515" si="24">E452/G452</f>
        <v>4</v>
      </c>
      <c r="Q452" t="s">
        <v>2039</v>
      </c>
      <c r="R452" t="s">
        <v>2047</v>
      </c>
      <c r="S452" s="9">
        <f t="shared" si="23"/>
        <v>43394.208333333328</v>
      </c>
      <c r="T452" s="10">
        <f t="shared" si="2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2"/>
        <v>122.84501347708894</v>
      </c>
      <c r="P453" s="4">
        <f t="shared" si="24"/>
        <v>29.001272669424118</v>
      </c>
      <c r="Q453" t="s">
        <v>2033</v>
      </c>
      <c r="R453" t="s">
        <v>2034</v>
      </c>
      <c r="S453" s="9">
        <f t="shared" si="23"/>
        <v>42935.208333333328</v>
      </c>
      <c r="T453" s="10">
        <f t="shared" si="2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2"/>
        <v>63.4375</v>
      </c>
      <c r="P454" s="4">
        <f t="shared" si="24"/>
        <v>98.225806451612897</v>
      </c>
      <c r="Q454" t="s">
        <v>2039</v>
      </c>
      <c r="R454" t="s">
        <v>2042</v>
      </c>
      <c r="S454" s="9">
        <f t="shared" si="23"/>
        <v>40365.208333333336</v>
      </c>
      <c r="T454" s="10">
        <f t="shared" si="2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2"/>
        <v>56.331688596491226</v>
      </c>
      <c r="P455" s="4">
        <f t="shared" si="24"/>
        <v>87.001693480101608</v>
      </c>
      <c r="Q455" t="s">
        <v>2039</v>
      </c>
      <c r="R455" t="s">
        <v>2061</v>
      </c>
      <c r="S455" s="9">
        <f t="shared" si="23"/>
        <v>42705.25</v>
      </c>
      <c r="T455" s="10">
        <f t="shared" si="2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2"/>
        <v>44.074999999999996</v>
      </c>
      <c r="P456" s="4">
        <f t="shared" si="24"/>
        <v>45.205128205128204</v>
      </c>
      <c r="Q456" t="s">
        <v>2039</v>
      </c>
      <c r="R456" t="s">
        <v>2042</v>
      </c>
      <c r="S456" s="9">
        <f t="shared" si="23"/>
        <v>41568.208333333336</v>
      </c>
      <c r="T456" s="10">
        <f t="shared" si="2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2"/>
        <v>118.37253218884121</v>
      </c>
      <c r="P457" s="4">
        <f t="shared" si="24"/>
        <v>37.001341561577675</v>
      </c>
      <c r="Q457" t="s">
        <v>2037</v>
      </c>
      <c r="R457" t="s">
        <v>2038</v>
      </c>
      <c r="S457" s="9">
        <f t="shared" si="23"/>
        <v>40809.208333333336</v>
      </c>
      <c r="T457" s="10">
        <f t="shared" si="2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2"/>
        <v>104.1243169398907</v>
      </c>
      <c r="P458" s="4">
        <f t="shared" si="24"/>
        <v>94.976947040498445</v>
      </c>
      <c r="Q458" t="s">
        <v>2033</v>
      </c>
      <c r="R458" t="s">
        <v>2043</v>
      </c>
      <c r="S458" s="9">
        <f t="shared" si="23"/>
        <v>43141.25</v>
      </c>
      <c r="T458" s="10">
        <f t="shared" si="2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2"/>
        <v>26.640000000000004</v>
      </c>
      <c r="P459" s="4">
        <f t="shared" si="24"/>
        <v>28.956521739130434</v>
      </c>
      <c r="Q459" t="s">
        <v>2037</v>
      </c>
      <c r="R459" t="s">
        <v>2038</v>
      </c>
      <c r="S459" s="9">
        <f t="shared" si="23"/>
        <v>42657.208333333328</v>
      </c>
      <c r="T459" s="10">
        <f t="shared" si="23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2"/>
        <v>351.20118343195264</v>
      </c>
      <c r="P460" s="4">
        <f t="shared" si="24"/>
        <v>55.993396226415094</v>
      </c>
      <c r="Q460" t="s">
        <v>2037</v>
      </c>
      <c r="R460" t="s">
        <v>2038</v>
      </c>
      <c r="S460" s="9">
        <f t="shared" si="23"/>
        <v>40265.208333333336</v>
      </c>
      <c r="T460" s="10">
        <f t="shared" si="2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2"/>
        <v>90.063492063492063</v>
      </c>
      <c r="P461" s="4">
        <f t="shared" si="24"/>
        <v>54.038095238095238</v>
      </c>
      <c r="Q461" t="s">
        <v>2039</v>
      </c>
      <c r="R461" t="s">
        <v>2040</v>
      </c>
      <c r="S461" s="9">
        <f t="shared" si="23"/>
        <v>42001.25</v>
      </c>
      <c r="T461" s="10">
        <f t="shared" si="23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2"/>
        <v>171.625</v>
      </c>
      <c r="P462" s="4">
        <f t="shared" si="24"/>
        <v>82.38</v>
      </c>
      <c r="Q462" t="s">
        <v>2037</v>
      </c>
      <c r="R462" t="s">
        <v>2038</v>
      </c>
      <c r="S462" s="9">
        <f t="shared" si="23"/>
        <v>40399.208333333336</v>
      </c>
      <c r="T462" s="10">
        <f t="shared" si="23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2"/>
        <v>141.04655870445345</v>
      </c>
      <c r="P463" s="4">
        <f t="shared" si="24"/>
        <v>66.997115384615384</v>
      </c>
      <c r="Q463" t="s">
        <v>2039</v>
      </c>
      <c r="R463" t="s">
        <v>2042</v>
      </c>
      <c r="S463" s="9">
        <f t="shared" si="23"/>
        <v>41757.208333333336</v>
      </c>
      <c r="T463" s="10">
        <f t="shared" si="2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2"/>
        <v>30.57944915254237</v>
      </c>
      <c r="P464" s="4">
        <f t="shared" si="24"/>
        <v>107.91401869158878</v>
      </c>
      <c r="Q464" t="s">
        <v>2048</v>
      </c>
      <c r="R464" t="s">
        <v>2059</v>
      </c>
      <c r="S464" s="9">
        <f t="shared" si="23"/>
        <v>41304.25</v>
      </c>
      <c r="T464" s="10">
        <f t="shared" si="23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2"/>
        <v>108.16455696202532</v>
      </c>
      <c r="P465" s="4">
        <f t="shared" si="24"/>
        <v>69.009501187648453</v>
      </c>
      <c r="Q465" t="s">
        <v>2039</v>
      </c>
      <c r="R465" t="s">
        <v>2047</v>
      </c>
      <c r="S465" s="9">
        <f t="shared" si="23"/>
        <v>41639.25</v>
      </c>
      <c r="T465" s="10">
        <f t="shared" si="23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2"/>
        <v>133.45505617977528</v>
      </c>
      <c r="P466" s="4">
        <f t="shared" si="24"/>
        <v>39.006568144499177</v>
      </c>
      <c r="Q466" t="s">
        <v>2037</v>
      </c>
      <c r="R466" t="s">
        <v>2038</v>
      </c>
      <c r="S466" s="9">
        <f t="shared" si="23"/>
        <v>43142.25</v>
      </c>
      <c r="T466" s="10">
        <f t="shared" si="23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2"/>
        <v>187.85106382978722</v>
      </c>
      <c r="P467" s="4">
        <f t="shared" si="24"/>
        <v>110.3625</v>
      </c>
      <c r="Q467" t="s">
        <v>2045</v>
      </c>
      <c r="R467" t="s">
        <v>2057</v>
      </c>
      <c r="S467" s="9">
        <f t="shared" si="23"/>
        <v>43127.25</v>
      </c>
      <c r="T467" s="10">
        <f t="shared" si="23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2"/>
        <v>332</v>
      </c>
      <c r="P468" s="4">
        <f t="shared" si="24"/>
        <v>94.857142857142861</v>
      </c>
      <c r="Q468" t="s">
        <v>2035</v>
      </c>
      <c r="R468" t="s">
        <v>2044</v>
      </c>
      <c r="S468" s="9">
        <f t="shared" si="23"/>
        <v>41409.208333333336</v>
      </c>
      <c r="T468" s="10">
        <f t="shared" si="23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2"/>
        <v>575.21428571428578</v>
      </c>
      <c r="P469" s="4">
        <f t="shared" si="24"/>
        <v>57.935251798561154</v>
      </c>
      <c r="Q469" t="s">
        <v>2035</v>
      </c>
      <c r="R469" t="s">
        <v>2036</v>
      </c>
      <c r="S469" s="9">
        <f t="shared" si="23"/>
        <v>42331.25</v>
      </c>
      <c r="T469" s="10">
        <f t="shared" si="2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2"/>
        <v>40.5</v>
      </c>
      <c r="P470" s="4">
        <f t="shared" si="24"/>
        <v>101.25</v>
      </c>
      <c r="Q470" t="s">
        <v>2037</v>
      </c>
      <c r="R470" t="s">
        <v>2038</v>
      </c>
      <c r="S470" s="9">
        <f t="shared" si="23"/>
        <v>43569.208333333328</v>
      </c>
      <c r="T470" s="10">
        <f t="shared" si="23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2"/>
        <v>184.42857142857144</v>
      </c>
      <c r="P471" s="4">
        <f t="shared" si="24"/>
        <v>64.95597484276729</v>
      </c>
      <c r="Q471" t="s">
        <v>2039</v>
      </c>
      <c r="R471" t="s">
        <v>2042</v>
      </c>
      <c r="S471" s="9">
        <f t="shared" si="23"/>
        <v>42142.208333333328</v>
      </c>
      <c r="T471" s="10">
        <f t="shared" si="23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2"/>
        <v>285.80555555555554</v>
      </c>
      <c r="P472" s="4">
        <f t="shared" si="24"/>
        <v>27.00524934383202</v>
      </c>
      <c r="Q472" t="s">
        <v>2035</v>
      </c>
      <c r="R472" t="s">
        <v>2044</v>
      </c>
      <c r="S472" s="9">
        <f t="shared" si="23"/>
        <v>42716.25</v>
      </c>
      <c r="T472" s="10">
        <f t="shared" si="23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2"/>
        <v>319</v>
      </c>
      <c r="P473" s="4">
        <f t="shared" si="24"/>
        <v>50.97422680412371</v>
      </c>
      <c r="Q473" t="s">
        <v>2031</v>
      </c>
      <c r="R473" t="s">
        <v>2032</v>
      </c>
      <c r="S473" s="9">
        <f t="shared" si="23"/>
        <v>41031.208333333336</v>
      </c>
      <c r="T473" s="10">
        <f t="shared" si="2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2"/>
        <v>39.234070221066318</v>
      </c>
      <c r="P474" s="4">
        <f t="shared" si="24"/>
        <v>104.94260869565217</v>
      </c>
      <c r="Q474" t="s">
        <v>2033</v>
      </c>
      <c r="R474" t="s">
        <v>2034</v>
      </c>
      <c r="S474" s="9">
        <f t="shared" si="23"/>
        <v>43535.208333333328</v>
      </c>
      <c r="T474" s="10">
        <f t="shared" si="23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2"/>
        <v>178.14000000000001</v>
      </c>
      <c r="P475" s="4">
        <f t="shared" si="24"/>
        <v>84.028301886792448</v>
      </c>
      <c r="Q475" t="s">
        <v>2033</v>
      </c>
      <c r="R475" t="s">
        <v>2041</v>
      </c>
      <c r="S475" s="9">
        <f t="shared" si="23"/>
        <v>43277.208333333328</v>
      </c>
      <c r="T475" s="10">
        <f t="shared" si="23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2"/>
        <v>365.15</v>
      </c>
      <c r="P476" s="4">
        <f t="shared" si="24"/>
        <v>102.85915492957747</v>
      </c>
      <c r="Q476" t="s">
        <v>2039</v>
      </c>
      <c r="R476" t="s">
        <v>2058</v>
      </c>
      <c r="S476" s="9">
        <f t="shared" si="23"/>
        <v>41989.25</v>
      </c>
      <c r="T476" s="10">
        <f t="shared" si="23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2"/>
        <v>113.94594594594594</v>
      </c>
      <c r="P477" s="4">
        <f t="shared" si="24"/>
        <v>39.962085308056871</v>
      </c>
      <c r="Q477" t="s">
        <v>2045</v>
      </c>
      <c r="R477" t="s">
        <v>2057</v>
      </c>
      <c r="S477" s="9">
        <f t="shared" si="23"/>
        <v>41450.208333333336</v>
      </c>
      <c r="T477" s="10">
        <f t="shared" si="2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2"/>
        <v>29.828720626631856</v>
      </c>
      <c r="P478" s="4">
        <f t="shared" si="24"/>
        <v>51.001785714285717</v>
      </c>
      <c r="Q478" t="s">
        <v>2045</v>
      </c>
      <c r="R478" t="s">
        <v>2051</v>
      </c>
      <c r="S478" s="9">
        <f t="shared" si="23"/>
        <v>43322.208333333328</v>
      </c>
      <c r="T478" s="10">
        <f t="shared" si="2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2"/>
        <v>54.270588235294113</v>
      </c>
      <c r="P479" s="4">
        <f t="shared" si="24"/>
        <v>40.823008849557525</v>
      </c>
      <c r="Q479" t="s">
        <v>2039</v>
      </c>
      <c r="R479" t="s">
        <v>2061</v>
      </c>
      <c r="S479" s="9">
        <f t="shared" si="23"/>
        <v>40720.208333333336</v>
      </c>
      <c r="T479" s="10">
        <f t="shared" si="23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2"/>
        <v>236.34156976744185</v>
      </c>
      <c r="P480" s="4">
        <f t="shared" si="24"/>
        <v>58.999637155297535</v>
      </c>
      <c r="Q480" t="s">
        <v>2035</v>
      </c>
      <c r="R480" t="s">
        <v>2044</v>
      </c>
      <c r="S480" s="9">
        <f t="shared" si="23"/>
        <v>42072.208333333328</v>
      </c>
      <c r="T480" s="10">
        <f t="shared" si="23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2"/>
        <v>512.91666666666663</v>
      </c>
      <c r="P481" s="4">
        <f t="shared" si="24"/>
        <v>71.156069364161851</v>
      </c>
      <c r="Q481" t="s">
        <v>2031</v>
      </c>
      <c r="R481" t="s">
        <v>2032</v>
      </c>
      <c r="S481" s="9">
        <f t="shared" si="23"/>
        <v>42945.208333333328</v>
      </c>
      <c r="T481" s="10">
        <f t="shared" si="23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2"/>
        <v>100.65116279069768</v>
      </c>
      <c r="P482" s="4">
        <f t="shared" si="24"/>
        <v>99.494252873563212</v>
      </c>
      <c r="Q482" t="s">
        <v>2052</v>
      </c>
      <c r="R482" t="s">
        <v>2053</v>
      </c>
      <c r="S482" s="9">
        <f t="shared" si="23"/>
        <v>40248.25</v>
      </c>
      <c r="T482" s="10">
        <f t="shared" si="2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2"/>
        <v>81.348423194303152</v>
      </c>
      <c r="P483" s="4">
        <f t="shared" si="24"/>
        <v>103.98634590377114</v>
      </c>
      <c r="Q483" t="s">
        <v>2037</v>
      </c>
      <c r="R483" t="s">
        <v>2038</v>
      </c>
      <c r="S483" s="9">
        <f t="shared" si="23"/>
        <v>41913.208333333336</v>
      </c>
      <c r="T483" s="10">
        <f t="shared" si="2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2"/>
        <v>16.404761904761905</v>
      </c>
      <c r="P484" s="4">
        <f t="shared" si="24"/>
        <v>76.555555555555557</v>
      </c>
      <c r="Q484" t="s">
        <v>2045</v>
      </c>
      <c r="R484" t="s">
        <v>2051</v>
      </c>
      <c r="S484" s="9">
        <f t="shared" si="23"/>
        <v>40963.25</v>
      </c>
      <c r="T484" s="10">
        <f t="shared" si="2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2"/>
        <v>52.774617067833695</v>
      </c>
      <c r="P485" s="4">
        <f t="shared" si="24"/>
        <v>87.068592057761734</v>
      </c>
      <c r="Q485" t="s">
        <v>2037</v>
      </c>
      <c r="R485" t="s">
        <v>2038</v>
      </c>
      <c r="S485" s="9">
        <f t="shared" si="23"/>
        <v>43811.25</v>
      </c>
      <c r="T485" s="10">
        <f t="shared" si="23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2"/>
        <v>260.20608108108109</v>
      </c>
      <c r="P486" s="4">
        <f t="shared" si="24"/>
        <v>48.99554707379135</v>
      </c>
      <c r="Q486" t="s">
        <v>2031</v>
      </c>
      <c r="R486" t="s">
        <v>2032</v>
      </c>
      <c r="S486" s="9">
        <f t="shared" si="23"/>
        <v>41855.208333333336</v>
      </c>
      <c r="T486" s="10">
        <f t="shared" si="2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2"/>
        <v>30.73289183222958</v>
      </c>
      <c r="P487" s="4">
        <f t="shared" si="24"/>
        <v>42.969135802469133</v>
      </c>
      <c r="Q487" t="s">
        <v>2037</v>
      </c>
      <c r="R487" t="s">
        <v>2038</v>
      </c>
      <c r="S487" s="9">
        <f t="shared" si="23"/>
        <v>43626.208333333328</v>
      </c>
      <c r="T487" s="10">
        <f t="shared" si="2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2"/>
        <v>13.5</v>
      </c>
      <c r="P488" s="4">
        <f t="shared" si="24"/>
        <v>33.428571428571431</v>
      </c>
      <c r="Q488" t="s">
        <v>2045</v>
      </c>
      <c r="R488" t="s">
        <v>2057</v>
      </c>
      <c r="S488" s="9">
        <f t="shared" si="23"/>
        <v>43168.25</v>
      </c>
      <c r="T488" s="10">
        <f t="shared" si="23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2"/>
        <v>178.62556663644605</v>
      </c>
      <c r="P489" s="4">
        <f t="shared" si="24"/>
        <v>83.982949701619773</v>
      </c>
      <c r="Q489" t="s">
        <v>2037</v>
      </c>
      <c r="R489" t="s">
        <v>2038</v>
      </c>
      <c r="S489" s="9">
        <f t="shared" si="23"/>
        <v>42845.208333333328</v>
      </c>
      <c r="T489" s="10">
        <f t="shared" si="23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2"/>
        <v>220.0566037735849</v>
      </c>
      <c r="P490" s="4">
        <f t="shared" si="24"/>
        <v>101.41739130434783</v>
      </c>
      <c r="Q490" t="s">
        <v>2037</v>
      </c>
      <c r="R490" t="s">
        <v>2038</v>
      </c>
      <c r="S490" s="9">
        <f t="shared" si="23"/>
        <v>42403.25</v>
      </c>
      <c r="T490" s="10">
        <f t="shared" si="23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2"/>
        <v>101.5108695652174</v>
      </c>
      <c r="P491" s="4">
        <f t="shared" si="24"/>
        <v>109.87058823529412</v>
      </c>
      <c r="Q491" t="s">
        <v>2035</v>
      </c>
      <c r="R491" t="s">
        <v>2044</v>
      </c>
      <c r="S491" s="9">
        <f t="shared" si="23"/>
        <v>40406.208333333336</v>
      </c>
      <c r="T491" s="10">
        <f t="shared" si="23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2"/>
        <v>191.5</v>
      </c>
      <c r="P492" s="4">
        <f t="shared" si="24"/>
        <v>31.916666666666668</v>
      </c>
      <c r="Q492" t="s">
        <v>2062</v>
      </c>
      <c r="R492" t="s">
        <v>2063</v>
      </c>
      <c r="S492" s="9">
        <f t="shared" si="23"/>
        <v>43786.25</v>
      </c>
      <c r="T492" s="10">
        <f t="shared" si="23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2"/>
        <v>305.34683098591546</v>
      </c>
      <c r="P493" s="4">
        <f t="shared" si="24"/>
        <v>70.993450675399103</v>
      </c>
      <c r="Q493" t="s">
        <v>2031</v>
      </c>
      <c r="R493" t="s">
        <v>2032</v>
      </c>
      <c r="S493" s="9">
        <f t="shared" si="23"/>
        <v>41456.208333333336</v>
      </c>
      <c r="T493" s="10">
        <f t="shared" si="23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2"/>
        <v>23.995287958115181</v>
      </c>
      <c r="P494" s="4">
        <f t="shared" si="24"/>
        <v>77.026890756302521</v>
      </c>
      <c r="Q494" t="s">
        <v>2039</v>
      </c>
      <c r="R494" t="s">
        <v>2050</v>
      </c>
      <c r="S494" s="9">
        <f t="shared" si="23"/>
        <v>40336.208333333336</v>
      </c>
      <c r="T494" s="10">
        <f t="shared" si="23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2"/>
        <v>723.77777777777771</v>
      </c>
      <c r="P495" s="4">
        <f t="shared" si="24"/>
        <v>101.78125</v>
      </c>
      <c r="Q495" t="s">
        <v>2052</v>
      </c>
      <c r="R495" t="s">
        <v>2053</v>
      </c>
      <c r="S495" s="9">
        <f t="shared" si="23"/>
        <v>43645.208333333328</v>
      </c>
      <c r="T495" s="10">
        <f t="shared" si="23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2"/>
        <v>547.36</v>
      </c>
      <c r="P496" s="4">
        <f t="shared" si="24"/>
        <v>51.059701492537314</v>
      </c>
      <c r="Q496" t="s">
        <v>2035</v>
      </c>
      <c r="R496" t="s">
        <v>2044</v>
      </c>
      <c r="S496" s="9">
        <f t="shared" si="23"/>
        <v>40990.208333333336</v>
      </c>
      <c r="T496" s="10">
        <f t="shared" si="23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2"/>
        <v>414.49999999999994</v>
      </c>
      <c r="P497" s="4">
        <f t="shared" si="24"/>
        <v>68.02051282051282</v>
      </c>
      <c r="Q497" t="s">
        <v>2037</v>
      </c>
      <c r="R497" t="s">
        <v>2038</v>
      </c>
      <c r="S497" s="9">
        <f t="shared" si="23"/>
        <v>41800.208333333336</v>
      </c>
      <c r="T497" s="10">
        <f t="shared" si="2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2"/>
        <v>0.90696409140369971</v>
      </c>
      <c r="P498" s="4">
        <f t="shared" si="24"/>
        <v>30.87037037037037</v>
      </c>
      <c r="Q498" t="s">
        <v>2039</v>
      </c>
      <c r="R498" t="s">
        <v>2047</v>
      </c>
      <c r="S498" s="9">
        <f t="shared" si="23"/>
        <v>42876.208333333328</v>
      </c>
      <c r="T498" s="10">
        <f t="shared" si="2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2"/>
        <v>34.173469387755098</v>
      </c>
      <c r="P499" s="4">
        <f t="shared" si="24"/>
        <v>27.908333333333335</v>
      </c>
      <c r="Q499" t="s">
        <v>2035</v>
      </c>
      <c r="R499" t="s">
        <v>2044</v>
      </c>
      <c r="S499" s="9">
        <f t="shared" si="23"/>
        <v>42724.25</v>
      </c>
      <c r="T499" s="10">
        <f t="shared" si="2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2"/>
        <v>23.948810754912099</v>
      </c>
      <c r="P500" s="4">
        <f t="shared" si="24"/>
        <v>79.994818652849744</v>
      </c>
      <c r="Q500" t="s">
        <v>2035</v>
      </c>
      <c r="R500" t="s">
        <v>2036</v>
      </c>
      <c r="S500" s="9">
        <f t="shared" si="23"/>
        <v>42005.25</v>
      </c>
      <c r="T500" s="10">
        <f t="shared" si="2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2"/>
        <v>48.072649572649574</v>
      </c>
      <c r="P501" s="4">
        <f t="shared" si="24"/>
        <v>38.003378378378379</v>
      </c>
      <c r="Q501" t="s">
        <v>2039</v>
      </c>
      <c r="R501" t="s">
        <v>2040</v>
      </c>
      <c r="S501" s="9">
        <f t="shared" si="23"/>
        <v>42444.208333333328</v>
      </c>
      <c r="T501" s="10">
        <f t="shared" si="2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2"/>
        <v>0</v>
      </c>
      <c r="P502" s="4" t="e">
        <f t="shared" si="24"/>
        <v>#DIV/0!</v>
      </c>
      <c r="Q502" t="s">
        <v>2037</v>
      </c>
      <c r="R502" t="s">
        <v>2038</v>
      </c>
      <c r="S502" s="9">
        <f t="shared" si="23"/>
        <v>41395.208333333336</v>
      </c>
      <c r="T502" s="10">
        <f t="shared" si="2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2"/>
        <v>70.145182291666657</v>
      </c>
      <c r="P503" s="4">
        <f t="shared" si="24"/>
        <v>59.990534521158132</v>
      </c>
      <c r="Q503" t="s">
        <v>2039</v>
      </c>
      <c r="R503" t="s">
        <v>2040</v>
      </c>
      <c r="S503" s="9">
        <f t="shared" si="23"/>
        <v>41345.208333333336</v>
      </c>
      <c r="T503" s="10">
        <f t="shared" si="23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2"/>
        <v>529.92307692307691</v>
      </c>
      <c r="P504" s="4">
        <f t="shared" si="24"/>
        <v>37.037634408602152</v>
      </c>
      <c r="Q504" t="s">
        <v>2048</v>
      </c>
      <c r="R504" t="s">
        <v>2049</v>
      </c>
      <c r="S504" s="9">
        <f t="shared" si="23"/>
        <v>41117.208333333336</v>
      </c>
      <c r="T504" s="10">
        <f t="shared" si="23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2"/>
        <v>180.32549019607845</v>
      </c>
      <c r="P505" s="4">
        <f t="shared" si="24"/>
        <v>99.963043478260872</v>
      </c>
      <c r="Q505" t="s">
        <v>2039</v>
      </c>
      <c r="R505" t="s">
        <v>2042</v>
      </c>
      <c r="S505" s="9">
        <f t="shared" si="23"/>
        <v>42186.208333333328</v>
      </c>
      <c r="T505" s="10">
        <f t="shared" si="2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2"/>
        <v>92.320000000000007</v>
      </c>
      <c r="P506" s="4">
        <f t="shared" si="24"/>
        <v>111.6774193548387</v>
      </c>
      <c r="Q506" t="s">
        <v>2033</v>
      </c>
      <c r="R506" t="s">
        <v>2034</v>
      </c>
      <c r="S506" s="9">
        <f t="shared" si="23"/>
        <v>42142.208333333328</v>
      </c>
      <c r="T506" s="10">
        <f t="shared" si="2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2"/>
        <v>13.901001112347053</v>
      </c>
      <c r="P507" s="4">
        <f t="shared" si="24"/>
        <v>36.014409221902014</v>
      </c>
      <c r="Q507" t="s">
        <v>2045</v>
      </c>
      <c r="R507" t="s">
        <v>2054</v>
      </c>
      <c r="S507" s="9">
        <f t="shared" si="23"/>
        <v>41341.25</v>
      </c>
      <c r="T507" s="10">
        <f t="shared" si="23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2"/>
        <v>927.07777777777767</v>
      </c>
      <c r="P508" s="4">
        <f t="shared" si="24"/>
        <v>66.010284810126578</v>
      </c>
      <c r="Q508" t="s">
        <v>2037</v>
      </c>
      <c r="R508" t="s">
        <v>2038</v>
      </c>
      <c r="S508" s="9">
        <f t="shared" si="23"/>
        <v>43062.25</v>
      </c>
      <c r="T508" s="10">
        <f t="shared" si="2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2"/>
        <v>39.857142857142861</v>
      </c>
      <c r="P509" s="4">
        <f t="shared" si="24"/>
        <v>44.05263157894737</v>
      </c>
      <c r="Q509" t="s">
        <v>2035</v>
      </c>
      <c r="R509" t="s">
        <v>2036</v>
      </c>
      <c r="S509" s="9">
        <f t="shared" si="23"/>
        <v>41373.208333333336</v>
      </c>
      <c r="T509" s="10">
        <f t="shared" si="23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2"/>
        <v>112.22929936305732</v>
      </c>
      <c r="P510" s="4">
        <f t="shared" si="24"/>
        <v>52.999726551818434</v>
      </c>
      <c r="Q510" t="s">
        <v>2037</v>
      </c>
      <c r="R510" t="s">
        <v>2038</v>
      </c>
      <c r="S510" s="9">
        <f t="shared" si="23"/>
        <v>43310.208333333328</v>
      </c>
      <c r="T510" s="10">
        <f t="shared" si="2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2"/>
        <v>70.925816023738875</v>
      </c>
      <c r="P511" s="4">
        <f t="shared" si="24"/>
        <v>95</v>
      </c>
      <c r="Q511" t="s">
        <v>2037</v>
      </c>
      <c r="R511" t="s">
        <v>2038</v>
      </c>
      <c r="S511" s="9">
        <f t="shared" si="23"/>
        <v>41034.208333333336</v>
      </c>
      <c r="T511" s="10">
        <f t="shared" si="23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2"/>
        <v>119.08974358974358</v>
      </c>
      <c r="P512" s="4">
        <f t="shared" si="24"/>
        <v>70.908396946564892</v>
      </c>
      <c r="Q512" t="s">
        <v>2039</v>
      </c>
      <c r="R512" t="s">
        <v>2042</v>
      </c>
      <c r="S512" s="9">
        <f t="shared" si="23"/>
        <v>43251.208333333328</v>
      </c>
      <c r="T512" s="10">
        <f t="shared" si="2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2"/>
        <v>24.017591339648174</v>
      </c>
      <c r="P513" s="4">
        <f t="shared" si="24"/>
        <v>98.060773480662988</v>
      </c>
      <c r="Q513" t="s">
        <v>2037</v>
      </c>
      <c r="R513" t="s">
        <v>2038</v>
      </c>
      <c r="S513" s="9">
        <f t="shared" si="23"/>
        <v>43671.208333333328</v>
      </c>
      <c r="T513" s="10">
        <f t="shared" si="23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2"/>
        <v>139.31868131868131</v>
      </c>
      <c r="P514" s="4">
        <f t="shared" si="24"/>
        <v>53.046025104602514</v>
      </c>
      <c r="Q514" t="s">
        <v>2048</v>
      </c>
      <c r="R514" t="s">
        <v>2049</v>
      </c>
      <c r="S514" s="9">
        <f t="shared" si="23"/>
        <v>41825.208333333336</v>
      </c>
      <c r="T514" s="10">
        <f t="shared" si="23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5">(E515/D515)*100</f>
        <v>39.277108433734945</v>
      </c>
      <c r="P515" s="4">
        <f t="shared" si="24"/>
        <v>93.142857142857139</v>
      </c>
      <c r="Q515" t="s">
        <v>2039</v>
      </c>
      <c r="R515" t="s">
        <v>2058</v>
      </c>
      <c r="S515" s="9">
        <f t="shared" ref="S515:T578" si="26">(((J515/60)/60)/24)+DATE(1970,1,1)</f>
        <v>40430.208333333336</v>
      </c>
      <c r="T515" s="10">
        <f t="shared" si="26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5"/>
        <v>22.439077144917089</v>
      </c>
      <c r="P516" s="4">
        <f t="shared" ref="P516:P579" si="27">E516/G516</f>
        <v>58.945075757575758</v>
      </c>
      <c r="Q516" t="s">
        <v>2033</v>
      </c>
      <c r="R516" t="s">
        <v>2034</v>
      </c>
      <c r="S516" s="9">
        <f t="shared" si="26"/>
        <v>41614.25</v>
      </c>
      <c r="T516" s="10">
        <f t="shared" si="26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5"/>
        <v>55.779069767441861</v>
      </c>
      <c r="P517" s="4">
        <f t="shared" si="27"/>
        <v>36.067669172932334</v>
      </c>
      <c r="Q517" t="s">
        <v>2037</v>
      </c>
      <c r="R517" t="s">
        <v>2038</v>
      </c>
      <c r="S517" s="9">
        <f t="shared" si="26"/>
        <v>40900.25</v>
      </c>
      <c r="T517" s="10">
        <f t="shared" si="26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5"/>
        <v>42.523125996810208</v>
      </c>
      <c r="P518" s="4">
        <f t="shared" si="27"/>
        <v>63.030732860520096</v>
      </c>
      <c r="Q518" t="s">
        <v>2045</v>
      </c>
      <c r="R518" t="s">
        <v>2046</v>
      </c>
      <c r="S518" s="9">
        <f t="shared" si="26"/>
        <v>40396.208333333336</v>
      </c>
      <c r="T518" s="10">
        <f t="shared" si="26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5"/>
        <v>112.00000000000001</v>
      </c>
      <c r="P519" s="4">
        <f t="shared" si="27"/>
        <v>84.717948717948715</v>
      </c>
      <c r="Q519" t="s">
        <v>2031</v>
      </c>
      <c r="R519" t="s">
        <v>2032</v>
      </c>
      <c r="S519" s="9">
        <f t="shared" si="26"/>
        <v>42860.208333333328</v>
      </c>
      <c r="T519" s="10">
        <f t="shared" si="26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5"/>
        <v>7.0681818181818183</v>
      </c>
      <c r="P520" s="4">
        <f t="shared" si="27"/>
        <v>62.2</v>
      </c>
      <c r="Q520" t="s">
        <v>2039</v>
      </c>
      <c r="R520" t="s">
        <v>2047</v>
      </c>
      <c r="S520" s="9">
        <f t="shared" si="26"/>
        <v>43154.25</v>
      </c>
      <c r="T520" s="10">
        <f t="shared" si="26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5"/>
        <v>101.74563871693867</v>
      </c>
      <c r="P521" s="4">
        <f t="shared" si="27"/>
        <v>101.97518330513255</v>
      </c>
      <c r="Q521" t="s">
        <v>2033</v>
      </c>
      <c r="R521" t="s">
        <v>2034</v>
      </c>
      <c r="S521" s="9">
        <f t="shared" si="26"/>
        <v>42012.25</v>
      </c>
      <c r="T521" s="10">
        <f t="shared" si="26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5"/>
        <v>425.75</v>
      </c>
      <c r="P522" s="4">
        <f t="shared" si="27"/>
        <v>106.4375</v>
      </c>
      <c r="Q522" t="s">
        <v>2037</v>
      </c>
      <c r="R522" t="s">
        <v>2038</v>
      </c>
      <c r="S522" s="9">
        <f t="shared" si="26"/>
        <v>43574.208333333328</v>
      </c>
      <c r="T522" s="10">
        <f t="shared" si="26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5"/>
        <v>145.53947368421052</v>
      </c>
      <c r="P523" s="4">
        <f t="shared" si="27"/>
        <v>29.975609756097562</v>
      </c>
      <c r="Q523" t="s">
        <v>2039</v>
      </c>
      <c r="R523" t="s">
        <v>2042</v>
      </c>
      <c r="S523" s="9">
        <f t="shared" si="26"/>
        <v>42605.208333333328</v>
      </c>
      <c r="T523" s="10">
        <f t="shared" si="26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5"/>
        <v>32.453465346534657</v>
      </c>
      <c r="P524" s="4">
        <f t="shared" si="27"/>
        <v>85.806282722513089</v>
      </c>
      <c r="Q524" t="s">
        <v>2039</v>
      </c>
      <c r="R524" t="s">
        <v>2050</v>
      </c>
      <c r="S524" s="9">
        <f t="shared" si="26"/>
        <v>41093.208333333336</v>
      </c>
      <c r="T524" s="10">
        <f t="shared" si="26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5"/>
        <v>700.33333333333326</v>
      </c>
      <c r="P525" s="4">
        <f t="shared" si="27"/>
        <v>70.82022471910112</v>
      </c>
      <c r="Q525" t="s">
        <v>2039</v>
      </c>
      <c r="R525" t="s">
        <v>2050</v>
      </c>
      <c r="S525" s="9">
        <f t="shared" si="26"/>
        <v>40241.25</v>
      </c>
      <c r="T525" s="10">
        <f t="shared" si="26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5"/>
        <v>83.904860392967933</v>
      </c>
      <c r="P526" s="4">
        <f t="shared" si="27"/>
        <v>40.998484082870135</v>
      </c>
      <c r="Q526" t="s">
        <v>2037</v>
      </c>
      <c r="R526" t="s">
        <v>2038</v>
      </c>
      <c r="S526" s="9">
        <f t="shared" si="26"/>
        <v>40294.208333333336</v>
      </c>
      <c r="T526" s="10">
        <f t="shared" si="26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5"/>
        <v>84.19047619047619</v>
      </c>
      <c r="P527" s="4">
        <f t="shared" si="27"/>
        <v>28.063492063492063</v>
      </c>
      <c r="Q527" t="s">
        <v>2035</v>
      </c>
      <c r="R527" t="s">
        <v>2044</v>
      </c>
      <c r="S527" s="9">
        <f t="shared" si="26"/>
        <v>40505.25</v>
      </c>
      <c r="T527" s="10">
        <f t="shared" si="26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5"/>
        <v>155.95180722891567</v>
      </c>
      <c r="P528" s="4">
        <f t="shared" si="27"/>
        <v>88.054421768707485</v>
      </c>
      <c r="Q528" t="s">
        <v>2037</v>
      </c>
      <c r="R528" t="s">
        <v>2038</v>
      </c>
      <c r="S528" s="9">
        <f t="shared" si="26"/>
        <v>42364.25</v>
      </c>
      <c r="T528" s="10">
        <f t="shared" si="26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5"/>
        <v>99.619450317124731</v>
      </c>
      <c r="P529" s="4">
        <f t="shared" si="27"/>
        <v>31</v>
      </c>
      <c r="Q529" t="s">
        <v>2039</v>
      </c>
      <c r="R529" t="s">
        <v>2047</v>
      </c>
      <c r="S529" s="9">
        <f t="shared" si="26"/>
        <v>42405.25</v>
      </c>
      <c r="T529" s="10">
        <f t="shared" si="26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5"/>
        <v>80.300000000000011</v>
      </c>
      <c r="P530" s="4">
        <f t="shared" si="27"/>
        <v>90.337500000000006</v>
      </c>
      <c r="Q530" t="s">
        <v>2033</v>
      </c>
      <c r="R530" t="s">
        <v>2043</v>
      </c>
      <c r="S530" s="9">
        <f t="shared" si="26"/>
        <v>41601.25</v>
      </c>
      <c r="T530" s="10">
        <f t="shared" si="26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5"/>
        <v>11.254901960784313</v>
      </c>
      <c r="P531" s="4">
        <f t="shared" si="27"/>
        <v>63.777777777777779</v>
      </c>
      <c r="Q531" t="s">
        <v>2048</v>
      </c>
      <c r="R531" t="s">
        <v>2049</v>
      </c>
      <c r="S531" s="9">
        <f t="shared" si="26"/>
        <v>41769.208333333336</v>
      </c>
      <c r="T531" s="10">
        <f t="shared" si="26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5"/>
        <v>91.740952380952379</v>
      </c>
      <c r="P532" s="4">
        <f t="shared" si="27"/>
        <v>53.995515695067262</v>
      </c>
      <c r="Q532" t="s">
        <v>2045</v>
      </c>
      <c r="R532" t="s">
        <v>2051</v>
      </c>
      <c r="S532" s="9">
        <f t="shared" si="26"/>
        <v>40421.208333333336</v>
      </c>
      <c r="T532" s="10">
        <f t="shared" si="26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5"/>
        <v>95.521156936261391</v>
      </c>
      <c r="P533" s="4">
        <f t="shared" si="27"/>
        <v>48.993956043956047</v>
      </c>
      <c r="Q533" t="s">
        <v>2048</v>
      </c>
      <c r="R533" t="s">
        <v>2049</v>
      </c>
      <c r="S533" s="9">
        <f t="shared" si="26"/>
        <v>41589.25</v>
      </c>
      <c r="T533" s="10">
        <f t="shared" si="26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5"/>
        <v>502.87499999999994</v>
      </c>
      <c r="P534" s="4">
        <f t="shared" si="27"/>
        <v>63.857142857142854</v>
      </c>
      <c r="Q534" t="s">
        <v>2037</v>
      </c>
      <c r="R534" t="s">
        <v>2038</v>
      </c>
      <c r="S534" s="9">
        <f t="shared" si="26"/>
        <v>43125.25</v>
      </c>
      <c r="T534" s="10">
        <f t="shared" si="26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5"/>
        <v>159.24394463667818</v>
      </c>
      <c r="P535" s="4">
        <f t="shared" si="27"/>
        <v>82.996393146979258</v>
      </c>
      <c r="Q535" t="s">
        <v>2033</v>
      </c>
      <c r="R535" t="s">
        <v>2043</v>
      </c>
      <c r="S535" s="9">
        <f t="shared" si="26"/>
        <v>41479.208333333336</v>
      </c>
      <c r="T535" s="10">
        <f t="shared" si="26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5"/>
        <v>15.022446689113355</v>
      </c>
      <c r="P536" s="4">
        <f t="shared" si="27"/>
        <v>55.08230452674897</v>
      </c>
      <c r="Q536" t="s">
        <v>2039</v>
      </c>
      <c r="R536" t="s">
        <v>2042</v>
      </c>
      <c r="S536" s="9">
        <f t="shared" si="26"/>
        <v>43329.208333333328</v>
      </c>
      <c r="T536" s="10">
        <f t="shared" si="26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5"/>
        <v>482.03846153846149</v>
      </c>
      <c r="P537" s="4">
        <f t="shared" si="27"/>
        <v>62.044554455445542</v>
      </c>
      <c r="Q537" t="s">
        <v>2037</v>
      </c>
      <c r="R537" t="s">
        <v>2038</v>
      </c>
      <c r="S537" s="9">
        <f t="shared" si="26"/>
        <v>43259.208333333328</v>
      </c>
      <c r="T537" s="10">
        <f t="shared" si="26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5"/>
        <v>149.96938775510205</v>
      </c>
      <c r="P538" s="4">
        <f t="shared" si="27"/>
        <v>104.97857142857143</v>
      </c>
      <c r="Q538" t="s">
        <v>2045</v>
      </c>
      <c r="R538" t="s">
        <v>2051</v>
      </c>
      <c r="S538" s="9">
        <f t="shared" si="26"/>
        <v>40414.208333333336</v>
      </c>
      <c r="T538" s="10">
        <f t="shared" si="26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5"/>
        <v>117.22156398104266</v>
      </c>
      <c r="P539" s="4">
        <f t="shared" si="27"/>
        <v>94.044676806083643</v>
      </c>
      <c r="Q539" t="s">
        <v>2039</v>
      </c>
      <c r="R539" t="s">
        <v>2040</v>
      </c>
      <c r="S539" s="9">
        <f t="shared" si="26"/>
        <v>43342.208333333328</v>
      </c>
      <c r="T539" s="10">
        <f t="shared" si="26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5"/>
        <v>37.695968274950431</v>
      </c>
      <c r="P540" s="4">
        <f t="shared" si="27"/>
        <v>44.007716049382715</v>
      </c>
      <c r="Q540" t="s">
        <v>2048</v>
      </c>
      <c r="R540" t="s">
        <v>2059</v>
      </c>
      <c r="S540" s="9">
        <f t="shared" si="26"/>
        <v>41539.208333333336</v>
      </c>
      <c r="T540" s="10">
        <f t="shared" si="26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5"/>
        <v>72.653061224489804</v>
      </c>
      <c r="P541" s="4">
        <f t="shared" si="27"/>
        <v>92.467532467532465</v>
      </c>
      <c r="Q541" t="s">
        <v>2031</v>
      </c>
      <c r="R541" t="s">
        <v>2032</v>
      </c>
      <c r="S541" s="9">
        <f t="shared" si="26"/>
        <v>43647.208333333328</v>
      </c>
      <c r="T541" s="10">
        <f t="shared" si="26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5"/>
        <v>265.98113207547169</v>
      </c>
      <c r="P542" s="4">
        <f t="shared" si="27"/>
        <v>57.072874493927124</v>
      </c>
      <c r="Q542" t="s">
        <v>2052</v>
      </c>
      <c r="R542" t="s">
        <v>2053</v>
      </c>
      <c r="S542" s="9">
        <f t="shared" si="26"/>
        <v>43225.208333333328</v>
      </c>
      <c r="T542" s="10">
        <f t="shared" si="26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5"/>
        <v>24.205617977528089</v>
      </c>
      <c r="P543" s="4">
        <f t="shared" si="27"/>
        <v>109.07848101265823</v>
      </c>
      <c r="Q543" t="s">
        <v>2048</v>
      </c>
      <c r="R543" t="s">
        <v>2059</v>
      </c>
      <c r="S543" s="9">
        <f t="shared" si="26"/>
        <v>42165.208333333328</v>
      </c>
      <c r="T543" s="10">
        <f t="shared" si="26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5"/>
        <v>2.5064935064935066</v>
      </c>
      <c r="P544" s="4">
        <f t="shared" si="27"/>
        <v>39.387755102040813</v>
      </c>
      <c r="Q544" t="s">
        <v>2033</v>
      </c>
      <c r="R544" t="s">
        <v>2043</v>
      </c>
      <c r="S544" s="9">
        <f t="shared" si="26"/>
        <v>42391.25</v>
      </c>
      <c r="T544" s="10">
        <f t="shared" si="26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5"/>
        <v>16.329799764428738</v>
      </c>
      <c r="P545" s="4">
        <f t="shared" si="27"/>
        <v>77.022222222222226</v>
      </c>
      <c r="Q545" t="s">
        <v>2048</v>
      </c>
      <c r="R545" t="s">
        <v>2049</v>
      </c>
      <c r="S545" s="9">
        <f t="shared" si="26"/>
        <v>41528.208333333336</v>
      </c>
      <c r="T545" s="10">
        <f t="shared" si="26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5"/>
        <v>276.5</v>
      </c>
      <c r="P546" s="4">
        <f t="shared" si="27"/>
        <v>92.166666666666671</v>
      </c>
      <c r="Q546" t="s">
        <v>2033</v>
      </c>
      <c r="R546" t="s">
        <v>2034</v>
      </c>
      <c r="S546" s="9">
        <f t="shared" si="26"/>
        <v>42377.25</v>
      </c>
      <c r="T546" s="10">
        <f t="shared" si="26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5"/>
        <v>88.803571428571431</v>
      </c>
      <c r="P547" s="4">
        <f t="shared" si="27"/>
        <v>61.007063197026021</v>
      </c>
      <c r="Q547" t="s">
        <v>2037</v>
      </c>
      <c r="R547" t="s">
        <v>2038</v>
      </c>
      <c r="S547" s="9">
        <f t="shared" si="26"/>
        <v>43824.25</v>
      </c>
      <c r="T547" s="10">
        <f t="shared" si="26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5"/>
        <v>163.57142857142856</v>
      </c>
      <c r="P548" s="4">
        <f t="shared" si="27"/>
        <v>78.068181818181813</v>
      </c>
      <c r="Q548" t="s">
        <v>2037</v>
      </c>
      <c r="R548" t="s">
        <v>2038</v>
      </c>
      <c r="S548" s="9">
        <f t="shared" si="26"/>
        <v>43360.208333333328</v>
      </c>
      <c r="T548" s="10">
        <f t="shared" si="26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5"/>
        <v>969</v>
      </c>
      <c r="P549" s="4">
        <f t="shared" si="27"/>
        <v>80.75</v>
      </c>
      <c r="Q549" t="s">
        <v>2039</v>
      </c>
      <c r="R549" t="s">
        <v>2042</v>
      </c>
      <c r="S549" s="9">
        <f t="shared" si="26"/>
        <v>42029.25</v>
      </c>
      <c r="T549" s="10">
        <f t="shared" si="26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5"/>
        <v>270.91376701966715</v>
      </c>
      <c r="P550" s="4">
        <f t="shared" si="27"/>
        <v>59.991289782244557</v>
      </c>
      <c r="Q550" t="s">
        <v>2037</v>
      </c>
      <c r="R550" t="s">
        <v>2038</v>
      </c>
      <c r="S550" s="9">
        <f t="shared" si="26"/>
        <v>42461.208333333328</v>
      </c>
      <c r="T550" s="10">
        <f t="shared" si="26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5"/>
        <v>284.21355932203392</v>
      </c>
      <c r="P551" s="4">
        <f t="shared" si="27"/>
        <v>110.03018372703411</v>
      </c>
      <c r="Q551" t="s">
        <v>2035</v>
      </c>
      <c r="R551" t="s">
        <v>2044</v>
      </c>
      <c r="S551" s="9">
        <f t="shared" si="26"/>
        <v>41422.208333333336</v>
      </c>
      <c r="T551" s="10">
        <f t="shared" si="26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5"/>
        <v>4</v>
      </c>
      <c r="P552" s="4">
        <f t="shared" si="27"/>
        <v>4</v>
      </c>
      <c r="Q552" t="s">
        <v>2033</v>
      </c>
      <c r="R552" t="s">
        <v>2043</v>
      </c>
      <c r="S552" s="9">
        <f t="shared" si="26"/>
        <v>40968.25</v>
      </c>
      <c r="T552" s="10">
        <f t="shared" si="26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5"/>
        <v>58.6329816768462</v>
      </c>
      <c r="P553" s="4">
        <f t="shared" si="27"/>
        <v>37.99856063332134</v>
      </c>
      <c r="Q553" t="s">
        <v>2035</v>
      </c>
      <c r="R553" t="s">
        <v>2036</v>
      </c>
      <c r="S553" s="9">
        <f t="shared" si="26"/>
        <v>41993.25</v>
      </c>
      <c r="T553" s="10">
        <f t="shared" si="26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5"/>
        <v>98.51111111111112</v>
      </c>
      <c r="P554" s="4">
        <f t="shared" si="27"/>
        <v>96.369565217391298</v>
      </c>
      <c r="Q554" t="s">
        <v>2037</v>
      </c>
      <c r="R554" t="s">
        <v>2038</v>
      </c>
      <c r="S554" s="9">
        <f t="shared" si="26"/>
        <v>42700.25</v>
      </c>
      <c r="T554" s="10">
        <f t="shared" si="26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5"/>
        <v>43.975381008206334</v>
      </c>
      <c r="P555" s="4">
        <f t="shared" si="27"/>
        <v>72.978599221789878</v>
      </c>
      <c r="Q555" t="s">
        <v>2033</v>
      </c>
      <c r="R555" t="s">
        <v>2034</v>
      </c>
      <c r="S555" s="9">
        <f t="shared" si="26"/>
        <v>40545.25</v>
      </c>
      <c r="T555" s="10">
        <f t="shared" si="26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5"/>
        <v>151.66315789473683</v>
      </c>
      <c r="P556" s="4">
        <f t="shared" si="27"/>
        <v>26.007220216606498</v>
      </c>
      <c r="Q556" t="s">
        <v>2033</v>
      </c>
      <c r="R556" t="s">
        <v>2043</v>
      </c>
      <c r="S556" s="9">
        <f t="shared" si="26"/>
        <v>42723.25</v>
      </c>
      <c r="T556" s="10">
        <f t="shared" si="26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5"/>
        <v>223.63492063492063</v>
      </c>
      <c r="P557" s="4">
        <f t="shared" si="27"/>
        <v>104.36296296296297</v>
      </c>
      <c r="Q557" t="s">
        <v>2033</v>
      </c>
      <c r="R557" t="s">
        <v>2034</v>
      </c>
      <c r="S557" s="9">
        <f t="shared" si="26"/>
        <v>41731.208333333336</v>
      </c>
      <c r="T557" s="10">
        <f t="shared" si="26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5"/>
        <v>239.75</v>
      </c>
      <c r="P558" s="4">
        <f t="shared" si="27"/>
        <v>102.18852459016394</v>
      </c>
      <c r="Q558" t="s">
        <v>2045</v>
      </c>
      <c r="R558" t="s">
        <v>2057</v>
      </c>
      <c r="S558" s="9">
        <f t="shared" si="26"/>
        <v>40792.208333333336</v>
      </c>
      <c r="T558" s="10">
        <f t="shared" si="26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5"/>
        <v>199.33333333333334</v>
      </c>
      <c r="P559" s="4">
        <f t="shared" si="27"/>
        <v>54.117647058823529</v>
      </c>
      <c r="Q559" t="s">
        <v>2039</v>
      </c>
      <c r="R559" t="s">
        <v>2061</v>
      </c>
      <c r="S559" s="9">
        <f t="shared" si="26"/>
        <v>42279.208333333328</v>
      </c>
      <c r="T559" s="10">
        <f t="shared" si="26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5"/>
        <v>137.34482758620689</v>
      </c>
      <c r="P560" s="4">
        <f t="shared" si="27"/>
        <v>63.222222222222221</v>
      </c>
      <c r="Q560" t="s">
        <v>2037</v>
      </c>
      <c r="R560" t="s">
        <v>2038</v>
      </c>
      <c r="S560" s="9">
        <f t="shared" si="26"/>
        <v>42424.25</v>
      </c>
      <c r="T560" s="10">
        <f t="shared" si="26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5"/>
        <v>100.9696106362773</v>
      </c>
      <c r="P561" s="4">
        <f t="shared" si="27"/>
        <v>104.03228962818004</v>
      </c>
      <c r="Q561" t="s">
        <v>2037</v>
      </c>
      <c r="R561" t="s">
        <v>2038</v>
      </c>
      <c r="S561" s="9">
        <f t="shared" si="26"/>
        <v>42584.208333333328</v>
      </c>
      <c r="T561" s="10">
        <f t="shared" si="26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5"/>
        <v>794.16</v>
      </c>
      <c r="P562" s="4">
        <f t="shared" si="27"/>
        <v>49.994334277620396</v>
      </c>
      <c r="Q562" t="s">
        <v>2039</v>
      </c>
      <c r="R562" t="s">
        <v>2047</v>
      </c>
      <c r="S562" s="9">
        <f t="shared" si="26"/>
        <v>40865.25</v>
      </c>
      <c r="T562" s="10">
        <f t="shared" si="26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5"/>
        <v>369.7</v>
      </c>
      <c r="P563" s="4">
        <f t="shared" si="27"/>
        <v>56.015151515151516</v>
      </c>
      <c r="Q563" t="s">
        <v>2037</v>
      </c>
      <c r="R563" t="s">
        <v>2038</v>
      </c>
      <c r="S563" s="9">
        <f t="shared" si="26"/>
        <v>40833.208333333336</v>
      </c>
      <c r="T563" s="10">
        <f t="shared" si="26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5"/>
        <v>12.818181818181817</v>
      </c>
      <c r="P564" s="4">
        <f t="shared" si="27"/>
        <v>48.807692307692307</v>
      </c>
      <c r="Q564" t="s">
        <v>2033</v>
      </c>
      <c r="R564" t="s">
        <v>2034</v>
      </c>
      <c r="S564" s="9">
        <f t="shared" si="26"/>
        <v>43536.208333333328</v>
      </c>
      <c r="T564" s="10">
        <f t="shared" si="26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5"/>
        <v>138.02702702702703</v>
      </c>
      <c r="P565" s="4">
        <f t="shared" si="27"/>
        <v>60.082352941176474</v>
      </c>
      <c r="Q565" t="s">
        <v>2039</v>
      </c>
      <c r="R565" t="s">
        <v>2040</v>
      </c>
      <c r="S565" s="9">
        <f t="shared" si="26"/>
        <v>43417.25</v>
      </c>
      <c r="T565" s="10">
        <f t="shared" si="26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5"/>
        <v>83.813278008298752</v>
      </c>
      <c r="P566" s="4">
        <f t="shared" si="27"/>
        <v>78.990502793296088</v>
      </c>
      <c r="Q566" t="s">
        <v>2037</v>
      </c>
      <c r="R566" t="s">
        <v>2038</v>
      </c>
      <c r="S566" s="9">
        <f t="shared" si="26"/>
        <v>42078.208333333328</v>
      </c>
      <c r="T566" s="10">
        <f t="shared" si="26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5"/>
        <v>204.60063224446787</v>
      </c>
      <c r="P567" s="4">
        <f t="shared" si="27"/>
        <v>53.99499443826474</v>
      </c>
      <c r="Q567" t="s">
        <v>2037</v>
      </c>
      <c r="R567" t="s">
        <v>2038</v>
      </c>
      <c r="S567" s="9">
        <f t="shared" si="26"/>
        <v>40862.25</v>
      </c>
      <c r="T567" s="10">
        <f t="shared" si="26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5"/>
        <v>44.344086021505376</v>
      </c>
      <c r="P568" s="4">
        <f t="shared" si="27"/>
        <v>111.45945945945945</v>
      </c>
      <c r="Q568" t="s">
        <v>2033</v>
      </c>
      <c r="R568" t="s">
        <v>2041</v>
      </c>
      <c r="S568" s="9">
        <f t="shared" si="26"/>
        <v>42424.25</v>
      </c>
      <c r="T568" s="10">
        <f t="shared" si="26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5"/>
        <v>218.60294117647058</v>
      </c>
      <c r="P569" s="4">
        <f t="shared" si="27"/>
        <v>60.922131147540981</v>
      </c>
      <c r="Q569" t="s">
        <v>2033</v>
      </c>
      <c r="R569" t="s">
        <v>2034</v>
      </c>
      <c r="S569" s="9">
        <f t="shared" si="26"/>
        <v>41830.208333333336</v>
      </c>
      <c r="T569" s="10">
        <f t="shared" si="26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5"/>
        <v>186.03314917127071</v>
      </c>
      <c r="P570" s="4">
        <f t="shared" si="27"/>
        <v>26.0015444015444</v>
      </c>
      <c r="Q570" t="s">
        <v>2037</v>
      </c>
      <c r="R570" t="s">
        <v>2038</v>
      </c>
      <c r="S570" s="9">
        <f t="shared" si="26"/>
        <v>40374.208333333336</v>
      </c>
      <c r="T570" s="10">
        <f t="shared" si="26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5"/>
        <v>237.33830845771143</v>
      </c>
      <c r="P571" s="4">
        <f t="shared" si="27"/>
        <v>80.993208828522924</v>
      </c>
      <c r="Q571" t="s">
        <v>2039</v>
      </c>
      <c r="R571" t="s">
        <v>2047</v>
      </c>
      <c r="S571" s="9">
        <f t="shared" si="26"/>
        <v>40554.25</v>
      </c>
      <c r="T571" s="10">
        <f t="shared" si="26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5"/>
        <v>305.65384615384613</v>
      </c>
      <c r="P572" s="4">
        <f t="shared" si="27"/>
        <v>34.995963302752294</v>
      </c>
      <c r="Q572" t="s">
        <v>2033</v>
      </c>
      <c r="R572" t="s">
        <v>2034</v>
      </c>
      <c r="S572" s="9">
        <f t="shared" si="26"/>
        <v>41993.25</v>
      </c>
      <c r="T572" s="10">
        <f t="shared" si="26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5"/>
        <v>94.142857142857139</v>
      </c>
      <c r="P573" s="4">
        <f t="shared" si="27"/>
        <v>94.142857142857139</v>
      </c>
      <c r="Q573" t="s">
        <v>2039</v>
      </c>
      <c r="R573" t="s">
        <v>2050</v>
      </c>
      <c r="S573" s="9">
        <f t="shared" si="26"/>
        <v>42174.208333333328</v>
      </c>
      <c r="T573" s="10">
        <f t="shared" si="26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5"/>
        <v>54.400000000000006</v>
      </c>
      <c r="P574" s="4">
        <f t="shared" si="27"/>
        <v>52.085106382978722</v>
      </c>
      <c r="Q574" t="s">
        <v>2033</v>
      </c>
      <c r="R574" t="s">
        <v>2034</v>
      </c>
      <c r="S574" s="9">
        <f t="shared" si="26"/>
        <v>42275.208333333328</v>
      </c>
      <c r="T574" s="10">
        <f t="shared" si="26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5"/>
        <v>111.88059701492537</v>
      </c>
      <c r="P575" s="4">
        <f t="shared" si="27"/>
        <v>24.986666666666668</v>
      </c>
      <c r="Q575" t="s">
        <v>2062</v>
      </c>
      <c r="R575" t="s">
        <v>2063</v>
      </c>
      <c r="S575" s="9">
        <f t="shared" si="26"/>
        <v>41761.208333333336</v>
      </c>
      <c r="T575" s="10">
        <f t="shared" si="26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5"/>
        <v>369.14814814814815</v>
      </c>
      <c r="P576" s="4">
        <f t="shared" si="27"/>
        <v>69.215277777777771</v>
      </c>
      <c r="Q576" t="s">
        <v>2031</v>
      </c>
      <c r="R576" t="s">
        <v>2032</v>
      </c>
      <c r="S576" s="9">
        <f t="shared" si="26"/>
        <v>43806.25</v>
      </c>
      <c r="T576" s="10">
        <f t="shared" si="26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5"/>
        <v>62.930372148859547</v>
      </c>
      <c r="P577" s="4">
        <f t="shared" si="27"/>
        <v>93.944444444444443</v>
      </c>
      <c r="Q577" t="s">
        <v>2037</v>
      </c>
      <c r="R577" t="s">
        <v>2038</v>
      </c>
      <c r="S577" s="9">
        <f t="shared" si="26"/>
        <v>41779.208333333336</v>
      </c>
      <c r="T577" s="10">
        <f t="shared" si="26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5"/>
        <v>64.927835051546396</v>
      </c>
      <c r="P578" s="4">
        <f t="shared" si="27"/>
        <v>98.40625</v>
      </c>
      <c r="Q578" t="s">
        <v>2037</v>
      </c>
      <c r="R578" t="s">
        <v>2038</v>
      </c>
      <c r="S578" s="9">
        <f t="shared" si="26"/>
        <v>43040.208333333328</v>
      </c>
      <c r="T578" s="10">
        <f t="shared" si="26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8">(E579/D579)*100</f>
        <v>18.853658536585368</v>
      </c>
      <c r="P579" s="4">
        <f t="shared" si="27"/>
        <v>41.783783783783782</v>
      </c>
      <c r="Q579" t="s">
        <v>2033</v>
      </c>
      <c r="R579" t="s">
        <v>2056</v>
      </c>
      <c r="S579" s="9">
        <f t="shared" ref="S579:T642" si="29">(((J579/60)/60)/24)+DATE(1970,1,1)</f>
        <v>40613.25</v>
      </c>
      <c r="T579" s="10">
        <f t="shared" si="2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8"/>
        <v>16.754404145077721</v>
      </c>
      <c r="P580" s="4">
        <f t="shared" ref="P580:P643" si="30">E580/G580</f>
        <v>65.991836734693877</v>
      </c>
      <c r="Q580" t="s">
        <v>2039</v>
      </c>
      <c r="R580" t="s">
        <v>2061</v>
      </c>
      <c r="S580" s="9">
        <f t="shared" si="29"/>
        <v>40878.25</v>
      </c>
      <c r="T580" s="10">
        <f t="shared" si="2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8"/>
        <v>101.11290322580646</v>
      </c>
      <c r="P581" s="4">
        <f t="shared" si="30"/>
        <v>72.05747126436782</v>
      </c>
      <c r="Q581" t="s">
        <v>2033</v>
      </c>
      <c r="R581" t="s">
        <v>2056</v>
      </c>
      <c r="S581" s="9">
        <f t="shared" si="29"/>
        <v>40762.208333333336</v>
      </c>
      <c r="T581" s="10">
        <f t="shared" si="2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8"/>
        <v>341.5022831050228</v>
      </c>
      <c r="P582" s="4">
        <f t="shared" si="30"/>
        <v>48.003209242618745</v>
      </c>
      <c r="Q582" t="s">
        <v>2037</v>
      </c>
      <c r="R582" t="s">
        <v>2038</v>
      </c>
      <c r="S582" s="9">
        <f t="shared" si="29"/>
        <v>41696.25</v>
      </c>
      <c r="T582" s="10">
        <f t="shared" si="2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8"/>
        <v>64.016666666666666</v>
      </c>
      <c r="P583" s="4">
        <f t="shared" si="30"/>
        <v>54.098591549295776</v>
      </c>
      <c r="Q583" t="s">
        <v>2035</v>
      </c>
      <c r="R583" t="s">
        <v>2036</v>
      </c>
      <c r="S583" s="9">
        <f t="shared" si="29"/>
        <v>40662.208333333336</v>
      </c>
      <c r="T583" s="10">
        <f t="shared" si="2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8"/>
        <v>52.080459770114942</v>
      </c>
      <c r="P584" s="4">
        <f t="shared" si="30"/>
        <v>107.88095238095238</v>
      </c>
      <c r="Q584" t="s">
        <v>2048</v>
      </c>
      <c r="R584" t="s">
        <v>2049</v>
      </c>
      <c r="S584" s="9">
        <f t="shared" si="29"/>
        <v>42165.208333333328</v>
      </c>
      <c r="T584" s="10">
        <f t="shared" si="2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8"/>
        <v>322.40211640211641</v>
      </c>
      <c r="P585" s="4">
        <f t="shared" si="30"/>
        <v>67.034103410341032</v>
      </c>
      <c r="Q585" t="s">
        <v>2039</v>
      </c>
      <c r="R585" t="s">
        <v>2040</v>
      </c>
      <c r="S585" s="9">
        <f t="shared" si="29"/>
        <v>40959.25</v>
      </c>
      <c r="T585" s="10">
        <f t="shared" si="2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8"/>
        <v>119.50810185185186</v>
      </c>
      <c r="P586" s="4">
        <f t="shared" si="30"/>
        <v>64.01425914445133</v>
      </c>
      <c r="Q586" t="s">
        <v>2035</v>
      </c>
      <c r="R586" t="s">
        <v>2036</v>
      </c>
      <c r="S586" s="9">
        <f t="shared" si="29"/>
        <v>41024.208333333336</v>
      </c>
      <c r="T586" s="10">
        <f t="shared" si="2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8"/>
        <v>146.79775280898878</v>
      </c>
      <c r="P587" s="4">
        <f t="shared" si="30"/>
        <v>96.066176470588232</v>
      </c>
      <c r="Q587" t="s">
        <v>2045</v>
      </c>
      <c r="R587" t="s">
        <v>2057</v>
      </c>
      <c r="S587" s="9">
        <f t="shared" si="29"/>
        <v>40255.208333333336</v>
      </c>
      <c r="T587" s="10">
        <f t="shared" si="2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8"/>
        <v>950.57142857142856</v>
      </c>
      <c r="P588" s="4">
        <f t="shared" si="30"/>
        <v>51.184615384615384</v>
      </c>
      <c r="Q588" t="s">
        <v>2033</v>
      </c>
      <c r="R588" t="s">
        <v>2034</v>
      </c>
      <c r="S588" s="9">
        <f t="shared" si="29"/>
        <v>40499.25</v>
      </c>
      <c r="T588" s="10">
        <f t="shared" si="2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8"/>
        <v>72.893617021276597</v>
      </c>
      <c r="P589" s="4">
        <f t="shared" si="30"/>
        <v>43.92307692307692</v>
      </c>
      <c r="Q589" t="s">
        <v>2031</v>
      </c>
      <c r="R589" t="s">
        <v>2032</v>
      </c>
      <c r="S589" s="9">
        <f t="shared" si="29"/>
        <v>43484.25</v>
      </c>
      <c r="T589" s="10">
        <f t="shared" si="2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8"/>
        <v>79.008248730964468</v>
      </c>
      <c r="P590" s="4">
        <f t="shared" si="30"/>
        <v>91.021198830409361</v>
      </c>
      <c r="Q590" t="s">
        <v>2037</v>
      </c>
      <c r="R590" t="s">
        <v>2038</v>
      </c>
      <c r="S590" s="9">
        <f t="shared" si="29"/>
        <v>40262.208333333336</v>
      </c>
      <c r="T590" s="10">
        <f t="shared" si="2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8"/>
        <v>64.721518987341781</v>
      </c>
      <c r="P591" s="4">
        <f t="shared" si="30"/>
        <v>50.127450980392155</v>
      </c>
      <c r="Q591" t="s">
        <v>2039</v>
      </c>
      <c r="R591" t="s">
        <v>2040</v>
      </c>
      <c r="S591" s="9">
        <f t="shared" si="29"/>
        <v>42190.208333333328</v>
      </c>
      <c r="T591" s="10">
        <f t="shared" si="2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8"/>
        <v>82.028169014084511</v>
      </c>
      <c r="P592" s="4">
        <f t="shared" si="30"/>
        <v>67.720930232558146</v>
      </c>
      <c r="Q592" t="s">
        <v>2045</v>
      </c>
      <c r="R592" t="s">
        <v>2054</v>
      </c>
      <c r="S592" s="9">
        <f t="shared" si="29"/>
        <v>41994.25</v>
      </c>
      <c r="T592" s="10">
        <f t="shared" si="2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8"/>
        <v>1037.6666666666667</v>
      </c>
      <c r="P593" s="4">
        <f t="shared" si="30"/>
        <v>61.03921568627451</v>
      </c>
      <c r="Q593" t="s">
        <v>2048</v>
      </c>
      <c r="R593" t="s">
        <v>2049</v>
      </c>
      <c r="S593" s="9">
        <f t="shared" si="29"/>
        <v>40373.208333333336</v>
      </c>
      <c r="T593" s="10">
        <f t="shared" si="2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8"/>
        <v>12.910076530612244</v>
      </c>
      <c r="P594" s="4">
        <f t="shared" si="30"/>
        <v>80.011857707509876</v>
      </c>
      <c r="Q594" t="s">
        <v>2037</v>
      </c>
      <c r="R594" t="s">
        <v>2038</v>
      </c>
      <c r="S594" s="9">
        <f t="shared" si="29"/>
        <v>41789.208333333336</v>
      </c>
      <c r="T594" s="10">
        <f t="shared" si="2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8"/>
        <v>154.84210526315789</v>
      </c>
      <c r="P595" s="4">
        <f t="shared" si="30"/>
        <v>47.001497753369947</v>
      </c>
      <c r="Q595" t="s">
        <v>2039</v>
      </c>
      <c r="R595" t="s">
        <v>2047</v>
      </c>
      <c r="S595" s="9">
        <f t="shared" si="29"/>
        <v>41724.208333333336</v>
      </c>
      <c r="T595" s="10">
        <f t="shared" si="2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8"/>
        <v>7.0991735537190088</v>
      </c>
      <c r="P596" s="4">
        <f t="shared" si="30"/>
        <v>71.127388535031841</v>
      </c>
      <c r="Q596" t="s">
        <v>2037</v>
      </c>
      <c r="R596" t="s">
        <v>2038</v>
      </c>
      <c r="S596" s="9">
        <f t="shared" si="29"/>
        <v>42548.208333333328</v>
      </c>
      <c r="T596" s="10">
        <f t="shared" si="2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8"/>
        <v>208.52773826458036</v>
      </c>
      <c r="P597" s="4">
        <f t="shared" si="30"/>
        <v>89.99079189686924</v>
      </c>
      <c r="Q597" t="s">
        <v>2037</v>
      </c>
      <c r="R597" t="s">
        <v>2038</v>
      </c>
      <c r="S597" s="9">
        <f t="shared" si="29"/>
        <v>40253.208333333336</v>
      </c>
      <c r="T597" s="10">
        <f t="shared" si="2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8"/>
        <v>99.683544303797461</v>
      </c>
      <c r="P598" s="4">
        <f t="shared" si="30"/>
        <v>43.032786885245905</v>
      </c>
      <c r="Q598" t="s">
        <v>2039</v>
      </c>
      <c r="R598" t="s">
        <v>2042</v>
      </c>
      <c r="S598" s="9">
        <f t="shared" si="29"/>
        <v>42434.25</v>
      </c>
      <c r="T598" s="10">
        <f t="shared" si="2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8"/>
        <v>201.59756097560978</v>
      </c>
      <c r="P599" s="4">
        <f t="shared" si="30"/>
        <v>67.997714808043881</v>
      </c>
      <c r="Q599" t="s">
        <v>2037</v>
      </c>
      <c r="R599" t="s">
        <v>2038</v>
      </c>
      <c r="S599" s="9">
        <f t="shared" si="29"/>
        <v>43786.25</v>
      </c>
      <c r="T599" s="10">
        <f t="shared" si="2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8"/>
        <v>162.09032258064516</v>
      </c>
      <c r="P600" s="4">
        <f t="shared" si="30"/>
        <v>73.004566210045667</v>
      </c>
      <c r="Q600" t="s">
        <v>2033</v>
      </c>
      <c r="R600" t="s">
        <v>2034</v>
      </c>
      <c r="S600" s="9">
        <f t="shared" si="29"/>
        <v>40344.208333333336</v>
      </c>
      <c r="T600" s="10">
        <f t="shared" si="2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8"/>
        <v>3.6436208125445471</v>
      </c>
      <c r="P601" s="4">
        <f t="shared" si="30"/>
        <v>62.341463414634148</v>
      </c>
      <c r="Q601" t="s">
        <v>2039</v>
      </c>
      <c r="R601" t="s">
        <v>2040</v>
      </c>
      <c r="S601" s="9">
        <f t="shared" si="29"/>
        <v>42047.25</v>
      </c>
      <c r="T601" s="10">
        <f t="shared" si="2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8"/>
        <v>5</v>
      </c>
      <c r="P602" s="4">
        <f t="shared" si="30"/>
        <v>5</v>
      </c>
      <c r="Q602" t="s">
        <v>2031</v>
      </c>
      <c r="R602" t="s">
        <v>2032</v>
      </c>
      <c r="S602" s="9">
        <f t="shared" si="29"/>
        <v>41485.208333333336</v>
      </c>
      <c r="T602" s="10">
        <f t="shared" si="2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8"/>
        <v>206.63492063492063</v>
      </c>
      <c r="P603" s="4">
        <f t="shared" si="30"/>
        <v>67.103092783505161</v>
      </c>
      <c r="Q603" t="s">
        <v>2035</v>
      </c>
      <c r="R603" t="s">
        <v>2044</v>
      </c>
      <c r="S603" s="9">
        <f t="shared" si="29"/>
        <v>41789.208333333336</v>
      </c>
      <c r="T603" s="10">
        <f t="shared" si="2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8"/>
        <v>128.23628691983123</v>
      </c>
      <c r="P604" s="4">
        <f t="shared" si="30"/>
        <v>79.978947368421046</v>
      </c>
      <c r="Q604" t="s">
        <v>2037</v>
      </c>
      <c r="R604" t="s">
        <v>2038</v>
      </c>
      <c r="S604" s="9">
        <f t="shared" si="29"/>
        <v>42160.208333333328</v>
      </c>
      <c r="T604" s="10">
        <f t="shared" si="2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8"/>
        <v>119.66037735849055</v>
      </c>
      <c r="P605" s="4">
        <f t="shared" si="30"/>
        <v>62.176470588235297</v>
      </c>
      <c r="Q605" t="s">
        <v>2037</v>
      </c>
      <c r="R605" t="s">
        <v>2038</v>
      </c>
      <c r="S605" s="9">
        <f t="shared" si="29"/>
        <v>43573.208333333328</v>
      </c>
      <c r="T605" s="10">
        <f t="shared" si="2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8"/>
        <v>170.73055242390078</v>
      </c>
      <c r="P606" s="4">
        <f t="shared" si="30"/>
        <v>53.005950297514879</v>
      </c>
      <c r="Q606" t="s">
        <v>2037</v>
      </c>
      <c r="R606" t="s">
        <v>2038</v>
      </c>
      <c r="S606" s="9">
        <f t="shared" si="29"/>
        <v>40565.25</v>
      </c>
      <c r="T606" s="10">
        <f t="shared" si="2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8"/>
        <v>187.21212121212122</v>
      </c>
      <c r="P607" s="4">
        <f t="shared" si="30"/>
        <v>57.738317757009348</v>
      </c>
      <c r="Q607" t="s">
        <v>2045</v>
      </c>
      <c r="R607" t="s">
        <v>2046</v>
      </c>
      <c r="S607" s="9">
        <f t="shared" si="29"/>
        <v>42280.208333333328</v>
      </c>
      <c r="T607" s="10">
        <f t="shared" si="2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8"/>
        <v>188.38235294117646</v>
      </c>
      <c r="P608" s="4">
        <f t="shared" si="30"/>
        <v>40.03125</v>
      </c>
      <c r="Q608" t="s">
        <v>2033</v>
      </c>
      <c r="R608" t="s">
        <v>2034</v>
      </c>
      <c r="S608" s="9">
        <f t="shared" si="29"/>
        <v>42436.25</v>
      </c>
      <c r="T608" s="10">
        <f t="shared" si="2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8"/>
        <v>131.29869186046511</v>
      </c>
      <c r="P609" s="4">
        <f t="shared" si="30"/>
        <v>81.016591928251117</v>
      </c>
      <c r="Q609" t="s">
        <v>2031</v>
      </c>
      <c r="R609" t="s">
        <v>2032</v>
      </c>
      <c r="S609" s="9">
        <f t="shared" si="29"/>
        <v>41721.208333333336</v>
      </c>
      <c r="T609" s="10">
        <f t="shared" si="2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8"/>
        <v>283.97435897435901</v>
      </c>
      <c r="P610" s="4">
        <f t="shared" si="30"/>
        <v>35.047468354430379</v>
      </c>
      <c r="Q610" t="s">
        <v>2033</v>
      </c>
      <c r="R610" t="s">
        <v>2056</v>
      </c>
      <c r="S610" s="9">
        <f t="shared" si="29"/>
        <v>43530.25</v>
      </c>
      <c r="T610" s="10">
        <f t="shared" si="2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8"/>
        <v>120.41999999999999</v>
      </c>
      <c r="P611" s="4">
        <f t="shared" si="30"/>
        <v>102.92307692307692</v>
      </c>
      <c r="Q611" t="s">
        <v>2039</v>
      </c>
      <c r="R611" t="s">
        <v>2061</v>
      </c>
      <c r="S611" s="9">
        <f t="shared" si="29"/>
        <v>43481.25</v>
      </c>
      <c r="T611" s="10">
        <f t="shared" si="2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8"/>
        <v>419.0560747663551</v>
      </c>
      <c r="P612" s="4">
        <f t="shared" si="30"/>
        <v>27.998126756166094</v>
      </c>
      <c r="Q612" t="s">
        <v>2037</v>
      </c>
      <c r="R612" t="s">
        <v>2038</v>
      </c>
      <c r="S612" s="9">
        <f t="shared" si="29"/>
        <v>41259.25</v>
      </c>
      <c r="T612" s="10">
        <f t="shared" si="2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8"/>
        <v>13.853658536585368</v>
      </c>
      <c r="P613" s="4">
        <f t="shared" si="30"/>
        <v>75.733333333333334</v>
      </c>
      <c r="Q613" t="s">
        <v>2037</v>
      </c>
      <c r="R613" t="s">
        <v>2038</v>
      </c>
      <c r="S613" s="9">
        <f t="shared" si="29"/>
        <v>41480.208333333336</v>
      </c>
      <c r="T613" s="10">
        <f t="shared" si="2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8"/>
        <v>139.43548387096774</v>
      </c>
      <c r="P614" s="4">
        <f t="shared" si="30"/>
        <v>45.026041666666664</v>
      </c>
      <c r="Q614" t="s">
        <v>2033</v>
      </c>
      <c r="R614" t="s">
        <v>2041</v>
      </c>
      <c r="S614" s="9">
        <f t="shared" si="29"/>
        <v>40474.208333333336</v>
      </c>
      <c r="T614" s="10">
        <f t="shared" si="2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8"/>
        <v>174</v>
      </c>
      <c r="P615" s="4">
        <f t="shared" si="30"/>
        <v>73.615384615384613</v>
      </c>
      <c r="Q615" t="s">
        <v>2037</v>
      </c>
      <c r="R615" t="s">
        <v>2038</v>
      </c>
      <c r="S615" s="9">
        <f t="shared" si="29"/>
        <v>42973.208333333328</v>
      </c>
      <c r="T615" s="10">
        <f t="shared" si="2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8"/>
        <v>155.49056603773585</v>
      </c>
      <c r="P616" s="4">
        <f t="shared" si="30"/>
        <v>56.991701244813278</v>
      </c>
      <c r="Q616" t="s">
        <v>2037</v>
      </c>
      <c r="R616" t="s">
        <v>2038</v>
      </c>
      <c r="S616" s="9">
        <f t="shared" si="29"/>
        <v>42746.25</v>
      </c>
      <c r="T616" s="10">
        <f t="shared" si="2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8"/>
        <v>170.44705882352943</v>
      </c>
      <c r="P617" s="4">
        <f t="shared" si="30"/>
        <v>85.223529411764702</v>
      </c>
      <c r="Q617" t="s">
        <v>2037</v>
      </c>
      <c r="R617" t="s">
        <v>2038</v>
      </c>
      <c r="S617" s="9">
        <f t="shared" si="29"/>
        <v>42489.208333333328</v>
      </c>
      <c r="T617" s="10">
        <f t="shared" si="2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8"/>
        <v>189.515625</v>
      </c>
      <c r="P618" s="4">
        <f t="shared" si="30"/>
        <v>50.962184873949582</v>
      </c>
      <c r="Q618" t="s">
        <v>2033</v>
      </c>
      <c r="R618" t="s">
        <v>2043</v>
      </c>
      <c r="S618" s="9">
        <f t="shared" si="29"/>
        <v>41537.208333333336</v>
      </c>
      <c r="T618" s="10">
        <f t="shared" si="2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8"/>
        <v>249.71428571428572</v>
      </c>
      <c r="P619" s="4">
        <f t="shared" si="30"/>
        <v>63.563636363636363</v>
      </c>
      <c r="Q619" t="s">
        <v>2037</v>
      </c>
      <c r="R619" t="s">
        <v>2038</v>
      </c>
      <c r="S619" s="9">
        <f t="shared" si="29"/>
        <v>41794.208333333336</v>
      </c>
      <c r="T619" s="10">
        <f t="shared" si="2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8"/>
        <v>48.860523665659613</v>
      </c>
      <c r="P620" s="4">
        <f t="shared" si="30"/>
        <v>80.999165275459092</v>
      </c>
      <c r="Q620" t="s">
        <v>2045</v>
      </c>
      <c r="R620" t="s">
        <v>2046</v>
      </c>
      <c r="S620" s="9">
        <f t="shared" si="29"/>
        <v>41396.208333333336</v>
      </c>
      <c r="T620" s="10">
        <f t="shared" si="2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8"/>
        <v>28.461970393057683</v>
      </c>
      <c r="P621" s="4">
        <f t="shared" si="30"/>
        <v>86.044753086419746</v>
      </c>
      <c r="Q621" t="s">
        <v>2037</v>
      </c>
      <c r="R621" t="s">
        <v>2038</v>
      </c>
      <c r="S621" s="9">
        <f t="shared" si="29"/>
        <v>40669.208333333336</v>
      </c>
      <c r="T621" s="10">
        <f t="shared" si="2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8"/>
        <v>268.02325581395348</v>
      </c>
      <c r="P622" s="4">
        <f t="shared" si="30"/>
        <v>90.0390625</v>
      </c>
      <c r="Q622" t="s">
        <v>2052</v>
      </c>
      <c r="R622" t="s">
        <v>2053</v>
      </c>
      <c r="S622" s="9">
        <f t="shared" si="29"/>
        <v>42559.208333333328</v>
      </c>
      <c r="T622" s="10">
        <f t="shared" si="2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8"/>
        <v>619.80078125</v>
      </c>
      <c r="P623" s="4">
        <f t="shared" si="30"/>
        <v>74.006063432835816</v>
      </c>
      <c r="Q623" t="s">
        <v>2037</v>
      </c>
      <c r="R623" t="s">
        <v>2038</v>
      </c>
      <c r="S623" s="9">
        <f t="shared" si="29"/>
        <v>42626.208333333328</v>
      </c>
      <c r="T623" s="10">
        <f t="shared" si="2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8"/>
        <v>3.1301587301587301</v>
      </c>
      <c r="P624" s="4">
        <f t="shared" si="30"/>
        <v>92.4375</v>
      </c>
      <c r="Q624" t="s">
        <v>2033</v>
      </c>
      <c r="R624" t="s">
        <v>2043</v>
      </c>
      <c r="S624" s="9">
        <f t="shared" si="29"/>
        <v>43205.208333333328</v>
      </c>
      <c r="T624" s="10">
        <f t="shared" si="2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8"/>
        <v>159.92152704135739</v>
      </c>
      <c r="P625" s="4">
        <f t="shared" si="30"/>
        <v>55.999257333828446</v>
      </c>
      <c r="Q625" t="s">
        <v>2037</v>
      </c>
      <c r="R625" t="s">
        <v>2038</v>
      </c>
      <c r="S625" s="9">
        <f t="shared" si="29"/>
        <v>42201.208333333328</v>
      </c>
      <c r="T625" s="10">
        <f t="shared" si="2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8"/>
        <v>279.39215686274508</v>
      </c>
      <c r="P626" s="4">
        <f t="shared" si="30"/>
        <v>32.983796296296298</v>
      </c>
      <c r="Q626" t="s">
        <v>2052</v>
      </c>
      <c r="R626" t="s">
        <v>2053</v>
      </c>
      <c r="S626" s="9">
        <f t="shared" si="29"/>
        <v>42029.25</v>
      </c>
      <c r="T626" s="10">
        <f t="shared" si="2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8"/>
        <v>77.373333333333335</v>
      </c>
      <c r="P627" s="4">
        <f t="shared" si="30"/>
        <v>93.596774193548384</v>
      </c>
      <c r="Q627" t="s">
        <v>2037</v>
      </c>
      <c r="R627" t="s">
        <v>2038</v>
      </c>
      <c r="S627" s="9">
        <f t="shared" si="29"/>
        <v>43857.25</v>
      </c>
      <c r="T627" s="10">
        <f t="shared" si="2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8"/>
        <v>206.32812500000003</v>
      </c>
      <c r="P628" s="4">
        <f t="shared" si="30"/>
        <v>69.867724867724874</v>
      </c>
      <c r="Q628" t="s">
        <v>2037</v>
      </c>
      <c r="R628" t="s">
        <v>2038</v>
      </c>
      <c r="S628" s="9">
        <f t="shared" si="29"/>
        <v>40449.208333333336</v>
      </c>
      <c r="T628" s="10">
        <f t="shared" si="2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8"/>
        <v>694.25</v>
      </c>
      <c r="P629" s="4">
        <f t="shared" si="30"/>
        <v>72.129870129870127</v>
      </c>
      <c r="Q629" t="s">
        <v>2031</v>
      </c>
      <c r="R629" t="s">
        <v>2032</v>
      </c>
      <c r="S629" s="9">
        <f t="shared" si="29"/>
        <v>40345.208333333336</v>
      </c>
      <c r="T629" s="10">
        <f t="shared" si="2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8"/>
        <v>151.78947368421052</v>
      </c>
      <c r="P630" s="4">
        <f t="shared" si="30"/>
        <v>30.041666666666668</v>
      </c>
      <c r="Q630" t="s">
        <v>2033</v>
      </c>
      <c r="R630" t="s">
        <v>2043</v>
      </c>
      <c r="S630" s="9">
        <f t="shared" si="29"/>
        <v>40455.208333333336</v>
      </c>
      <c r="T630" s="10">
        <f t="shared" si="2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8"/>
        <v>64.58207217694995</v>
      </c>
      <c r="P631" s="4">
        <f t="shared" si="30"/>
        <v>73.968000000000004</v>
      </c>
      <c r="Q631" t="s">
        <v>2037</v>
      </c>
      <c r="R631" t="s">
        <v>2038</v>
      </c>
      <c r="S631" s="9">
        <f t="shared" si="29"/>
        <v>42557.208333333328</v>
      </c>
      <c r="T631" s="10">
        <f t="shared" si="2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8"/>
        <v>62.873684210526314</v>
      </c>
      <c r="P632" s="4">
        <f t="shared" si="30"/>
        <v>68.65517241379311</v>
      </c>
      <c r="Q632" t="s">
        <v>2037</v>
      </c>
      <c r="R632" t="s">
        <v>2038</v>
      </c>
      <c r="S632" s="9">
        <f t="shared" si="29"/>
        <v>43586.208333333328</v>
      </c>
      <c r="T632" s="10">
        <f t="shared" si="2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8"/>
        <v>310.39864864864865</v>
      </c>
      <c r="P633" s="4">
        <f t="shared" si="30"/>
        <v>59.992164544564154</v>
      </c>
      <c r="Q633" t="s">
        <v>2037</v>
      </c>
      <c r="R633" t="s">
        <v>2038</v>
      </c>
      <c r="S633" s="9">
        <f t="shared" si="29"/>
        <v>43550.208333333328</v>
      </c>
      <c r="T633" s="10">
        <f t="shared" si="2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8"/>
        <v>42.859916782246884</v>
      </c>
      <c r="P634" s="4">
        <f t="shared" si="30"/>
        <v>111.15827338129496</v>
      </c>
      <c r="Q634" t="s">
        <v>2037</v>
      </c>
      <c r="R634" t="s">
        <v>2038</v>
      </c>
      <c r="S634" s="9">
        <f t="shared" si="29"/>
        <v>41945.208333333336</v>
      </c>
      <c r="T634" s="10">
        <f t="shared" si="2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8"/>
        <v>83.119402985074629</v>
      </c>
      <c r="P635" s="4">
        <f t="shared" si="30"/>
        <v>53.038095238095238</v>
      </c>
      <c r="Q635" t="s">
        <v>2039</v>
      </c>
      <c r="R635" t="s">
        <v>2047</v>
      </c>
      <c r="S635" s="9">
        <f t="shared" si="29"/>
        <v>42315.25</v>
      </c>
      <c r="T635" s="10">
        <f t="shared" si="2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8"/>
        <v>78.531302876480552</v>
      </c>
      <c r="P636" s="4">
        <f t="shared" si="30"/>
        <v>55.985524728588658</v>
      </c>
      <c r="Q636" t="s">
        <v>2039</v>
      </c>
      <c r="R636" t="s">
        <v>2058</v>
      </c>
      <c r="S636" s="9">
        <f t="shared" si="29"/>
        <v>42819.208333333328</v>
      </c>
      <c r="T636" s="10">
        <f t="shared" si="2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8"/>
        <v>114.09352517985612</v>
      </c>
      <c r="P637" s="4">
        <f t="shared" si="30"/>
        <v>69.986760812003524</v>
      </c>
      <c r="Q637" t="s">
        <v>2039</v>
      </c>
      <c r="R637" t="s">
        <v>2058</v>
      </c>
      <c r="S637" s="9">
        <f t="shared" si="29"/>
        <v>41314.25</v>
      </c>
      <c r="T637" s="10">
        <f t="shared" si="2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8"/>
        <v>64.537683358624179</v>
      </c>
      <c r="P638" s="4">
        <f t="shared" si="30"/>
        <v>48.998079877112133</v>
      </c>
      <c r="Q638" t="s">
        <v>2039</v>
      </c>
      <c r="R638" t="s">
        <v>2047</v>
      </c>
      <c r="S638" s="9">
        <f t="shared" si="29"/>
        <v>40926.25</v>
      </c>
      <c r="T638" s="10">
        <f t="shared" si="2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8"/>
        <v>79.411764705882348</v>
      </c>
      <c r="P639" s="4">
        <f t="shared" si="30"/>
        <v>103.84615384615384</v>
      </c>
      <c r="Q639" t="s">
        <v>2037</v>
      </c>
      <c r="R639" t="s">
        <v>2038</v>
      </c>
      <c r="S639" s="9">
        <f t="shared" si="29"/>
        <v>42688.25</v>
      </c>
      <c r="T639" s="10">
        <f t="shared" si="2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8"/>
        <v>11.419117647058824</v>
      </c>
      <c r="P640" s="4">
        <f t="shared" si="30"/>
        <v>99.127659574468083</v>
      </c>
      <c r="Q640" t="s">
        <v>2037</v>
      </c>
      <c r="R640" t="s">
        <v>2038</v>
      </c>
      <c r="S640" s="9">
        <f t="shared" si="29"/>
        <v>40386.208333333336</v>
      </c>
      <c r="T640" s="10">
        <f t="shared" si="2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8"/>
        <v>56.186046511627907</v>
      </c>
      <c r="P641" s="4">
        <f t="shared" si="30"/>
        <v>107.37777777777778</v>
      </c>
      <c r="Q641" t="s">
        <v>2039</v>
      </c>
      <c r="R641" t="s">
        <v>2042</v>
      </c>
      <c r="S641" s="9">
        <f t="shared" si="29"/>
        <v>43309.208333333328</v>
      </c>
      <c r="T641" s="10">
        <f t="shared" si="2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8"/>
        <v>16.501669449081803</v>
      </c>
      <c r="P642" s="4">
        <f t="shared" si="30"/>
        <v>76.922178988326849</v>
      </c>
      <c r="Q642" t="s">
        <v>2037</v>
      </c>
      <c r="R642" t="s">
        <v>2038</v>
      </c>
      <c r="S642" s="9">
        <f t="shared" si="29"/>
        <v>42387.25</v>
      </c>
      <c r="T642" s="10">
        <f t="shared" si="2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1">(E643/D643)*100</f>
        <v>119.96808510638297</v>
      </c>
      <c r="P643" s="4">
        <f t="shared" si="30"/>
        <v>58.128865979381445</v>
      </c>
      <c r="Q643" t="s">
        <v>2037</v>
      </c>
      <c r="R643" t="s">
        <v>2038</v>
      </c>
      <c r="S643" s="9">
        <f t="shared" ref="S643:T706" si="32">(((J643/60)/60)/24)+DATE(1970,1,1)</f>
        <v>42786.25</v>
      </c>
      <c r="T643" s="10">
        <f t="shared" si="32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1"/>
        <v>145.45652173913044</v>
      </c>
      <c r="P644" s="4">
        <f t="shared" ref="P644:P707" si="33">E644/G644</f>
        <v>103.73643410852713</v>
      </c>
      <c r="Q644" t="s">
        <v>2035</v>
      </c>
      <c r="R644" t="s">
        <v>2044</v>
      </c>
      <c r="S644" s="9">
        <f t="shared" si="32"/>
        <v>43451.25</v>
      </c>
      <c r="T644" s="10">
        <f t="shared" si="3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1"/>
        <v>221.38255033557047</v>
      </c>
      <c r="P645" s="4">
        <f t="shared" si="33"/>
        <v>87.962666666666664</v>
      </c>
      <c r="Q645" t="s">
        <v>2037</v>
      </c>
      <c r="R645" t="s">
        <v>2038</v>
      </c>
      <c r="S645" s="9">
        <f t="shared" si="32"/>
        <v>42795.25</v>
      </c>
      <c r="T645" s="10">
        <f t="shared" si="3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1"/>
        <v>48.396694214876035</v>
      </c>
      <c r="P646" s="4">
        <f t="shared" si="33"/>
        <v>28</v>
      </c>
      <c r="Q646" t="s">
        <v>2037</v>
      </c>
      <c r="R646" t="s">
        <v>2038</v>
      </c>
      <c r="S646" s="9">
        <f t="shared" si="32"/>
        <v>43452.25</v>
      </c>
      <c r="T646" s="10">
        <f t="shared" si="3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1"/>
        <v>92.911504424778755</v>
      </c>
      <c r="P647" s="4">
        <f t="shared" si="33"/>
        <v>37.999361294443261</v>
      </c>
      <c r="Q647" t="s">
        <v>2033</v>
      </c>
      <c r="R647" t="s">
        <v>2034</v>
      </c>
      <c r="S647" s="9">
        <f t="shared" si="32"/>
        <v>43369.208333333328</v>
      </c>
      <c r="T647" s="10">
        <f t="shared" si="3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1"/>
        <v>88.599797365754824</v>
      </c>
      <c r="P648" s="4">
        <f t="shared" si="33"/>
        <v>29.999313893653515</v>
      </c>
      <c r="Q648" t="s">
        <v>2048</v>
      </c>
      <c r="R648" t="s">
        <v>2049</v>
      </c>
      <c r="S648" s="9">
        <f t="shared" si="32"/>
        <v>41346.208333333336</v>
      </c>
      <c r="T648" s="10">
        <f t="shared" si="3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1"/>
        <v>41.4</v>
      </c>
      <c r="P649" s="4">
        <f t="shared" si="33"/>
        <v>103.5</v>
      </c>
      <c r="Q649" t="s">
        <v>2045</v>
      </c>
      <c r="R649" t="s">
        <v>2057</v>
      </c>
      <c r="S649" s="9">
        <f t="shared" si="32"/>
        <v>43199.208333333328</v>
      </c>
      <c r="T649" s="10">
        <f t="shared" si="3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1"/>
        <v>63.056795131845846</v>
      </c>
      <c r="P650" s="4">
        <f t="shared" si="33"/>
        <v>85.994467496542185</v>
      </c>
      <c r="Q650" t="s">
        <v>2031</v>
      </c>
      <c r="R650" t="s">
        <v>2032</v>
      </c>
      <c r="S650" s="9">
        <f t="shared" si="32"/>
        <v>42922.208333333328</v>
      </c>
      <c r="T650" s="10">
        <f t="shared" si="3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1"/>
        <v>48.482333607230892</v>
      </c>
      <c r="P651" s="4">
        <f t="shared" si="33"/>
        <v>98.011627906976742</v>
      </c>
      <c r="Q651" t="s">
        <v>2037</v>
      </c>
      <c r="R651" t="s">
        <v>2038</v>
      </c>
      <c r="S651" s="9">
        <f t="shared" si="32"/>
        <v>40471.208333333336</v>
      </c>
      <c r="T651" s="10">
        <f t="shared" si="3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1"/>
        <v>2</v>
      </c>
      <c r="P652" s="4">
        <f t="shared" si="33"/>
        <v>2</v>
      </c>
      <c r="Q652" t="s">
        <v>2033</v>
      </c>
      <c r="R652" t="s">
        <v>2056</v>
      </c>
      <c r="S652" s="9">
        <f t="shared" si="32"/>
        <v>41828.208333333336</v>
      </c>
      <c r="T652" s="10">
        <f t="shared" si="3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1"/>
        <v>88.47941026944585</v>
      </c>
      <c r="P653" s="4">
        <f t="shared" si="33"/>
        <v>44.994570837642193</v>
      </c>
      <c r="Q653" t="s">
        <v>2039</v>
      </c>
      <c r="R653" t="s">
        <v>2050</v>
      </c>
      <c r="S653" s="9">
        <f t="shared" si="32"/>
        <v>41692.25</v>
      </c>
      <c r="T653" s="10">
        <f t="shared" si="3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1"/>
        <v>126.84</v>
      </c>
      <c r="P654" s="4">
        <f t="shared" si="33"/>
        <v>31.012224938875306</v>
      </c>
      <c r="Q654" t="s">
        <v>2035</v>
      </c>
      <c r="R654" t="s">
        <v>2036</v>
      </c>
      <c r="S654" s="9">
        <f t="shared" si="32"/>
        <v>42587.208333333328</v>
      </c>
      <c r="T654" s="10">
        <f t="shared" si="3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1"/>
        <v>2338.833333333333</v>
      </c>
      <c r="P655" s="4">
        <f t="shared" si="33"/>
        <v>59.970085470085472</v>
      </c>
      <c r="Q655" t="s">
        <v>2035</v>
      </c>
      <c r="R655" t="s">
        <v>2036</v>
      </c>
      <c r="S655" s="9">
        <f t="shared" si="32"/>
        <v>42468.208333333328</v>
      </c>
      <c r="T655" s="10">
        <f t="shared" si="3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1"/>
        <v>508.38857142857148</v>
      </c>
      <c r="P656" s="4">
        <f t="shared" si="33"/>
        <v>58.9973474801061</v>
      </c>
      <c r="Q656" t="s">
        <v>2033</v>
      </c>
      <c r="R656" t="s">
        <v>2055</v>
      </c>
      <c r="S656" s="9">
        <f t="shared" si="32"/>
        <v>42240.208333333328</v>
      </c>
      <c r="T656" s="10">
        <f t="shared" si="3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1"/>
        <v>191.47826086956522</v>
      </c>
      <c r="P657" s="4">
        <f t="shared" si="33"/>
        <v>50.045454545454547</v>
      </c>
      <c r="Q657" t="s">
        <v>2052</v>
      </c>
      <c r="R657" t="s">
        <v>2053</v>
      </c>
      <c r="S657" s="9">
        <f t="shared" si="32"/>
        <v>42796.25</v>
      </c>
      <c r="T657" s="10">
        <f t="shared" si="3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1"/>
        <v>42.127533783783782</v>
      </c>
      <c r="P658" s="4">
        <f t="shared" si="33"/>
        <v>98.966269841269835</v>
      </c>
      <c r="Q658" t="s">
        <v>2031</v>
      </c>
      <c r="R658" t="s">
        <v>2032</v>
      </c>
      <c r="S658" s="9">
        <f t="shared" si="32"/>
        <v>43097.25</v>
      </c>
      <c r="T658" s="10">
        <f t="shared" si="3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1"/>
        <v>8.24</v>
      </c>
      <c r="P659" s="4">
        <f t="shared" si="33"/>
        <v>58.857142857142854</v>
      </c>
      <c r="Q659" t="s">
        <v>2039</v>
      </c>
      <c r="R659" t="s">
        <v>2061</v>
      </c>
      <c r="S659" s="9">
        <f t="shared" si="32"/>
        <v>43096.25</v>
      </c>
      <c r="T659" s="10">
        <f t="shared" si="3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1"/>
        <v>60.064638783269963</v>
      </c>
      <c r="P660" s="4">
        <f t="shared" si="33"/>
        <v>81.010256410256417</v>
      </c>
      <c r="Q660" t="s">
        <v>2033</v>
      </c>
      <c r="R660" t="s">
        <v>2034</v>
      </c>
      <c r="S660" s="9">
        <f t="shared" si="32"/>
        <v>42246.208333333328</v>
      </c>
      <c r="T660" s="10">
        <f t="shared" si="3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1"/>
        <v>47.232808616404313</v>
      </c>
      <c r="P661" s="4">
        <f t="shared" si="33"/>
        <v>76.013333333333335</v>
      </c>
      <c r="Q661" t="s">
        <v>2039</v>
      </c>
      <c r="R661" t="s">
        <v>2040</v>
      </c>
      <c r="S661" s="9">
        <f t="shared" si="32"/>
        <v>40570.25</v>
      </c>
      <c r="T661" s="10">
        <f t="shared" si="3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1"/>
        <v>81.736263736263737</v>
      </c>
      <c r="P662" s="4">
        <f t="shared" si="33"/>
        <v>96.597402597402592</v>
      </c>
      <c r="Q662" t="s">
        <v>2037</v>
      </c>
      <c r="R662" t="s">
        <v>2038</v>
      </c>
      <c r="S662" s="9">
        <f t="shared" si="32"/>
        <v>42237.208333333328</v>
      </c>
      <c r="T662" s="10">
        <f t="shared" si="3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1"/>
        <v>54.187265917603</v>
      </c>
      <c r="P663" s="4">
        <f t="shared" si="33"/>
        <v>76.957446808510639</v>
      </c>
      <c r="Q663" t="s">
        <v>2033</v>
      </c>
      <c r="R663" t="s">
        <v>2056</v>
      </c>
      <c r="S663" s="9">
        <f t="shared" si="32"/>
        <v>40996.208333333336</v>
      </c>
      <c r="T663" s="10">
        <f t="shared" si="3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1"/>
        <v>97.868131868131869</v>
      </c>
      <c r="P664" s="4">
        <f t="shared" si="33"/>
        <v>67.984732824427482</v>
      </c>
      <c r="Q664" t="s">
        <v>2037</v>
      </c>
      <c r="R664" t="s">
        <v>2038</v>
      </c>
      <c r="S664" s="9">
        <f t="shared" si="32"/>
        <v>43443.25</v>
      </c>
      <c r="T664" s="10">
        <f t="shared" si="3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1"/>
        <v>77.239999999999995</v>
      </c>
      <c r="P665" s="4">
        <f t="shared" si="33"/>
        <v>88.781609195402297</v>
      </c>
      <c r="Q665" t="s">
        <v>2037</v>
      </c>
      <c r="R665" t="s">
        <v>2038</v>
      </c>
      <c r="S665" s="9">
        <f t="shared" si="32"/>
        <v>40458.208333333336</v>
      </c>
      <c r="T665" s="10">
        <f t="shared" si="3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1"/>
        <v>33.464735516372798</v>
      </c>
      <c r="P666" s="4">
        <f t="shared" si="33"/>
        <v>24.99623706491063</v>
      </c>
      <c r="Q666" t="s">
        <v>2033</v>
      </c>
      <c r="R666" t="s">
        <v>2056</v>
      </c>
      <c r="S666" s="9">
        <f t="shared" si="32"/>
        <v>40959.25</v>
      </c>
      <c r="T666" s="10">
        <f t="shared" si="3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1"/>
        <v>239.58823529411765</v>
      </c>
      <c r="P667" s="4">
        <f t="shared" si="33"/>
        <v>44.922794117647058</v>
      </c>
      <c r="Q667" t="s">
        <v>2039</v>
      </c>
      <c r="R667" t="s">
        <v>2040</v>
      </c>
      <c r="S667" s="9">
        <f t="shared" si="32"/>
        <v>40733.208333333336</v>
      </c>
      <c r="T667" s="10">
        <f t="shared" si="3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1"/>
        <v>64.032258064516128</v>
      </c>
      <c r="P668" s="4">
        <f t="shared" si="33"/>
        <v>79.400000000000006</v>
      </c>
      <c r="Q668" t="s">
        <v>2037</v>
      </c>
      <c r="R668" t="s">
        <v>2038</v>
      </c>
      <c r="S668" s="9">
        <f t="shared" si="32"/>
        <v>41516.208333333336</v>
      </c>
      <c r="T668" s="10">
        <f t="shared" si="3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1"/>
        <v>176.15942028985506</v>
      </c>
      <c r="P669" s="4">
        <f t="shared" si="33"/>
        <v>29.009546539379475</v>
      </c>
      <c r="Q669" t="s">
        <v>2062</v>
      </c>
      <c r="R669" t="s">
        <v>2063</v>
      </c>
      <c r="S669" s="9">
        <f t="shared" si="32"/>
        <v>41892.208333333336</v>
      </c>
      <c r="T669" s="10">
        <f t="shared" si="3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1"/>
        <v>20.33818181818182</v>
      </c>
      <c r="P670" s="4">
        <f t="shared" si="33"/>
        <v>73.59210526315789</v>
      </c>
      <c r="Q670" t="s">
        <v>2037</v>
      </c>
      <c r="R670" t="s">
        <v>2038</v>
      </c>
      <c r="S670" s="9">
        <f t="shared" si="32"/>
        <v>41122.208333333336</v>
      </c>
      <c r="T670" s="10">
        <f t="shared" si="3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1"/>
        <v>358.64754098360658</v>
      </c>
      <c r="P671" s="4">
        <f t="shared" si="33"/>
        <v>107.97038864898211</v>
      </c>
      <c r="Q671" t="s">
        <v>2037</v>
      </c>
      <c r="R671" t="s">
        <v>2038</v>
      </c>
      <c r="S671" s="9">
        <f t="shared" si="32"/>
        <v>42912.208333333328</v>
      </c>
      <c r="T671" s="10">
        <f t="shared" si="3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1"/>
        <v>468.85802469135803</v>
      </c>
      <c r="P672" s="4">
        <f t="shared" si="33"/>
        <v>68.987284287011803</v>
      </c>
      <c r="Q672" t="s">
        <v>2033</v>
      </c>
      <c r="R672" t="s">
        <v>2043</v>
      </c>
      <c r="S672" s="9">
        <f t="shared" si="32"/>
        <v>42425.25</v>
      </c>
      <c r="T672" s="10">
        <f t="shared" si="3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1"/>
        <v>122.05635245901641</v>
      </c>
      <c r="P673" s="4">
        <f t="shared" si="33"/>
        <v>111.02236719478098</v>
      </c>
      <c r="Q673" t="s">
        <v>2037</v>
      </c>
      <c r="R673" t="s">
        <v>2038</v>
      </c>
      <c r="S673" s="9">
        <f t="shared" si="32"/>
        <v>40390.208333333336</v>
      </c>
      <c r="T673" s="10">
        <f t="shared" si="3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1"/>
        <v>55.931783729156137</v>
      </c>
      <c r="P674" s="4">
        <f t="shared" si="33"/>
        <v>24.997515808491418</v>
      </c>
      <c r="Q674" t="s">
        <v>2037</v>
      </c>
      <c r="R674" t="s">
        <v>2038</v>
      </c>
      <c r="S674" s="9">
        <f t="shared" si="32"/>
        <v>43180.208333333328</v>
      </c>
      <c r="T674" s="10">
        <f t="shared" si="3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1"/>
        <v>43.660714285714285</v>
      </c>
      <c r="P675" s="4">
        <f t="shared" si="33"/>
        <v>42.155172413793103</v>
      </c>
      <c r="Q675" t="s">
        <v>2033</v>
      </c>
      <c r="R675" t="s">
        <v>2043</v>
      </c>
      <c r="S675" s="9">
        <f t="shared" si="32"/>
        <v>42475.208333333328</v>
      </c>
      <c r="T675" s="10">
        <f t="shared" si="3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1"/>
        <v>33.53837141183363</v>
      </c>
      <c r="P676" s="4">
        <f t="shared" si="33"/>
        <v>47.003284072249592</v>
      </c>
      <c r="Q676" t="s">
        <v>2052</v>
      </c>
      <c r="R676" t="s">
        <v>2053</v>
      </c>
      <c r="S676" s="9">
        <f t="shared" si="32"/>
        <v>40774.208333333336</v>
      </c>
      <c r="T676" s="10">
        <f t="shared" si="3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1"/>
        <v>122.97938144329896</v>
      </c>
      <c r="P677" s="4">
        <f t="shared" si="33"/>
        <v>36.0392749244713</v>
      </c>
      <c r="Q677" t="s">
        <v>2062</v>
      </c>
      <c r="R677" t="s">
        <v>2063</v>
      </c>
      <c r="S677" s="9">
        <f t="shared" si="32"/>
        <v>43719.208333333328</v>
      </c>
      <c r="T677" s="10">
        <f t="shared" si="3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1"/>
        <v>189.74959871589084</v>
      </c>
      <c r="P678" s="4">
        <f t="shared" si="33"/>
        <v>101.03760683760684</v>
      </c>
      <c r="Q678" t="s">
        <v>2052</v>
      </c>
      <c r="R678" t="s">
        <v>2053</v>
      </c>
      <c r="S678" s="9">
        <f t="shared" si="32"/>
        <v>41178.208333333336</v>
      </c>
      <c r="T678" s="10">
        <f t="shared" si="3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1"/>
        <v>83.622641509433961</v>
      </c>
      <c r="P679" s="4">
        <f t="shared" si="33"/>
        <v>39.927927927927925</v>
      </c>
      <c r="Q679" t="s">
        <v>2045</v>
      </c>
      <c r="R679" t="s">
        <v>2051</v>
      </c>
      <c r="S679" s="9">
        <f t="shared" si="32"/>
        <v>42561.208333333328</v>
      </c>
      <c r="T679" s="10">
        <f t="shared" si="3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1"/>
        <v>17.968844221105527</v>
      </c>
      <c r="P680" s="4">
        <f t="shared" si="33"/>
        <v>83.158139534883716</v>
      </c>
      <c r="Q680" t="s">
        <v>2039</v>
      </c>
      <c r="R680" t="s">
        <v>2042</v>
      </c>
      <c r="S680" s="9">
        <f t="shared" si="32"/>
        <v>43484.25</v>
      </c>
      <c r="T680" s="10">
        <f t="shared" si="3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1"/>
        <v>1036.5</v>
      </c>
      <c r="P681" s="4">
        <f t="shared" si="33"/>
        <v>39.97520661157025</v>
      </c>
      <c r="Q681" t="s">
        <v>2031</v>
      </c>
      <c r="R681" t="s">
        <v>2032</v>
      </c>
      <c r="S681" s="9">
        <f t="shared" si="32"/>
        <v>43756.208333333328</v>
      </c>
      <c r="T681" s="10">
        <f t="shared" si="3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1"/>
        <v>97.405219780219781</v>
      </c>
      <c r="P682" s="4">
        <f t="shared" si="33"/>
        <v>47.993908629441627</v>
      </c>
      <c r="Q682" t="s">
        <v>2048</v>
      </c>
      <c r="R682" t="s">
        <v>2059</v>
      </c>
      <c r="S682" s="9">
        <f t="shared" si="32"/>
        <v>43813.25</v>
      </c>
      <c r="T682" s="10">
        <f t="shared" si="3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1"/>
        <v>86.386203150461711</v>
      </c>
      <c r="P683" s="4">
        <f t="shared" si="33"/>
        <v>95.978877489438744</v>
      </c>
      <c r="Q683" t="s">
        <v>2037</v>
      </c>
      <c r="R683" t="s">
        <v>2038</v>
      </c>
      <c r="S683" s="9">
        <f t="shared" si="32"/>
        <v>40898.25</v>
      </c>
      <c r="T683" s="10">
        <f t="shared" si="3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1"/>
        <v>150.16666666666666</v>
      </c>
      <c r="P684" s="4">
        <f t="shared" si="33"/>
        <v>78.728155339805824</v>
      </c>
      <c r="Q684" t="s">
        <v>2037</v>
      </c>
      <c r="R684" t="s">
        <v>2038</v>
      </c>
      <c r="S684" s="9">
        <f t="shared" si="32"/>
        <v>41619.25</v>
      </c>
      <c r="T684" s="10">
        <f t="shared" si="3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1"/>
        <v>358.43478260869563</v>
      </c>
      <c r="P685" s="4">
        <f t="shared" si="33"/>
        <v>56.081632653061227</v>
      </c>
      <c r="Q685" t="s">
        <v>2037</v>
      </c>
      <c r="R685" t="s">
        <v>2038</v>
      </c>
      <c r="S685" s="9">
        <f t="shared" si="32"/>
        <v>43359.208333333328</v>
      </c>
      <c r="T685" s="10">
        <f t="shared" si="3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1"/>
        <v>542.85714285714289</v>
      </c>
      <c r="P686" s="4">
        <f t="shared" si="33"/>
        <v>69.090909090909093</v>
      </c>
      <c r="Q686" t="s">
        <v>2045</v>
      </c>
      <c r="R686" t="s">
        <v>2046</v>
      </c>
      <c r="S686" s="9">
        <f t="shared" si="32"/>
        <v>40358.208333333336</v>
      </c>
      <c r="T686" s="10">
        <f t="shared" si="3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1"/>
        <v>67.500714285714281</v>
      </c>
      <c r="P687" s="4">
        <f t="shared" si="33"/>
        <v>102.05291576673866</v>
      </c>
      <c r="Q687" t="s">
        <v>2037</v>
      </c>
      <c r="R687" t="s">
        <v>2038</v>
      </c>
      <c r="S687" s="9">
        <f t="shared" si="32"/>
        <v>42239.208333333328</v>
      </c>
      <c r="T687" s="10">
        <f t="shared" si="3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1"/>
        <v>191.74666666666667</v>
      </c>
      <c r="P688" s="4">
        <f t="shared" si="33"/>
        <v>107.32089552238806</v>
      </c>
      <c r="Q688" t="s">
        <v>2035</v>
      </c>
      <c r="R688" t="s">
        <v>2044</v>
      </c>
      <c r="S688" s="9">
        <f t="shared" si="32"/>
        <v>43186.208333333328</v>
      </c>
      <c r="T688" s="10">
        <f t="shared" si="3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1"/>
        <v>932</v>
      </c>
      <c r="P689" s="4">
        <f t="shared" si="33"/>
        <v>51.970260223048328</v>
      </c>
      <c r="Q689" t="s">
        <v>2037</v>
      </c>
      <c r="R689" t="s">
        <v>2038</v>
      </c>
      <c r="S689" s="9">
        <f t="shared" si="32"/>
        <v>42806.25</v>
      </c>
      <c r="T689" s="10">
        <f t="shared" si="3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1"/>
        <v>429.27586206896552</v>
      </c>
      <c r="P690" s="4">
        <f t="shared" si="33"/>
        <v>71.137142857142862</v>
      </c>
      <c r="Q690" t="s">
        <v>2039</v>
      </c>
      <c r="R690" t="s">
        <v>2058</v>
      </c>
      <c r="S690" s="9">
        <f t="shared" si="32"/>
        <v>43475.25</v>
      </c>
      <c r="T690" s="10">
        <f t="shared" si="3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1"/>
        <v>100.65753424657535</v>
      </c>
      <c r="P691" s="4">
        <f t="shared" si="33"/>
        <v>106.49275362318841</v>
      </c>
      <c r="Q691" t="s">
        <v>2035</v>
      </c>
      <c r="R691" t="s">
        <v>2036</v>
      </c>
      <c r="S691" s="9">
        <f t="shared" si="32"/>
        <v>41576.208333333336</v>
      </c>
      <c r="T691" s="10">
        <f t="shared" si="3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1"/>
        <v>226.61111111111109</v>
      </c>
      <c r="P692" s="4">
        <f t="shared" si="33"/>
        <v>42.93684210526316</v>
      </c>
      <c r="Q692" t="s">
        <v>2039</v>
      </c>
      <c r="R692" t="s">
        <v>2040</v>
      </c>
      <c r="S692" s="9">
        <f t="shared" si="32"/>
        <v>40874.25</v>
      </c>
      <c r="T692" s="10">
        <f t="shared" si="3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1"/>
        <v>142.38</v>
      </c>
      <c r="P693" s="4">
        <f t="shared" si="33"/>
        <v>30.037974683544302</v>
      </c>
      <c r="Q693" t="s">
        <v>2039</v>
      </c>
      <c r="R693" t="s">
        <v>2040</v>
      </c>
      <c r="S693" s="9">
        <f t="shared" si="32"/>
        <v>41185.208333333336</v>
      </c>
      <c r="T693" s="10">
        <f t="shared" si="3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1"/>
        <v>90.633333333333326</v>
      </c>
      <c r="P694" s="4">
        <f t="shared" si="33"/>
        <v>70.623376623376629</v>
      </c>
      <c r="Q694" t="s">
        <v>2033</v>
      </c>
      <c r="R694" t="s">
        <v>2034</v>
      </c>
      <c r="S694" s="9">
        <f t="shared" si="32"/>
        <v>43655.208333333328</v>
      </c>
      <c r="T694" s="10">
        <f t="shared" si="3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1"/>
        <v>63.966740576496676</v>
      </c>
      <c r="P695" s="4">
        <f t="shared" si="33"/>
        <v>66.016018306636155</v>
      </c>
      <c r="Q695" t="s">
        <v>2037</v>
      </c>
      <c r="R695" t="s">
        <v>2038</v>
      </c>
      <c r="S695" s="9">
        <f t="shared" si="32"/>
        <v>43025.208333333328</v>
      </c>
      <c r="T695" s="10">
        <f t="shared" si="3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1"/>
        <v>84.131868131868131</v>
      </c>
      <c r="P696" s="4">
        <f t="shared" si="33"/>
        <v>96.911392405063296</v>
      </c>
      <c r="Q696" t="s">
        <v>2037</v>
      </c>
      <c r="R696" t="s">
        <v>2038</v>
      </c>
      <c r="S696" s="9">
        <f t="shared" si="32"/>
        <v>43066.25</v>
      </c>
      <c r="T696" s="10">
        <f t="shared" si="3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1"/>
        <v>133.93478260869566</v>
      </c>
      <c r="P697" s="4">
        <f t="shared" si="33"/>
        <v>62.867346938775512</v>
      </c>
      <c r="Q697" t="s">
        <v>2033</v>
      </c>
      <c r="R697" t="s">
        <v>2034</v>
      </c>
      <c r="S697" s="9">
        <f t="shared" si="32"/>
        <v>42322.25</v>
      </c>
      <c r="T697" s="10">
        <f t="shared" si="3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1"/>
        <v>59.042047531992694</v>
      </c>
      <c r="P698" s="4">
        <f t="shared" si="33"/>
        <v>108.98537682789652</v>
      </c>
      <c r="Q698" t="s">
        <v>2037</v>
      </c>
      <c r="R698" t="s">
        <v>2038</v>
      </c>
      <c r="S698" s="9">
        <f t="shared" si="32"/>
        <v>42114.208333333328</v>
      </c>
      <c r="T698" s="10">
        <f t="shared" si="3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1"/>
        <v>152.80062063615205</v>
      </c>
      <c r="P699" s="4">
        <f t="shared" si="33"/>
        <v>26.999314599040439</v>
      </c>
      <c r="Q699" t="s">
        <v>2033</v>
      </c>
      <c r="R699" t="s">
        <v>2041</v>
      </c>
      <c r="S699" s="9">
        <f t="shared" si="32"/>
        <v>43190.208333333328</v>
      </c>
      <c r="T699" s="10">
        <f t="shared" si="3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1"/>
        <v>446.69121140142522</v>
      </c>
      <c r="P700" s="4">
        <f t="shared" si="33"/>
        <v>65.004147943311438</v>
      </c>
      <c r="Q700" t="s">
        <v>2035</v>
      </c>
      <c r="R700" t="s">
        <v>2044</v>
      </c>
      <c r="S700" s="9">
        <f t="shared" si="32"/>
        <v>40871.25</v>
      </c>
      <c r="T700" s="10">
        <f t="shared" si="3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1"/>
        <v>84.391891891891888</v>
      </c>
      <c r="P701" s="4">
        <f t="shared" si="33"/>
        <v>111.51785714285714</v>
      </c>
      <c r="Q701" t="s">
        <v>2039</v>
      </c>
      <c r="R701" t="s">
        <v>2042</v>
      </c>
      <c r="S701" s="9">
        <f t="shared" si="32"/>
        <v>43641.208333333328</v>
      </c>
      <c r="T701" s="10">
        <f t="shared" si="3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1"/>
        <v>3</v>
      </c>
      <c r="P702" s="4">
        <f t="shared" si="33"/>
        <v>3</v>
      </c>
      <c r="Q702" t="s">
        <v>2035</v>
      </c>
      <c r="R702" t="s">
        <v>2044</v>
      </c>
      <c r="S702" s="9">
        <f t="shared" si="32"/>
        <v>40203.25</v>
      </c>
      <c r="T702" s="10">
        <f t="shared" si="3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1"/>
        <v>175.02692307692308</v>
      </c>
      <c r="P703" s="4">
        <f t="shared" si="33"/>
        <v>110.99268292682927</v>
      </c>
      <c r="Q703" t="s">
        <v>2037</v>
      </c>
      <c r="R703" t="s">
        <v>2038</v>
      </c>
      <c r="S703" s="9">
        <f t="shared" si="32"/>
        <v>40629.208333333336</v>
      </c>
      <c r="T703" s="10">
        <f t="shared" si="3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1"/>
        <v>54.137931034482754</v>
      </c>
      <c r="P704" s="4">
        <f t="shared" si="33"/>
        <v>56.746987951807228</v>
      </c>
      <c r="Q704" t="s">
        <v>2035</v>
      </c>
      <c r="R704" t="s">
        <v>2044</v>
      </c>
      <c r="S704" s="9">
        <f t="shared" si="32"/>
        <v>41477.208333333336</v>
      </c>
      <c r="T704" s="10">
        <f t="shared" si="3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1"/>
        <v>311.87381703470032</v>
      </c>
      <c r="P705" s="4">
        <f t="shared" si="33"/>
        <v>97.020608439646708</v>
      </c>
      <c r="Q705" t="s">
        <v>2045</v>
      </c>
      <c r="R705" t="s">
        <v>2057</v>
      </c>
      <c r="S705" s="9">
        <f t="shared" si="32"/>
        <v>41020.208333333336</v>
      </c>
      <c r="T705" s="10">
        <f t="shared" si="3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1"/>
        <v>122.78160919540231</v>
      </c>
      <c r="P706" s="4">
        <f t="shared" si="33"/>
        <v>92.08620689655173</v>
      </c>
      <c r="Q706" t="s">
        <v>2039</v>
      </c>
      <c r="R706" t="s">
        <v>2047</v>
      </c>
      <c r="S706" s="9">
        <f t="shared" si="32"/>
        <v>42555.208333333328</v>
      </c>
      <c r="T706" s="10">
        <f t="shared" si="3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4">(E707/D707)*100</f>
        <v>99.026517383618156</v>
      </c>
      <c r="P707" s="4">
        <f t="shared" si="33"/>
        <v>82.986666666666665</v>
      </c>
      <c r="Q707" t="s">
        <v>2045</v>
      </c>
      <c r="R707" t="s">
        <v>2046</v>
      </c>
      <c r="S707" s="9">
        <f t="shared" ref="S707:T770" si="35">(((J707/60)/60)/24)+DATE(1970,1,1)</f>
        <v>41619.25</v>
      </c>
      <c r="T707" s="10">
        <f t="shared" si="3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4"/>
        <v>127.84686346863469</v>
      </c>
      <c r="P708" s="4">
        <f t="shared" ref="P708:P771" si="36">E708/G708</f>
        <v>103.03791821561339</v>
      </c>
      <c r="Q708" t="s">
        <v>2035</v>
      </c>
      <c r="R708" t="s">
        <v>2036</v>
      </c>
      <c r="S708" s="9">
        <f t="shared" si="35"/>
        <v>43471.25</v>
      </c>
      <c r="T708" s="10">
        <f t="shared" si="3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4"/>
        <v>158.61643835616439</v>
      </c>
      <c r="P709" s="4">
        <f t="shared" si="36"/>
        <v>68.922619047619051</v>
      </c>
      <c r="Q709" t="s">
        <v>2039</v>
      </c>
      <c r="R709" t="s">
        <v>2042</v>
      </c>
      <c r="S709" s="9">
        <f t="shared" si="35"/>
        <v>43442.25</v>
      </c>
      <c r="T709" s="10">
        <f t="shared" si="3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4"/>
        <v>707.05882352941171</v>
      </c>
      <c r="P710" s="4">
        <f t="shared" si="36"/>
        <v>87.737226277372258</v>
      </c>
      <c r="Q710" t="s">
        <v>2037</v>
      </c>
      <c r="R710" t="s">
        <v>2038</v>
      </c>
      <c r="S710" s="9">
        <f t="shared" si="35"/>
        <v>42877.208333333328</v>
      </c>
      <c r="T710" s="10">
        <f t="shared" si="3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4"/>
        <v>142.38775510204081</v>
      </c>
      <c r="P711" s="4">
        <f t="shared" si="36"/>
        <v>75.021505376344081</v>
      </c>
      <c r="Q711" t="s">
        <v>2037</v>
      </c>
      <c r="R711" t="s">
        <v>2038</v>
      </c>
      <c r="S711" s="9">
        <f t="shared" si="35"/>
        <v>41018.208333333336</v>
      </c>
      <c r="T711" s="10">
        <f t="shared" si="3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4"/>
        <v>147.86046511627907</v>
      </c>
      <c r="P712" s="4">
        <f t="shared" si="36"/>
        <v>50.863999999999997</v>
      </c>
      <c r="Q712" t="s">
        <v>2037</v>
      </c>
      <c r="R712" t="s">
        <v>2038</v>
      </c>
      <c r="S712" s="9">
        <f t="shared" si="35"/>
        <v>43295.208333333328</v>
      </c>
      <c r="T712" s="10">
        <f t="shared" si="3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4"/>
        <v>20.322580645161288</v>
      </c>
      <c r="P713" s="4">
        <f t="shared" si="36"/>
        <v>90</v>
      </c>
      <c r="Q713" t="s">
        <v>2037</v>
      </c>
      <c r="R713" t="s">
        <v>2038</v>
      </c>
      <c r="S713" s="9">
        <f t="shared" si="35"/>
        <v>42393.25</v>
      </c>
      <c r="T713" s="10">
        <f t="shared" si="3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4"/>
        <v>1840.625</v>
      </c>
      <c r="P714" s="4">
        <f t="shared" si="36"/>
        <v>72.896039603960389</v>
      </c>
      <c r="Q714" t="s">
        <v>2037</v>
      </c>
      <c r="R714" t="s">
        <v>2038</v>
      </c>
      <c r="S714" s="9">
        <f t="shared" si="35"/>
        <v>42559.208333333328</v>
      </c>
      <c r="T714" s="10">
        <f t="shared" si="3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4"/>
        <v>161.94202898550725</v>
      </c>
      <c r="P715" s="4">
        <f t="shared" si="36"/>
        <v>108.48543689320388</v>
      </c>
      <c r="Q715" t="s">
        <v>2045</v>
      </c>
      <c r="R715" t="s">
        <v>2054</v>
      </c>
      <c r="S715" s="9">
        <f t="shared" si="35"/>
        <v>42604.208333333328</v>
      </c>
      <c r="T715" s="10">
        <f t="shared" si="3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4"/>
        <v>472.82077922077923</v>
      </c>
      <c r="P716" s="4">
        <f t="shared" si="36"/>
        <v>101.98095238095237</v>
      </c>
      <c r="Q716" t="s">
        <v>2033</v>
      </c>
      <c r="R716" t="s">
        <v>2034</v>
      </c>
      <c r="S716" s="9">
        <f t="shared" si="35"/>
        <v>41870.208333333336</v>
      </c>
      <c r="T716" s="10">
        <f t="shared" si="3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4"/>
        <v>24.466101694915253</v>
      </c>
      <c r="P717" s="4">
        <f t="shared" si="36"/>
        <v>44.009146341463413</v>
      </c>
      <c r="Q717" t="s">
        <v>2048</v>
      </c>
      <c r="R717" t="s">
        <v>2059</v>
      </c>
      <c r="S717" s="9">
        <f t="shared" si="35"/>
        <v>40397.208333333336</v>
      </c>
      <c r="T717" s="10">
        <f t="shared" si="3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4"/>
        <v>517.65</v>
      </c>
      <c r="P718" s="4">
        <f t="shared" si="36"/>
        <v>65.942675159235662</v>
      </c>
      <c r="Q718" t="s">
        <v>2037</v>
      </c>
      <c r="R718" t="s">
        <v>2038</v>
      </c>
      <c r="S718" s="9">
        <f t="shared" si="35"/>
        <v>41465.208333333336</v>
      </c>
      <c r="T718" s="10">
        <f t="shared" si="3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4"/>
        <v>247.64285714285714</v>
      </c>
      <c r="P719" s="4">
        <f t="shared" si="36"/>
        <v>24.987387387387386</v>
      </c>
      <c r="Q719" t="s">
        <v>2039</v>
      </c>
      <c r="R719" t="s">
        <v>2040</v>
      </c>
      <c r="S719" s="9">
        <f t="shared" si="35"/>
        <v>40777.208333333336</v>
      </c>
      <c r="T719" s="10">
        <f t="shared" si="3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4"/>
        <v>100.20481927710843</v>
      </c>
      <c r="P720" s="4">
        <f t="shared" si="36"/>
        <v>28.003367003367003</v>
      </c>
      <c r="Q720" t="s">
        <v>2035</v>
      </c>
      <c r="R720" t="s">
        <v>2044</v>
      </c>
      <c r="S720" s="9">
        <f t="shared" si="35"/>
        <v>41442.208333333336</v>
      </c>
      <c r="T720" s="10">
        <f t="shared" si="3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4"/>
        <v>153</v>
      </c>
      <c r="P721" s="4">
        <f t="shared" si="36"/>
        <v>85.829268292682926</v>
      </c>
      <c r="Q721" t="s">
        <v>2045</v>
      </c>
      <c r="R721" t="s">
        <v>2051</v>
      </c>
      <c r="S721" s="9">
        <f t="shared" si="35"/>
        <v>41058.208333333336</v>
      </c>
      <c r="T721" s="10">
        <f t="shared" si="3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4"/>
        <v>37.091954022988503</v>
      </c>
      <c r="P722" s="4">
        <f t="shared" si="36"/>
        <v>84.921052631578945</v>
      </c>
      <c r="Q722" t="s">
        <v>2037</v>
      </c>
      <c r="R722" t="s">
        <v>2038</v>
      </c>
      <c r="S722" s="9">
        <f t="shared" si="35"/>
        <v>43152.25</v>
      </c>
      <c r="T722" s="10">
        <f t="shared" si="3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4"/>
        <v>4.392394822006473</v>
      </c>
      <c r="P723" s="4">
        <f t="shared" si="36"/>
        <v>90.483333333333334</v>
      </c>
      <c r="Q723" t="s">
        <v>2033</v>
      </c>
      <c r="R723" t="s">
        <v>2034</v>
      </c>
      <c r="S723" s="9">
        <f t="shared" si="35"/>
        <v>43194.208333333328</v>
      </c>
      <c r="T723" s="10">
        <f t="shared" si="3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4"/>
        <v>156.50721649484535</v>
      </c>
      <c r="P724" s="4">
        <f t="shared" si="36"/>
        <v>25.00197628458498</v>
      </c>
      <c r="Q724" t="s">
        <v>2039</v>
      </c>
      <c r="R724" t="s">
        <v>2040</v>
      </c>
      <c r="S724" s="9">
        <f t="shared" si="35"/>
        <v>43045.25</v>
      </c>
      <c r="T724" s="10">
        <f t="shared" si="3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4"/>
        <v>270.40816326530609</v>
      </c>
      <c r="P725" s="4">
        <f t="shared" si="36"/>
        <v>92.013888888888886</v>
      </c>
      <c r="Q725" t="s">
        <v>2037</v>
      </c>
      <c r="R725" t="s">
        <v>2038</v>
      </c>
      <c r="S725" s="9">
        <f t="shared" si="35"/>
        <v>42431.25</v>
      </c>
      <c r="T725" s="10">
        <f t="shared" si="3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4"/>
        <v>134.05952380952382</v>
      </c>
      <c r="P726" s="4">
        <f t="shared" si="36"/>
        <v>93.066115702479337</v>
      </c>
      <c r="Q726" t="s">
        <v>2037</v>
      </c>
      <c r="R726" t="s">
        <v>2038</v>
      </c>
      <c r="S726" s="9">
        <f t="shared" si="35"/>
        <v>41934.208333333336</v>
      </c>
      <c r="T726" s="10">
        <f t="shared" si="3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4"/>
        <v>50.398033126293996</v>
      </c>
      <c r="P727" s="4">
        <f t="shared" si="36"/>
        <v>61.008145363408524</v>
      </c>
      <c r="Q727" t="s">
        <v>2048</v>
      </c>
      <c r="R727" t="s">
        <v>2059</v>
      </c>
      <c r="S727" s="9">
        <f t="shared" si="35"/>
        <v>41958.25</v>
      </c>
      <c r="T727" s="10">
        <f t="shared" si="3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4"/>
        <v>88.815837937384899</v>
      </c>
      <c r="P728" s="4">
        <f t="shared" si="36"/>
        <v>92.036259541984734</v>
      </c>
      <c r="Q728" t="s">
        <v>2037</v>
      </c>
      <c r="R728" t="s">
        <v>2038</v>
      </c>
      <c r="S728" s="9">
        <f t="shared" si="35"/>
        <v>40476.208333333336</v>
      </c>
      <c r="T728" s="10">
        <f t="shared" si="3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4"/>
        <v>165</v>
      </c>
      <c r="P729" s="4">
        <f t="shared" si="36"/>
        <v>81.132596685082873</v>
      </c>
      <c r="Q729" t="s">
        <v>2035</v>
      </c>
      <c r="R729" t="s">
        <v>2036</v>
      </c>
      <c r="S729" s="9">
        <f t="shared" si="35"/>
        <v>43485.25</v>
      </c>
      <c r="T729" s="10">
        <f t="shared" si="3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4"/>
        <v>17.5</v>
      </c>
      <c r="P730" s="4">
        <f t="shared" si="36"/>
        <v>73.5</v>
      </c>
      <c r="Q730" t="s">
        <v>2037</v>
      </c>
      <c r="R730" t="s">
        <v>2038</v>
      </c>
      <c r="S730" s="9">
        <f t="shared" si="35"/>
        <v>42515.208333333328</v>
      </c>
      <c r="T730" s="10">
        <f t="shared" si="3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4"/>
        <v>185.66071428571428</v>
      </c>
      <c r="P731" s="4">
        <f t="shared" si="36"/>
        <v>85.221311475409834</v>
      </c>
      <c r="Q731" t="s">
        <v>2039</v>
      </c>
      <c r="R731" t="s">
        <v>2042</v>
      </c>
      <c r="S731" s="9">
        <f t="shared" si="35"/>
        <v>41309.25</v>
      </c>
      <c r="T731" s="10">
        <f t="shared" si="3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4"/>
        <v>412.6631944444444</v>
      </c>
      <c r="P732" s="4">
        <f t="shared" si="36"/>
        <v>110.96825396825396</v>
      </c>
      <c r="Q732" t="s">
        <v>2035</v>
      </c>
      <c r="R732" t="s">
        <v>2044</v>
      </c>
      <c r="S732" s="9">
        <f t="shared" si="35"/>
        <v>42147.208333333328</v>
      </c>
      <c r="T732" s="10">
        <f t="shared" si="3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4"/>
        <v>90.25</v>
      </c>
      <c r="P733" s="4">
        <f t="shared" si="36"/>
        <v>32.968036529680369</v>
      </c>
      <c r="Q733" t="s">
        <v>2035</v>
      </c>
      <c r="R733" t="s">
        <v>2036</v>
      </c>
      <c r="S733" s="9">
        <f t="shared" si="35"/>
        <v>42939.208333333328</v>
      </c>
      <c r="T733" s="10">
        <f t="shared" si="3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4"/>
        <v>91.984615384615381</v>
      </c>
      <c r="P734" s="4">
        <f t="shared" si="36"/>
        <v>96.005352363960753</v>
      </c>
      <c r="Q734" t="s">
        <v>2033</v>
      </c>
      <c r="R734" t="s">
        <v>2034</v>
      </c>
      <c r="S734" s="9">
        <f t="shared" si="35"/>
        <v>42816.208333333328</v>
      </c>
      <c r="T734" s="10">
        <f t="shared" si="3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4"/>
        <v>527.00632911392404</v>
      </c>
      <c r="P735" s="4">
        <f t="shared" si="36"/>
        <v>84.96632653061225</v>
      </c>
      <c r="Q735" t="s">
        <v>2033</v>
      </c>
      <c r="R735" t="s">
        <v>2055</v>
      </c>
      <c r="S735" s="9">
        <f t="shared" si="35"/>
        <v>41844.208333333336</v>
      </c>
      <c r="T735" s="10">
        <f t="shared" si="3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4"/>
        <v>319.14285714285711</v>
      </c>
      <c r="P736" s="4">
        <f t="shared" si="36"/>
        <v>25.007462686567163</v>
      </c>
      <c r="Q736" t="s">
        <v>2037</v>
      </c>
      <c r="R736" t="s">
        <v>2038</v>
      </c>
      <c r="S736" s="9">
        <f t="shared" si="35"/>
        <v>42763.25</v>
      </c>
      <c r="T736" s="10">
        <f t="shared" si="3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4"/>
        <v>354.18867924528303</v>
      </c>
      <c r="P737" s="4">
        <f t="shared" si="36"/>
        <v>65.998995479658461</v>
      </c>
      <c r="Q737" t="s">
        <v>2052</v>
      </c>
      <c r="R737" t="s">
        <v>2053</v>
      </c>
      <c r="S737" s="9">
        <f t="shared" si="35"/>
        <v>42459.208333333328</v>
      </c>
      <c r="T737" s="10">
        <f t="shared" si="3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4"/>
        <v>32.896103896103895</v>
      </c>
      <c r="P738" s="4">
        <f t="shared" si="36"/>
        <v>87.34482758620689</v>
      </c>
      <c r="Q738" t="s">
        <v>2045</v>
      </c>
      <c r="R738" t="s">
        <v>2046</v>
      </c>
      <c r="S738" s="9">
        <f t="shared" si="35"/>
        <v>42055.25</v>
      </c>
      <c r="T738" s="10">
        <f t="shared" si="3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4"/>
        <v>135.8918918918919</v>
      </c>
      <c r="P739" s="4">
        <f t="shared" si="36"/>
        <v>27.933333333333334</v>
      </c>
      <c r="Q739" t="s">
        <v>2033</v>
      </c>
      <c r="R739" t="s">
        <v>2043</v>
      </c>
      <c r="S739" s="9">
        <f t="shared" si="35"/>
        <v>42685.25</v>
      </c>
      <c r="T739" s="10">
        <f t="shared" si="3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4"/>
        <v>2.0843373493975905</v>
      </c>
      <c r="P740" s="4">
        <f t="shared" si="36"/>
        <v>103.8</v>
      </c>
      <c r="Q740" t="s">
        <v>2037</v>
      </c>
      <c r="R740" t="s">
        <v>2038</v>
      </c>
      <c r="S740" s="9">
        <f t="shared" si="35"/>
        <v>41959.25</v>
      </c>
      <c r="T740" s="10">
        <f t="shared" si="3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4"/>
        <v>61</v>
      </c>
      <c r="P741" s="4">
        <f t="shared" si="36"/>
        <v>31.937172774869111</v>
      </c>
      <c r="Q741" t="s">
        <v>2033</v>
      </c>
      <c r="R741" t="s">
        <v>2043</v>
      </c>
      <c r="S741" s="9">
        <f t="shared" si="35"/>
        <v>41089.208333333336</v>
      </c>
      <c r="T741" s="10">
        <f t="shared" si="3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4"/>
        <v>30.037735849056602</v>
      </c>
      <c r="P742" s="4">
        <f t="shared" si="36"/>
        <v>99.5</v>
      </c>
      <c r="Q742" t="s">
        <v>2037</v>
      </c>
      <c r="R742" t="s">
        <v>2038</v>
      </c>
      <c r="S742" s="9">
        <f t="shared" si="35"/>
        <v>42769.25</v>
      </c>
      <c r="T742" s="10">
        <f t="shared" si="3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4"/>
        <v>1179.1666666666665</v>
      </c>
      <c r="P743" s="4">
        <f t="shared" si="36"/>
        <v>108.84615384615384</v>
      </c>
      <c r="Q743" t="s">
        <v>2037</v>
      </c>
      <c r="R743" t="s">
        <v>2038</v>
      </c>
      <c r="S743" s="9">
        <f t="shared" si="35"/>
        <v>40321.208333333336</v>
      </c>
      <c r="T743" s="10">
        <f t="shared" si="3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4"/>
        <v>1126.0833333333335</v>
      </c>
      <c r="P744" s="4">
        <f t="shared" si="36"/>
        <v>110.76229508196721</v>
      </c>
      <c r="Q744" t="s">
        <v>2033</v>
      </c>
      <c r="R744" t="s">
        <v>2041</v>
      </c>
      <c r="S744" s="9">
        <f t="shared" si="35"/>
        <v>40197.25</v>
      </c>
      <c r="T744" s="10">
        <f t="shared" si="3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4"/>
        <v>12.923076923076923</v>
      </c>
      <c r="P745" s="4">
        <f t="shared" si="36"/>
        <v>29.647058823529413</v>
      </c>
      <c r="Q745" t="s">
        <v>2037</v>
      </c>
      <c r="R745" t="s">
        <v>2038</v>
      </c>
      <c r="S745" s="9">
        <f t="shared" si="35"/>
        <v>42298.208333333328</v>
      </c>
      <c r="T745" s="10">
        <f t="shared" si="3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4"/>
        <v>712</v>
      </c>
      <c r="P746" s="4">
        <f t="shared" si="36"/>
        <v>101.71428571428571</v>
      </c>
      <c r="Q746" t="s">
        <v>2037</v>
      </c>
      <c r="R746" t="s">
        <v>2038</v>
      </c>
      <c r="S746" s="9">
        <f t="shared" si="35"/>
        <v>43322.208333333328</v>
      </c>
      <c r="T746" s="10">
        <f t="shared" si="3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4"/>
        <v>30.304347826086957</v>
      </c>
      <c r="P747" s="4">
        <f t="shared" si="36"/>
        <v>61.5</v>
      </c>
      <c r="Q747" t="s">
        <v>2035</v>
      </c>
      <c r="R747" t="s">
        <v>2044</v>
      </c>
      <c r="S747" s="9">
        <f t="shared" si="35"/>
        <v>40328.208333333336</v>
      </c>
      <c r="T747" s="10">
        <f t="shared" si="3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4"/>
        <v>212.50896057347671</v>
      </c>
      <c r="P748" s="4">
        <f t="shared" si="36"/>
        <v>35</v>
      </c>
      <c r="Q748" t="s">
        <v>2035</v>
      </c>
      <c r="R748" t="s">
        <v>2036</v>
      </c>
      <c r="S748" s="9">
        <f t="shared" si="35"/>
        <v>40825.208333333336</v>
      </c>
      <c r="T748" s="10">
        <f t="shared" si="3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4"/>
        <v>228.85714285714286</v>
      </c>
      <c r="P749" s="4">
        <f t="shared" si="36"/>
        <v>40.049999999999997</v>
      </c>
      <c r="Q749" t="s">
        <v>2037</v>
      </c>
      <c r="R749" t="s">
        <v>2038</v>
      </c>
      <c r="S749" s="9">
        <f t="shared" si="35"/>
        <v>40423.208333333336</v>
      </c>
      <c r="T749" s="10">
        <f t="shared" si="3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4"/>
        <v>34.959979476654695</v>
      </c>
      <c r="P750" s="4">
        <f t="shared" si="36"/>
        <v>110.97231270358306</v>
      </c>
      <c r="Q750" t="s">
        <v>2039</v>
      </c>
      <c r="R750" t="s">
        <v>2047</v>
      </c>
      <c r="S750" s="9">
        <f t="shared" si="35"/>
        <v>40238.25</v>
      </c>
      <c r="T750" s="10">
        <f t="shared" si="3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4"/>
        <v>157.29069767441862</v>
      </c>
      <c r="P751" s="4">
        <f t="shared" si="36"/>
        <v>36.959016393442624</v>
      </c>
      <c r="Q751" t="s">
        <v>2035</v>
      </c>
      <c r="R751" t="s">
        <v>2044</v>
      </c>
      <c r="S751" s="9">
        <f t="shared" si="35"/>
        <v>41920.208333333336</v>
      </c>
      <c r="T751" s="10">
        <f t="shared" si="3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4"/>
        <v>1</v>
      </c>
      <c r="P752" s="4">
        <f t="shared" si="36"/>
        <v>1</v>
      </c>
      <c r="Q752" t="s">
        <v>2033</v>
      </c>
      <c r="R752" t="s">
        <v>2041</v>
      </c>
      <c r="S752" s="9">
        <f t="shared" si="35"/>
        <v>40360.208333333336</v>
      </c>
      <c r="T752" s="10">
        <f t="shared" si="3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4"/>
        <v>232.30555555555554</v>
      </c>
      <c r="P753" s="4">
        <f t="shared" si="36"/>
        <v>30.974074074074075</v>
      </c>
      <c r="Q753" t="s">
        <v>2045</v>
      </c>
      <c r="R753" t="s">
        <v>2046</v>
      </c>
      <c r="S753" s="9">
        <f t="shared" si="35"/>
        <v>42446.208333333328</v>
      </c>
      <c r="T753" s="10">
        <f t="shared" si="3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4"/>
        <v>92.448275862068968</v>
      </c>
      <c r="P754" s="4">
        <f t="shared" si="36"/>
        <v>47.035087719298247</v>
      </c>
      <c r="Q754" t="s">
        <v>2037</v>
      </c>
      <c r="R754" t="s">
        <v>2038</v>
      </c>
      <c r="S754" s="9">
        <f t="shared" si="35"/>
        <v>40395.208333333336</v>
      </c>
      <c r="T754" s="10">
        <f t="shared" si="3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4"/>
        <v>256.70212765957444</v>
      </c>
      <c r="P755" s="4">
        <f t="shared" si="36"/>
        <v>88.065693430656935</v>
      </c>
      <c r="Q755" t="s">
        <v>2052</v>
      </c>
      <c r="R755" t="s">
        <v>2053</v>
      </c>
      <c r="S755" s="9">
        <f t="shared" si="35"/>
        <v>40321.208333333336</v>
      </c>
      <c r="T755" s="10">
        <f t="shared" si="3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4"/>
        <v>168.47017045454547</v>
      </c>
      <c r="P756" s="4">
        <f t="shared" si="36"/>
        <v>37.005616224648989</v>
      </c>
      <c r="Q756" t="s">
        <v>2037</v>
      </c>
      <c r="R756" t="s">
        <v>2038</v>
      </c>
      <c r="S756" s="9">
        <f t="shared" si="35"/>
        <v>41210.208333333336</v>
      </c>
      <c r="T756" s="10">
        <f t="shared" si="3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4"/>
        <v>166.57777777777778</v>
      </c>
      <c r="P757" s="4">
        <f t="shared" si="36"/>
        <v>26.027777777777779</v>
      </c>
      <c r="Q757" t="s">
        <v>2037</v>
      </c>
      <c r="R757" t="s">
        <v>2038</v>
      </c>
      <c r="S757" s="9">
        <f t="shared" si="35"/>
        <v>43096.25</v>
      </c>
      <c r="T757" s="10">
        <f t="shared" si="3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4"/>
        <v>772.07692307692309</v>
      </c>
      <c r="P758" s="4">
        <f t="shared" si="36"/>
        <v>67.817567567567565</v>
      </c>
      <c r="Q758" t="s">
        <v>2037</v>
      </c>
      <c r="R758" t="s">
        <v>2038</v>
      </c>
      <c r="S758" s="9">
        <f t="shared" si="35"/>
        <v>42024.25</v>
      </c>
      <c r="T758" s="10">
        <f t="shared" si="3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4"/>
        <v>406.85714285714283</v>
      </c>
      <c r="P759" s="4">
        <f t="shared" si="36"/>
        <v>49.964912280701753</v>
      </c>
      <c r="Q759" t="s">
        <v>2039</v>
      </c>
      <c r="R759" t="s">
        <v>2042</v>
      </c>
      <c r="S759" s="9">
        <f t="shared" si="35"/>
        <v>40675.208333333336</v>
      </c>
      <c r="T759" s="10">
        <f t="shared" si="3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4"/>
        <v>564.20608108108115</v>
      </c>
      <c r="P760" s="4">
        <f t="shared" si="36"/>
        <v>110.01646903820817</v>
      </c>
      <c r="Q760" t="s">
        <v>2033</v>
      </c>
      <c r="R760" t="s">
        <v>2034</v>
      </c>
      <c r="S760" s="9">
        <f t="shared" si="35"/>
        <v>41936.208333333336</v>
      </c>
      <c r="T760" s="10">
        <f t="shared" si="3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4"/>
        <v>68.426865671641792</v>
      </c>
      <c r="P761" s="4">
        <f t="shared" si="36"/>
        <v>89.964678178963894</v>
      </c>
      <c r="Q761" t="s">
        <v>2033</v>
      </c>
      <c r="R761" t="s">
        <v>2041</v>
      </c>
      <c r="S761" s="9">
        <f t="shared" si="35"/>
        <v>43136.25</v>
      </c>
      <c r="T761" s="10">
        <f t="shared" si="3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4"/>
        <v>34.351966873706004</v>
      </c>
      <c r="P762" s="4">
        <f t="shared" si="36"/>
        <v>79.009523809523813</v>
      </c>
      <c r="Q762" t="s">
        <v>2048</v>
      </c>
      <c r="R762" t="s">
        <v>2049</v>
      </c>
      <c r="S762" s="9">
        <f t="shared" si="35"/>
        <v>43678.208333333328</v>
      </c>
      <c r="T762" s="10">
        <f t="shared" si="3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4"/>
        <v>655.4545454545455</v>
      </c>
      <c r="P763" s="4">
        <f t="shared" si="36"/>
        <v>86.867469879518069</v>
      </c>
      <c r="Q763" t="s">
        <v>2033</v>
      </c>
      <c r="R763" t="s">
        <v>2034</v>
      </c>
      <c r="S763" s="9">
        <f t="shared" si="35"/>
        <v>42938.208333333328</v>
      </c>
      <c r="T763" s="10">
        <f t="shared" si="3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4"/>
        <v>177.25714285714284</v>
      </c>
      <c r="P764" s="4">
        <f t="shared" si="36"/>
        <v>62.04</v>
      </c>
      <c r="Q764" t="s">
        <v>2033</v>
      </c>
      <c r="R764" t="s">
        <v>2056</v>
      </c>
      <c r="S764" s="9">
        <f t="shared" si="35"/>
        <v>41241.25</v>
      </c>
      <c r="T764" s="10">
        <f t="shared" si="3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4"/>
        <v>113.17857142857144</v>
      </c>
      <c r="P765" s="4">
        <f t="shared" si="36"/>
        <v>26.970212765957445</v>
      </c>
      <c r="Q765" t="s">
        <v>2037</v>
      </c>
      <c r="R765" t="s">
        <v>2038</v>
      </c>
      <c r="S765" s="9">
        <f t="shared" si="35"/>
        <v>41037.208333333336</v>
      </c>
      <c r="T765" s="10">
        <f t="shared" si="3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4"/>
        <v>728.18181818181824</v>
      </c>
      <c r="P766" s="4">
        <f t="shared" si="36"/>
        <v>54.121621621621621</v>
      </c>
      <c r="Q766" t="s">
        <v>2033</v>
      </c>
      <c r="R766" t="s">
        <v>2034</v>
      </c>
      <c r="S766" s="9">
        <f t="shared" si="35"/>
        <v>40676.208333333336</v>
      </c>
      <c r="T766" s="10">
        <f t="shared" si="3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4"/>
        <v>208.33333333333334</v>
      </c>
      <c r="P767" s="4">
        <f t="shared" si="36"/>
        <v>41.035353535353536</v>
      </c>
      <c r="Q767" t="s">
        <v>2033</v>
      </c>
      <c r="R767" t="s">
        <v>2043</v>
      </c>
      <c r="S767" s="9">
        <f t="shared" si="35"/>
        <v>42840.208333333328</v>
      </c>
      <c r="T767" s="10">
        <f t="shared" si="3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4"/>
        <v>31.171232876712331</v>
      </c>
      <c r="P768" s="4">
        <f t="shared" si="36"/>
        <v>55.052419354838712</v>
      </c>
      <c r="Q768" t="s">
        <v>2039</v>
      </c>
      <c r="R768" t="s">
        <v>2061</v>
      </c>
      <c r="S768" s="9">
        <f t="shared" si="35"/>
        <v>43362.208333333328</v>
      </c>
      <c r="T768" s="10">
        <f t="shared" si="3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4"/>
        <v>56.967078189300416</v>
      </c>
      <c r="P769" s="4">
        <f t="shared" si="36"/>
        <v>107.93762183235867</v>
      </c>
      <c r="Q769" t="s">
        <v>2045</v>
      </c>
      <c r="R769" t="s">
        <v>2057</v>
      </c>
      <c r="S769" s="9">
        <f t="shared" si="35"/>
        <v>42283.208333333328</v>
      </c>
      <c r="T769" s="10">
        <f t="shared" si="3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4"/>
        <v>231</v>
      </c>
      <c r="P770" s="4">
        <f t="shared" si="36"/>
        <v>73.92</v>
      </c>
      <c r="Q770" t="s">
        <v>2037</v>
      </c>
      <c r="R770" t="s">
        <v>2038</v>
      </c>
      <c r="S770" s="9">
        <f t="shared" si="35"/>
        <v>41619.25</v>
      </c>
      <c r="T770" s="10">
        <f t="shared" si="35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7">(E771/D771)*100</f>
        <v>86.867834394904463</v>
      </c>
      <c r="P771" s="4">
        <f t="shared" si="36"/>
        <v>31.995894428152493</v>
      </c>
      <c r="Q771" t="s">
        <v>2048</v>
      </c>
      <c r="R771" t="s">
        <v>2049</v>
      </c>
      <c r="S771" s="9">
        <f t="shared" ref="S771:T834" si="38">(((J771/60)/60)/24)+DATE(1970,1,1)</f>
        <v>41501.208333333336</v>
      </c>
      <c r="T771" s="10">
        <f t="shared" si="38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7"/>
        <v>270.74418604651163</v>
      </c>
      <c r="P772" s="4">
        <f t="shared" ref="P772:P835" si="39">E772/G772</f>
        <v>53.898148148148145</v>
      </c>
      <c r="Q772" t="s">
        <v>2037</v>
      </c>
      <c r="R772" t="s">
        <v>2038</v>
      </c>
      <c r="S772" s="9">
        <f t="shared" si="38"/>
        <v>41743.208333333336</v>
      </c>
      <c r="T772" s="10">
        <f t="shared" si="38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7"/>
        <v>49.446428571428569</v>
      </c>
      <c r="P773" s="4">
        <f t="shared" si="39"/>
        <v>106.5</v>
      </c>
      <c r="Q773" t="s">
        <v>2037</v>
      </c>
      <c r="R773" t="s">
        <v>2038</v>
      </c>
      <c r="S773" s="9">
        <f t="shared" si="38"/>
        <v>43491.25</v>
      </c>
      <c r="T773" s="10">
        <f t="shared" si="38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7"/>
        <v>113.3596256684492</v>
      </c>
      <c r="P774" s="4">
        <f t="shared" si="39"/>
        <v>32.999805409612762</v>
      </c>
      <c r="Q774" t="s">
        <v>2033</v>
      </c>
      <c r="R774" t="s">
        <v>2043</v>
      </c>
      <c r="S774" s="9">
        <f t="shared" si="38"/>
        <v>43505.25</v>
      </c>
      <c r="T774" s="10">
        <f t="shared" si="38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7"/>
        <v>190.55555555555554</v>
      </c>
      <c r="P775" s="4">
        <f t="shared" si="39"/>
        <v>43.00254993625159</v>
      </c>
      <c r="Q775" t="s">
        <v>2037</v>
      </c>
      <c r="R775" t="s">
        <v>2038</v>
      </c>
      <c r="S775" s="9">
        <f t="shared" si="38"/>
        <v>42838.208333333328</v>
      </c>
      <c r="T775" s="10">
        <f t="shared" si="38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7"/>
        <v>135.5</v>
      </c>
      <c r="P776" s="4">
        <f t="shared" si="39"/>
        <v>86.858974358974365</v>
      </c>
      <c r="Q776" t="s">
        <v>2035</v>
      </c>
      <c r="R776" t="s">
        <v>2036</v>
      </c>
      <c r="S776" s="9">
        <f t="shared" si="38"/>
        <v>42513.208333333328</v>
      </c>
      <c r="T776" s="10">
        <f t="shared" si="38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7"/>
        <v>10.297872340425531</v>
      </c>
      <c r="P777" s="4">
        <f t="shared" si="39"/>
        <v>96.8</v>
      </c>
      <c r="Q777" t="s">
        <v>2033</v>
      </c>
      <c r="R777" t="s">
        <v>2034</v>
      </c>
      <c r="S777" s="9">
        <f t="shared" si="38"/>
        <v>41949.25</v>
      </c>
      <c r="T777" s="10">
        <f t="shared" si="38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7"/>
        <v>65.544223826714799</v>
      </c>
      <c r="P778" s="4">
        <f t="shared" si="39"/>
        <v>32.995456610631528</v>
      </c>
      <c r="Q778" t="s">
        <v>2037</v>
      </c>
      <c r="R778" t="s">
        <v>2038</v>
      </c>
      <c r="S778" s="9">
        <f t="shared" si="38"/>
        <v>43650.208333333328</v>
      </c>
      <c r="T778" s="10">
        <f t="shared" si="38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7"/>
        <v>49.026652452025587</v>
      </c>
      <c r="P779" s="4">
        <f t="shared" si="39"/>
        <v>68.028106508875737</v>
      </c>
      <c r="Q779" t="s">
        <v>2037</v>
      </c>
      <c r="R779" t="s">
        <v>2038</v>
      </c>
      <c r="S779" s="9">
        <f t="shared" si="38"/>
        <v>40809.208333333336</v>
      </c>
      <c r="T779" s="10">
        <f t="shared" si="38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7"/>
        <v>787.92307692307691</v>
      </c>
      <c r="P780" s="4">
        <f t="shared" si="39"/>
        <v>58.867816091954026</v>
      </c>
      <c r="Q780" t="s">
        <v>2039</v>
      </c>
      <c r="R780" t="s">
        <v>2047</v>
      </c>
      <c r="S780" s="9">
        <f t="shared" si="38"/>
        <v>40768.208333333336</v>
      </c>
      <c r="T780" s="10">
        <f t="shared" si="38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7"/>
        <v>80.306347746090154</v>
      </c>
      <c r="P781" s="4">
        <f t="shared" si="39"/>
        <v>105.04572803850782</v>
      </c>
      <c r="Q781" t="s">
        <v>2037</v>
      </c>
      <c r="R781" t="s">
        <v>2038</v>
      </c>
      <c r="S781" s="9">
        <f t="shared" si="38"/>
        <v>42230.208333333328</v>
      </c>
      <c r="T781" s="10">
        <f t="shared" si="38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7"/>
        <v>106.29411764705883</v>
      </c>
      <c r="P782" s="4">
        <f t="shared" si="39"/>
        <v>33.054878048780488</v>
      </c>
      <c r="Q782" t="s">
        <v>2039</v>
      </c>
      <c r="R782" t="s">
        <v>2042</v>
      </c>
      <c r="S782" s="9">
        <f t="shared" si="38"/>
        <v>42573.208333333328</v>
      </c>
      <c r="T782" s="10">
        <f t="shared" si="38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7"/>
        <v>50.735632183908038</v>
      </c>
      <c r="P783" s="4">
        <f t="shared" si="39"/>
        <v>78.821428571428569</v>
      </c>
      <c r="Q783" t="s">
        <v>2037</v>
      </c>
      <c r="R783" t="s">
        <v>2038</v>
      </c>
      <c r="S783" s="9">
        <f t="shared" si="38"/>
        <v>40482.208333333336</v>
      </c>
      <c r="T783" s="10">
        <f t="shared" si="38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7"/>
        <v>215.31372549019611</v>
      </c>
      <c r="P784" s="4">
        <f t="shared" si="39"/>
        <v>68.204968944099377</v>
      </c>
      <c r="Q784" t="s">
        <v>2039</v>
      </c>
      <c r="R784" t="s">
        <v>2047</v>
      </c>
      <c r="S784" s="9">
        <f t="shared" si="38"/>
        <v>40603.25</v>
      </c>
      <c r="T784" s="10">
        <f t="shared" si="38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7"/>
        <v>141.22972972972974</v>
      </c>
      <c r="P785" s="4">
        <f t="shared" si="39"/>
        <v>75.731884057971016</v>
      </c>
      <c r="Q785" t="s">
        <v>2033</v>
      </c>
      <c r="R785" t="s">
        <v>2034</v>
      </c>
      <c r="S785" s="9">
        <f t="shared" si="38"/>
        <v>41625.25</v>
      </c>
      <c r="T785" s="10">
        <f t="shared" si="38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7"/>
        <v>115.33745781777279</v>
      </c>
      <c r="P786" s="4">
        <f t="shared" si="39"/>
        <v>30.996070133010882</v>
      </c>
      <c r="Q786" t="s">
        <v>2035</v>
      </c>
      <c r="R786" t="s">
        <v>2036</v>
      </c>
      <c r="S786" s="9">
        <f t="shared" si="38"/>
        <v>42435.25</v>
      </c>
      <c r="T786" s="10">
        <f t="shared" si="38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7"/>
        <v>193.11940298507463</v>
      </c>
      <c r="P787" s="4">
        <f t="shared" si="39"/>
        <v>101.88188976377953</v>
      </c>
      <c r="Q787" t="s">
        <v>2039</v>
      </c>
      <c r="R787" t="s">
        <v>2047</v>
      </c>
      <c r="S787" s="9">
        <f t="shared" si="38"/>
        <v>43582.208333333328</v>
      </c>
      <c r="T787" s="10">
        <f t="shared" si="38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7"/>
        <v>729.73333333333335</v>
      </c>
      <c r="P788" s="4">
        <f t="shared" si="39"/>
        <v>52.879227053140099</v>
      </c>
      <c r="Q788" t="s">
        <v>2033</v>
      </c>
      <c r="R788" t="s">
        <v>2056</v>
      </c>
      <c r="S788" s="9">
        <f t="shared" si="38"/>
        <v>43186.208333333328</v>
      </c>
      <c r="T788" s="10">
        <f t="shared" si="38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7"/>
        <v>99.66339869281046</v>
      </c>
      <c r="P789" s="4">
        <f t="shared" si="39"/>
        <v>71.005820721769496</v>
      </c>
      <c r="Q789" t="s">
        <v>2033</v>
      </c>
      <c r="R789" t="s">
        <v>2034</v>
      </c>
      <c r="S789" s="9">
        <f t="shared" si="38"/>
        <v>40684.208333333336</v>
      </c>
      <c r="T789" s="10">
        <f t="shared" si="38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7"/>
        <v>88.166666666666671</v>
      </c>
      <c r="P790" s="4">
        <f t="shared" si="39"/>
        <v>102.38709677419355</v>
      </c>
      <c r="Q790" t="s">
        <v>2039</v>
      </c>
      <c r="R790" t="s">
        <v>2047</v>
      </c>
      <c r="S790" s="9">
        <f t="shared" si="38"/>
        <v>41202.208333333336</v>
      </c>
      <c r="T790" s="10">
        <f t="shared" si="38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7"/>
        <v>37.233333333333334</v>
      </c>
      <c r="P791" s="4">
        <f t="shared" si="39"/>
        <v>74.466666666666669</v>
      </c>
      <c r="Q791" t="s">
        <v>2037</v>
      </c>
      <c r="R791" t="s">
        <v>2038</v>
      </c>
      <c r="S791" s="9">
        <f t="shared" si="38"/>
        <v>41786.208333333336</v>
      </c>
      <c r="T791" s="10">
        <f t="shared" si="38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7"/>
        <v>30.540075309306079</v>
      </c>
      <c r="P792" s="4">
        <f t="shared" si="39"/>
        <v>51.009883198562441</v>
      </c>
      <c r="Q792" t="s">
        <v>2037</v>
      </c>
      <c r="R792" t="s">
        <v>2038</v>
      </c>
      <c r="S792" s="9">
        <f t="shared" si="38"/>
        <v>40223.25</v>
      </c>
      <c r="T792" s="10">
        <f t="shared" si="38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7"/>
        <v>25.714285714285712</v>
      </c>
      <c r="P793" s="4">
        <f t="shared" si="39"/>
        <v>90</v>
      </c>
      <c r="Q793" t="s">
        <v>2031</v>
      </c>
      <c r="R793" t="s">
        <v>2032</v>
      </c>
      <c r="S793" s="9">
        <f t="shared" si="38"/>
        <v>42715.25</v>
      </c>
      <c r="T793" s="10">
        <f t="shared" si="38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7"/>
        <v>34</v>
      </c>
      <c r="P794" s="4">
        <f t="shared" si="39"/>
        <v>97.142857142857139</v>
      </c>
      <c r="Q794" t="s">
        <v>2037</v>
      </c>
      <c r="R794" t="s">
        <v>2038</v>
      </c>
      <c r="S794" s="9">
        <f t="shared" si="38"/>
        <v>41451.208333333336</v>
      </c>
      <c r="T794" s="10">
        <f t="shared" si="38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7"/>
        <v>1185.909090909091</v>
      </c>
      <c r="P795" s="4">
        <f t="shared" si="39"/>
        <v>72.071823204419886</v>
      </c>
      <c r="Q795" t="s">
        <v>2045</v>
      </c>
      <c r="R795" t="s">
        <v>2046</v>
      </c>
      <c r="S795" s="9">
        <f t="shared" si="38"/>
        <v>41450.208333333336</v>
      </c>
      <c r="T795" s="10">
        <f t="shared" si="38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7"/>
        <v>125.39393939393939</v>
      </c>
      <c r="P796" s="4">
        <f t="shared" si="39"/>
        <v>75.236363636363635</v>
      </c>
      <c r="Q796" t="s">
        <v>2033</v>
      </c>
      <c r="R796" t="s">
        <v>2034</v>
      </c>
      <c r="S796" s="9">
        <f t="shared" si="38"/>
        <v>43091.25</v>
      </c>
      <c r="T796" s="10">
        <f t="shared" si="38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7"/>
        <v>14.394366197183098</v>
      </c>
      <c r="P797" s="4">
        <f t="shared" si="39"/>
        <v>32.967741935483872</v>
      </c>
      <c r="Q797" t="s">
        <v>2039</v>
      </c>
      <c r="R797" t="s">
        <v>2042</v>
      </c>
      <c r="S797" s="9">
        <f t="shared" si="38"/>
        <v>42675.208333333328</v>
      </c>
      <c r="T797" s="10">
        <f t="shared" si="38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7"/>
        <v>54.807692307692314</v>
      </c>
      <c r="P798" s="4">
        <f t="shared" si="39"/>
        <v>54.807692307692307</v>
      </c>
      <c r="Q798" t="s">
        <v>2048</v>
      </c>
      <c r="R798" t="s">
        <v>2059</v>
      </c>
      <c r="S798" s="9">
        <f t="shared" si="38"/>
        <v>41859.208333333336</v>
      </c>
      <c r="T798" s="10">
        <f t="shared" si="38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7"/>
        <v>109.63157894736841</v>
      </c>
      <c r="P799" s="4">
        <f t="shared" si="39"/>
        <v>45.037837837837834</v>
      </c>
      <c r="Q799" t="s">
        <v>2035</v>
      </c>
      <c r="R799" t="s">
        <v>2036</v>
      </c>
      <c r="S799" s="9">
        <f t="shared" si="38"/>
        <v>43464.25</v>
      </c>
      <c r="T799" s="10">
        <f t="shared" si="38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7"/>
        <v>188.47058823529412</v>
      </c>
      <c r="P800" s="4">
        <f t="shared" si="39"/>
        <v>52.958677685950413</v>
      </c>
      <c r="Q800" t="s">
        <v>2037</v>
      </c>
      <c r="R800" t="s">
        <v>2038</v>
      </c>
      <c r="S800" s="9">
        <f t="shared" si="38"/>
        <v>41060.208333333336</v>
      </c>
      <c r="T800" s="10">
        <f t="shared" si="38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7"/>
        <v>87.008284023668637</v>
      </c>
      <c r="P801" s="4">
        <f t="shared" si="39"/>
        <v>60.017959183673469</v>
      </c>
      <c r="Q801" t="s">
        <v>2037</v>
      </c>
      <c r="R801" t="s">
        <v>2038</v>
      </c>
      <c r="S801" s="9">
        <f t="shared" si="38"/>
        <v>42399.25</v>
      </c>
      <c r="T801" s="10">
        <f t="shared" si="38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7"/>
        <v>1</v>
      </c>
      <c r="P802" s="4">
        <f t="shared" si="39"/>
        <v>1</v>
      </c>
      <c r="Q802" t="s">
        <v>2033</v>
      </c>
      <c r="R802" t="s">
        <v>2034</v>
      </c>
      <c r="S802" s="9">
        <f t="shared" si="38"/>
        <v>42167.208333333328</v>
      </c>
      <c r="T802" s="10">
        <f t="shared" si="38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7"/>
        <v>202.9130434782609</v>
      </c>
      <c r="P803" s="4">
        <f t="shared" si="39"/>
        <v>44.028301886792455</v>
      </c>
      <c r="Q803" t="s">
        <v>2052</v>
      </c>
      <c r="R803" t="s">
        <v>2053</v>
      </c>
      <c r="S803" s="9">
        <f t="shared" si="38"/>
        <v>43830.25</v>
      </c>
      <c r="T803" s="10">
        <f t="shared" si="38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7"/>
        <v>197.03225806451613</v>
      </c>
      <c r="P804" s="4">
        <f t="shared" si="39"/>
        <v>86.028169014084511</v>
      </c>
      <c r="Q804" t="s">
        <v>2052</v>
      </c>
      <c r="R804" t="s">
        <v>2053</v>
      </c>
      <c r="S804" s="9">
        <f t="shared" si="38"/>
        <v>43650.208333333328</v>
      </c>
      <c r="T804" s="10">
        <f t="shared" si="38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7"/>
        <v>107</v>
      </c>
      <c r="P805" s="4">
        <f t="shared" si="39"/>
        <v>28.012875536480685</v>
      </c>
      <c r="Q805" t="s">
        <v>2037</v>
      </c>
      <c r="R805" t="s">
        <v>2038</v>
      </c>
      <c r="S805" s="9">
        <f t="shared" si="38"/>
        <v>43492.25</v>
      </c>
      <c r="T805" s="10">
        <f t="shared" si="38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7"/>
        <v>268.73076923076923</v>
      </c>
      <c r="P806" s="4">
        <f t="shared" si="39"/>
        <v>32.050458715596328</v>
      </c>
      <c r="Q806" t="s">
        <v>2033</v>
      </c>
      <c r="R806" t="s">
        <v>2034</v>
      </c>
      <c r="S806" s="9">
        <f t="shared" si="38"/>
        <v>43102.25</v>
      </c>
      <c r="T806" s="10">
        <f t="shared" si="38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7"/>
        <v>50.845360824742272</v>
      </c>
      <c r="P807" s="4">
        <f t="shared" si="39"/>
        <v>73.611940298507463</v>
      </c>
      <c r="Q807" t="s">
        <v>2039</v>
      </c>
      <c r="R807" t="s">
        <v>2040</v>
      </c>
      <c r="S807" s="9">
        <f t="shared" si="38"/>
        <v>41958.25</v>
      </c>
      <c r="T807" s="10">
        <f t="shared" si="38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7"/>
        <v>1180.2857142857142</v>
      </c>
      <c r="P808" s="4">
        <f t="shared" si="39"/>
        <v>108.71052631578948</v>
      </c>
      <c r="Q808" t="s">
        <v>2039</v>
      </c>
      <c r="R808" t="s">
        <v>2042</v>
      </c>
      <c r="S808" s="9">
        <f t="shared" si="38"/>
        <v>40973.25</v>
      </c>
      <c r="T808" s="10">
        <f t="shared" si="38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7"/>
        <v>264</v>
      </c>
      <c r="P809" s="4">
        <f t="shared" si="39"/>
        <v>42.97674418604651</v>
      </c>
      <c r="Q809" t="s">
        <v>2037</v>
      </c>
      <c r="R809" t="s">
        <v>2038</v>
      </c>
      <c r="S809" s="9">
        <f t="shared" si="38"/>
        <v>43753.208333333328</v>
      </c>
      <c r="T809" s="10">
        <f t="shared" si="38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7"/>
        <v>30.44230769230769</v>
      </c>
      <c r="P810" s="4">
        <f t="shared" si="39"/>
        <v>83.315789473684205</v>
      </c>
      <c r="Q810" t="s">
        <v>2031</v>
      </c>
      <c r="R810" t="s">
        <v>2032</v>
      </c>
      <c r="S810" s="9">
        <f t="shared" si="38"/>
        <v>42507.208333333328</v>
      </c>
      <c r="T810" s="10">
        <f t="shared" si="38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7"/>
        <v>62.880681818181813</v>
      </c>
      <c r="P811" s="4">
        <f t="shared" si="39"/>
        <v>42</v>
      </c>
      <c r="Q811" t="s">
        <v>2039</v>
      </c>
      <c r="R811" t="s">
        <v>2040</v>
      </c>
      <c r="S811" s="9">
        <f t="shared" si="38"/>
        <v>41135.208333333336</v>
      </c>
      <c r="T811" s="10">
        <f t="shared" si="38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7"/>
        <v>193.125</v>
      </c>
      <c r="P812" s="4">
        <f t="shared" si="39"/>
        <v>55.927601809954751</v>
      </c>
      <c r="Q812" t="s">
        <v>2037</v>
      </c>
      <c r="R812" t="s">
        <v>2038</v>
      </c>
      <c r="S812" s="9">
        <f t="shared" si="38"/>
        <v>43067.25</v>
      </c>
      <c r="T812" s="10">
        <f t="shared" si="38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7"/>
        <v>77.102702702702715</v>
      </c>
      <c r="P813" s="4">
        <f t="shared" si="39"/>
        <v>105.03681885125184</v>
      </c>
      <c r="Q813" t="s">
        <v>2048</v>
      </c>
      <c r="R813" t="s">
        <v>2049</v>
      </c>
      <c r="S813" s="9">
        <f t="shared" si="38"/>
        <v>42378.25</v>
      </c>
      <c r="T813" s="10">
        <f t="shared" si="38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7"/>
        <v>225.52763819095478</v>
      </c>
      <c r="P814" s="4">
        <f t="shared" si="39"/>
        <v>48</v>
      </c>
      <c r="Q814" t="s">
        <v>2045</v>
      </c>
      <c r="R814" t="s">
        <v>2046</v>
      </c>
      <c r="S814" s="9">
        <f t="shared" si="38"/>
        <v>43206.208333333328</v>
      </c>
      <c r="T814" s="10">
        <f t="shared" si="38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7"/>
        <v>239.40625</v>
      </c>
      <c r="P815" s="4">
        <f t="shared" si="39"/>
        <v>112.66176470588235</v>
      </c>
      <c r="Q815" t="s">
        <v>2048</v>
      </c>
      <c r="R815" t="s">
        <v>2049</v>
      </c>
      <c r="S815" s="9">
        <f t="shared" si="38"/>
        <v>41148.208333333336</v>
      </c>
      <c r="T815" s="10">
        <f t="shared" si="38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7"/>
        <v>92.1875</v>
      </c>
      <c r="P816" s="4">
        <f t="shared" si="39"/>
        <v>81.944444444444443</v>
      </c>
      <c r="Q816" t="s">
        <v>2033</v>
      </c>
      <c r="R816" t="s">
        <v>2034</v>
      </c>
      <c r="S816" s="9">
        <f t="shared" si="38"/>
        <v>42517.208333333328</v>
      </c>
      <c r="T816" s="10">
        <f t="shared" si="38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7"/>
        <v>130.23333333333335</v>
      </c>
      <c r="P817" s="4">
        <f t="shared" si="39"/>
        <v>64.049180327868854</v>
      </c>
      <c r="Q817" t="s">
        <v>2033</v>
      </c>
      <c r="R817" t="s">
        <v>2034</v>
      </c>
      <c r="S817" s="9">
        <f t="shared" si="38"/>
        <v>43068.25</v>
      </c>
      <c r="T817" s="10">
        <f t="shared" si="38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7"/>
        <v>615.21739130434787</v>
      </c>
      <c r="P818" s="4">
        <f t="shared" si="39"/>
        <v>106.39097744360902</v>
      </c>
      <c r="Q818" t="s">
        <v>2037</v>
      </c>
      <c r="R818" t="s">
        <v>2038</v>
      </c>
      <c r="S818" s="9">
        <f t="shared" si="38"/>
        <v>41680.25</v>
      </c>
      <c r="T818" s="10">
        <f t="shared" si="38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7"/>
        <v>368.79532163742692</v>
      </c>
      <c r="P819" s="4">
        <f t="shared" si="39"/>
        <v>76.011249497790274</v>
      </c>
      <c r="Q819" t="s">
        <v>2045</v>
      </c>
      <c r="R819" t="s">
        <v>2046</v>
      </c>
      <c r="S819" s="9">
        <f t="shared" si="38"/>
        <v>43589.208333333328</v>
      </c>
      <c r="T819" s="10">
        <f t="shared" si="38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7"/>
        <v>1094.8571428571429</v>
      </c>
      <c r="P820" s="4">
        <f t="shared" si="39"/>
        <v>111.07246376811594</v>
      </c>
      <c r="Q820" t="s">
        <v>2037</v>
      </c>
      <c r="R820" t="s">
        <v>2038</v>
      </c>
      <c r="S820" s="9">
        <f t="shared" si="38"/>
        <v>43486.25</v>
      </c>
      <c r="T820" s="10">
        <f t="shared" si="38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7"/>
        <v>50.662921348314605</v>
      </c>
      <c r="P821" s="4">
        <f t="shared" si="39"/>
        <v>95.936170212765958</v>
      </c>
      <c r="Q821" t="s">
        <v>2048</v>
      </c>
      <c r="R821" t="s">
        <v>2049</v>
      </c>
      <c r="S821" s="9">
        <f t="shared" si="38"/>
        <v>41237.25</v>
      </c>
      <c r="T821" s="10">
        <f t="shared" si="38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7"/>
        <v>800.6</v>
      </c>
      <c r="P822" s="4">
        <f t="shared" si="39"/>
        <v>43.043010752688176</v>
      </c>
      <c r="Q822" t="s">
        <v>2033</v>
      </c>
      <c r="R822" t="s">
        <v>2034</v>
      </c>
      <c r="S822" s="9">
        <f t="shared" si="38"/>
        <v>43310.208333333328</v>
      </c>
      <c r="T822" s="10">
        <f t="shared" si="38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7"/>
        <v>291.28571428571428</v>
      </c>
      <c r="P823" s="4">
        <f t="shared" si="39"/>
        <v>67.966666666666669</v>
      </c>
      <c r="Q823" t="s">
        <v>2039</v>
      </c>
      <c r="R823" t="s">
        <v>2040</v>
      </c>
      <c r="S823" s="9">
        <f t="shared" si="38"/>
        <v>42794.25</v>
      </c>
      <c r="T823" s="10">
        <f t="shared" si="38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7"/>
        <v>349.9666666666667</v>
      </c>
      <c r="P824" s="4">
        <f t="shared" si="39"/>
        <v>89.991428571428571</v>
      </c>
      <c r="Q824" t="s">
        <v>2033</v>
      </c>
      <c r="R824" t="s">
        <v>2034</v>
      </c>
      <c r="S824" s="9">
        <f t="shared" si="38"/>
        <v>41698.25</v>
      </c>
      <c r="T824" s="10">
        <f t="shared" si="38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7"/>
        <v>357.07317073170731</v>
      </c>
      <c r="P825" s="4">
        <f t="shared" si="39"/>
        <v>58.095238095238095</v>
      </c>
      <c r="Q825" t="s">
        <v>2033</v>
      </c>
      <c r="R825" t="s">
        <v>2034</v>
      </c>
      <c r="S825" s="9">
        <f t="shared" si="38"/>
        <v>41892.208333333336</v>
      </c>
      <c r="T825" s="10">
        <f t="shared" si="38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7"/>
        <v>126.48941176470588</v>
      </c>
      <c r="P826" s="4">
        <f t="shared" si="39"/>
        <v>83.996875000000003</v>
      </c>
      <c r="Q826" t="s">
        <v>2045</v>
      </c>
      <c r="R826" t="s">
        <v>2046</v>
      </c>
      <c r="S826" s="9">
        <f t="shared" si="38"/>
        <v>40348.208333333336</v>
      </c>
      <c r="T826" s="10">
        <f t="shared" si="38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7"/>
        <v>387.5</v>
      </c>
      <c r="P827" s="4">
        <f t="shared" si="39"/>
        <v>88.853503184713375</v>
      </c>
      <c r="Q827" t="s">
        <v>2039</v>
      </c>
      <c r="R827" t="s">
        <v>2050</v>
      </c>
      <c r="S827" s="9">
        <f t="shared" si="38"/>
        <v>42941.208333333328</v>
      </c>
      <c r="T827" s="10">
        <f t="shared" si="38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7"/>
        <v>457.03571428571428</v>
      </c>
      <c r="P828" s="4">
        <f t="shared" si="39"/>
        <v>65.963917525773198</v>
      </c>
      <c r="Q828" t="s">
        <v>2037</v>
      </c>
      <c r="R828" t="s">
        <v>2038</v>
      </c>
      <c r="S828" s="9">
        <f t="shared" si="38"/>
        <v>40525.25</v>
      </c>
      <c r="T828" s="10">
        <f t="shared" si="38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7"/>
        <v>266.69565217391306</v>
      </c>
      <c r="P829" s="4">
        <f t="shared" si="39"/>
        <v>74.804878048780495</v>
      </c>
      <c r="Q829" t="s">
        <v>2039</v>
      </c>
      <c r="R829" t="s">
        <v>2042</v>
      </c>
      <c r="S829" s="9">
        <f t="shared" si="38"/>
        <v>40666.208333333336</v>
      </c>
      <c r="T829" s="10">
        <f t="shared" si="38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7"/>
        <v>69</v>
      </c>
      <c r="P830" s="4">
        <f t="shared" si="39"/>
        <v>69.98571428571428</v>
      </c>
      <c r="Q830" t="s">
        <v>2037</v>
      </c>
      <c r="R830" t="s">
        <v>2038</v>
      </c>
      <c r="S830" s="9">
        <f t="shared" si="38"/>
        <v>43340.208333333328</v>
      </c>
      <c r="T830" s="10">
        <f t="shared" si="38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7"/>
        <v>51.34375</v>
      </c>
      <c r="P831" s="4">
        <f t="shared" si="39"/>
        <v>32.006493506493506</v>
      </c>
      <c r="Q831" t="s">
        <v>2037</v>
      </c>
      <c r="R831" t="s">
        <v>2038</v>
      </c>
      <c r="S831" s="9">
        <f t="shared" si="38"/>
        <v>42164.208333333328</v>
      </c>
      <c r="T831" s="10">
        <f t="shared" si="38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7"/>
        <v>1.1710526315789473</v>
      </c>
      <c r="P832" s="4">
        <f t="shared" si="39"/>
        <v>64.727272727272734</v>
      </c>
      <c r="Q832" t="s">
        <v>2037</v>
      </c>
      <c r="R832" t="s">
        <v>2038</v>
      </c>
      <c r="S832" s="9">
        <f t="shared" si="38"/>
        <v>43103.25</v>
      </c>
      <c r="T832" s="10">
        <f t="shared" si="38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7"/>
        <v>108.97734294541709</v>
      </c>
      <c r="P833" s="4">
        <f t="shared" si="39"/>
        <v>24.998110087408456</v>
      </c>
      <c r="Q833" t="s">
        <v>2052</v>
      </c>
      <c r="R833" t="s">
        <v>2053</v>
      </c>
      <c r="S833" s="9">
        <f t="shared" si="38"/>
        <v>40994.208333333336</v>
      </c>
      <c r="T833" s="10">
        <f t="shared" si="38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7"/>
        <v>315.17592592592592</v>
      </c>
      <c r="P834" s="4">
        <f t="shared" si="39"/>
        <v>104.97764070932922</v>
      </c>
      <c r="Q834" t="s">
        <v>2045</v>
      </c>
      <c r="R834" t="s">
        <v>2057</v>
      </c>
      <c r="S834" s="9">
        <f t="shared" si="38"/>
        <v>42299.208333333328</v>
      </c>
      <c r="T834" s="10">
        <f t="shared" si="38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40">(E835/D835)*100</f>
        <v>157.69117647058823</v>
      </c>
      <c r="P835" s="4">
        <f t="shared" si="39"/>
        <v>64.987878787878785</v>
      </c>
      <c r="Q835" t="s">
        <v>2045</v>
      </c>
      <c r="R835" t="s">
        <v>2057</v>
      </c>
      <c r="S835" s="9">
        <f t="shared" ref="S835:T898" si="41">(((J835/60)/60)/24)+DATE(1970,1,1)</f>
        <v>40588.25</v>
      </c>
      <c r="T835" s="10">
        <f t="shared" si="41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40"/>
        <v>153.8082191780822</v>
      </c>
      <c r="P836" s="4">
        <f t="shared" ref="P836:P899" si="42">E836/G836</f>
        <v>94.352941176470594</v>
      </c>
      <c r="Q836" t="s">
        <v>2037</v>
      </c>
      <c r="R836" t="s">
        <v>2038</v>
      </c>
      <c r="S836" s="9">
        <f t="shared" si="41"/>
        <v>41448.208333333336</v>
      </c>
      <c r="T836" s="10">
        <f t="shared" si="4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40"/>
        <v>89.738979118329468</v>
      </c>
      <c r="P837" s="4">
        <f t="shared" si="42"/>
        <v>44.001706484641637</v>
      </c>
      <c r="Q837" t="s">
        <v>2035</v>
      </c>
      <c r="R837" t="s">
        <v>2036</v>
      </c>
      <c r="S837" s="9">
        <f t="shared" si="41"/>
        <v>42063.25</v>
      </c>
      <c r="T837" s="10">
        <f t="shared" si="4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40"/>
        <v>75.135802469135797</v>
      </c>
      <c r="P838" s="4">
        <f t="shared" si="42"/>
        <v>64.744680851063833</v>
      </c>
      <c r="Q838" t="s">
        <v>2033</v>
      </c>
      <c r="R838" t="s">
        <v>2043</v>
      </c>
      <c r="S838" s="9">
        <f t="shared" si="41"/>
        <v>40214.25</v>
      </c>
      <c r="T838" s="10">
        <f t="shared" si="4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40"/>
        <v>852.88135593220341</v>
      </c>
      <c r="P839" s="4">
        <f t="shared" si="42"/>
        <v>84.00667779632721</v>
      </c>
      <c r="Q839" t="s">
        <v>2033</v>
      </c>
      <c r="R839" t="s">
        <v>2056</v>
      </c>
      <c r="S839" s="9">
        <f t="shared" si="41"/>
        <v>40629.208333333336</v>
      </c>
      <c r="T839" s="10">
        <f t="shared" si="4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40"/>
        <v>138.90625</v>
      </c>
      <c r="P840" s="4">
        <f t="shared" si="42"/>
        <v>34.061302681992338</v>
      </c>
      <c r="Q840" t="s">
        <v>2037</v>
      </c>
      <c r="R840" t="s">
        <v>2038</v>
      </c>
      <c r="S840" s="9">
        <f t="shared" si="41"/>
        <v>43370.208333333328</v>
      </c>
      <c r="T840" s="10">
        <f t="shared" si="4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40"/>
        <v>190.18181818181819</v>
      </c>
      <c r="P841" s="4">
        <f t="shared" si="42"/>
        <v>93.273885350318466</v>
      </c>
      <c r="Q841" t="s">
        <v>2039</v>
      </c>
      <c r="R841" t="s">
        <v>2040</v>
      </c>
      <c r="S841" s="9">
        <f t="shared" si="41"/>
        <v>41715.208333333336</v>
      </c>
      <c r="T841" s="10">
        <f t="shared" si="4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40"/>
        <v>100.24333619948409</v>
      </c>
      <c r="P842" s="4">
        <f t="shared" si="42"/>
        <v>32.998301726577978</v>
      </c>
      <c r="Q842" t="s">
        <v>2037</v>
      </c>
      <c r="R842" t="s">
        <v>2038</v>
      </c>
      <c r="S842" s="9">
        <f t="shared" si="41"/>
        <v>41836.208333333336</v>
      </c>
      <c r="T842" s="10">
        <f t="shared" si="4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40"/>
        <v>142.75824175824175</v>
      </c>
      <c r="P843" s="4">
        <f t="shared" si="42"/>
        <v>83.812903225806451</v>
      </c>
      <c r="Q843" t="s">
        <v>2035</v>
      </c>
      <c r="R843" t="s">
        <v>2036</v>
      </c>
      <c r="S843" s="9">
        <f t="shared" si="41"/>
        <v>42419.25</v>
      </c>
      <c r="T843" s="10">
        <f t="shared" si="4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40"/>
        <v>563.13333333333333</v>
      </c>
      <c r="P844" s="4">
        <f t="shared" si="42"/>
        <v>63.992424242424242</v>
      </c>
      <c r="Q844" t="s">
        <v>2035</v>
      </c>
      <c r="R844" t="s">
        <v>2044</v>
      </c>
      <c r="S844" s="9">
        <f t="shared" si="41"/>
        <v>43266.208333333328</v>
      </c>
      <c r="T844" s="10">
        <f t="shared" si="4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40"/>
        <v>30.715909090909086</v>
      </c>
      <c r="P845" s="4">
        <f t="shared" si="42"/>
        <v>81.909090909090907</v>
      </c>
      <c r="Q845" t="s">
        <v>2052</v>
      </c>
      <c r="R845" t="s">
        <v>2053</v>
      </c>
      <c r="S845" s="9">
        <f t="shared" si="41"/>
        <v>43338.208333333328</v>
      </c>
      <c r="T845" s="10">
        <f t="shared" si="4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40"/>
        <v>99.39772727272728</v>
      </c>
      <c r="P846" s="4">
        <f t="shared" si="42"/>
        <v>93.053191489361708</v>
      </c>
      <c r="Q846" t="s">
        <v>2039</v>
      </c>
      <c r="R846" t="s">
        <v>2040</v>
      </c>
      <c r="S846" s="9">
        <f t="shared" si="41"/>
        <v>40930.25</v>
      </c>
      <c r="T846" s="10">
        <f t="shared" si="4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40"/>
        <v>197.54935622317598</v>
      </c>
      <c r="P847" s="4">
        <f t="shared" si="42"/>
        <v>101.98449039881831</v>
      </c>
      <c r="Q847" t="s">
        <v>2035</v>
      </c>
      <c r="R847" t="s">
        <v>2036</v>
      </c>
      <c r="S847" s="9">
        <f t="shared" si="41"/>
        <v>43235.208333333328</v>
      </c>
      <c r="T847" s="10">
        <f t="shared" si="4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40"/>
        <v>508.5</v>
      </c>
      <c r="P848" s="4">
        <f t="shared" si="42"/>
        <v>105.9375</v>
      </c>
      <c r="Q848" t="s">
        <v>2035</v>
      </c>
      <c r="R848" t="s">
        <v>2036</v>
      </c>
      <c r="S848" s="9">
        <f t="shared" si="41"/>
        <v>43302.208333333328</v>
      </c>
      <c r="T848" s="10">
        <f t="shared" si="4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40"/>
        <v>237.74468085106383</v>
      </c>
      <c r="P849" s="4">
        <f t="shared" si="42"/>
        <v>101.58181818181818</v>
      </c>
      <c r="Q849" t="s">
        <v>2031</v>
      </c>
      <c r="R849" t="s">
        <v>2032</v>
      </c>
      <c r="S849" s="9">
        <f t="shared" si="41"/>
        <v>43107.25</v>
      </c>
      <c r="T849" s="10">
        <f t="shared" si="4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40"/>
        <v>338.46875</v>
      </c>
      <c r="P850" s="4">
        <f t="shared" si="42"/>
        <v>62.970930232558139</v>
      </c>
      <c r="Q850" t="s">
        <v>2039</v>
      </c>
      <c r="R850" t="s">
        <v>2042</v>
      </c>
      <c r="S850" s="9">
        <f t="shared" si="41"/>
        <v>40341.208333333336</v>
      </c>
      <c r="T850" s="10">
        <f t="shared" si="4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40"/>
        <v>133.08955223880596</v>
      </c>
      <c r="P851" s="4">
        <f t="shared" si="42"/>
        <v>29.045602605863191</v>
      </c>
      <c r="Q851" t="s">
        <v>2033</v>
      </c>
      <c r="R851" t="s">
        <v>2043</v>
      </c>
      <c r="S851" s="9">
        <f t="shared" si="41"/>
        <v>40948.25</v>
      </c>
      <c r="T851" s="10">
        <f t="shared" si="4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40"/>
        <v>1</v>
      </c>
      <c r="P852" s="4">
        <f t="shared" si="42"/>
        <v>1</v>
      </c>
      <c r="Q852" t="s">
        <v>2033</v>
      </c>
      <c r="R852" t="s">
        <v>2034</v>
      </c>
      <c r="S852" s="9">
        <f t="shared" si="41"/>
        <v>40866.25</v>
      </c>
      <c r="T852" s="10">
        <f t="shared" si="4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40"/>
        <v>207.79999999999998</v>
      </c>
      <c r="P853" s="4">
        <f t="shared" si="42"/>
        <v>77.924999999999997</v>
      </c>
      <c r="Q853" t="s">
        <v>2033</v>
      </c>
      <c r="R853" t="s">
        <v>2041</v>
      </c>
      <c r="S853" s="9">
        <f t="shared" si="41"/>
        <v>41031.208333333336</v>
      </c>
      <c r="T853" s="10">
        <f t="shared" si="4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40"/>
        <v>51.122448979591837</v>
      </c>
      <c r="P854" s="4">
        <f t="shared" si="42"/>
        <v>80.806451612903231</v>
      </c>
      <c r="Q854" t="s">
        <v>2048</v>
      </c>
      <c r="R854" t="s">
        <v>2049</v>
      </c>
      <c r="S854" s="9">
        <f t="shared" si="41"/>
        <v>40740.208333333336</v>
      </c>
      <c r="T854" s="10">
        <f t="shared" si="4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40"/>
        <v>652.05847953216369</v>
      </c>
      <c r="P855" s="4">
        <f t="shared" si="42"/>
        <v>76.006816632583508</v>
      </c>
      <c r="Q855" t="s">
        <v>2033</v>
      </c>
      <c r="R855" t="s">
        <v>2043</v>
      </c>
      <c r="S855" s="9">
        <f t="shared" si="41"/>
        <v>40714.208333333336</v>
      </c>
      <c r="T855" s="10">
        <f t="shared" si="4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40"/>
        <v>113.63099415204678</v>
      </c>
      <c r="P856" s="4">
        <f t="shared" si="42"/>
        <v>72.993613824192337</v>
      </c>
      <c r="Q856" t="s">
        <v>2045</v>
      </c>
      <c r="R856" t="s">
        <v>2051</v>
      </c>
      <c r="S856" s="9">
        <f t="shared" si="41"/>
        <v>43787.25</v>
      </c>
      <c r="T856" s="10">
        <f t="shared" si="4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40"/>
        <v>102.37606837606839</v>
      </c>
      <c r="P857" s="4">
        <f t="shared" si="42"/>
        <v>53</v>
      </c>
      <c r="Q857" t="s">
        <v>2037</v>
      </c>
      <c r="R857" t="s">
        <v>2038</v>
      </c>
      <c r="S857" s="9">
        <f t="shared" si="41"/>
        <v>40712.208333333336</v>
      </c>
      <c r="T857" s="10">
        <f t="shared" si="4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40"/>
        <v>356.58333333333331</v>
      </c>
      <c r="P858" s="4">
        <f t="shared" si="42"/>
        <v>54.164556962025316</v>
      </c>
      <c r="Q858" t="s">
        <v>2031</v>
      </c>
      <c r="R858" t="s">
        <v>2032</v>
      </c>
      <c r="S858" s="9">
        <f t="shared" si="41"/>
        <v>41023.208333333336</v>
      </c>
      <c r="T858" s="10">
        <f t="shared" si="4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40"/>
        <v>139.86792452830187</v>
      </c>
      <c r="P859" s="4">
        <f t="shared" si="42"/>
        <v>32.946666666666665</v>
      </c>
      <c r="Q859" t="s">
        <v>2039</v>
      </c>
      <c r="R859" t="s">
        <v>2050</v>
      </c>
      <c r="S859" s="9">
        <f t="shared" si="41"/>
        <v>40944.25</v>
      </c>
      <c r="T859" s="10">
        <f t="shared" si="4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40"/>
        <v>69.45</v>
      </c>
      <c r="P860" s="4">
        <f t="shared" si="42"/>
        <v>79.371428571428567</v>
      </c>
      <c r="Q860" t="s">
        <v>2031</v>
      </c>
      <c r="R860" t="s">
        <v>2032</v>
      </c>
      <c r="S860" s="9">
        <f t="shared" si="41"/>
        <v>43211.208333333328</v>
      </c>
      <c r="T860" s="10">
        <f t="shared" si="4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40"/>
        <v>35.534246575342465</v>
      </c>
      <c r="P861" s="4">
        <f t="shared" si="42"/>
        <v>41.174603174603178</v>
      </c>
      <c r="Q861" t="s">
        <v>2037</v>
      </c>
      <c r="R861" t="s">
        <v>2038</v>
      </c>
      <c r="S861" s="9">
        <f t="shared" si="41"/>
        <v>41334.25</v>
      </c>
      <c r="T861" s="10">
        <f t="shared" si="4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40"/>
        <v>251.65</v>
      </c>
      <c r="P862" s="4">
        <f t="shared" si="42"/>
        <v>77.430769230769229</v>
      </c>
      <c r="Q862" t="s">
        <v>2035</v>
      </c>
      <c r="R862" t="s">
        <v>2044</v>
      </c>
      <c r="S862" s="9">
        <f t="shared" si="41"/>
        <v>43515.25</v>
      </c>
      <c r="T862" s="10">
        <f t="shared" si="4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40"/>
        <v>105.87500000000001</v>
      </c>
      <c r="P863" s="4">
        <f t="shared" si="42"/>
        <v>57.159509202453989</v>
      </c>
      <c r="Q863" t="s">
        <v>2037</v>
      </c>
      <c r="R863" t="s">
        <v>2038</v>
      </c>
      <c r="S863" s="9">
        <f t="shared" si="41"/>
        <v>40258.208333333336</v>
      </c>
      <c r="T863" s="10">
        <f t="shared" si="4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40"/>
        <v>187.42857142857144</v>
      </c>
      <c r="P864" s="4">
        <f t="shared" si="42"/>
        <v>77.17647058823529</v>
      </c>
      <c r="Q864" t="s">
        <v>2037</v>
      </c>
      <c r="R864" t="s">
        <v>2038</v>
      </c>
      <c r="S864" s="9">
        <f t="shared" si="41"/>
        <v>40756.208333333336</v>
      </c>
      <c r="T864" s="10">
        <f t="shared" si="4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40"/>
        <v>386.78571428571428</v>
      </c>
      <c r="P865" s="4">
        <f t="shared" si="42"/>
        <v>24.953917050691246</v>
      </c>
      <c r="Q865" t="s">
        <v>2039</v>
      </c>
      <c r="R865" t="s">
        <v>2058</v>
      </c>
      <c r="S865" s="9">
        <f t="shared" si="41"/>
        <v>42172.208333333328</v>
      </c>
      <c r="T865" s="10">
        <f t="shared" si="4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40"/>
        <v>347.07142857142856</v>
      </c>
      <c r="P866" s="4">
        <f t="shared" si="42"/>
        <v>97.18</v>
      </c>
      <c r="Q866" t="s">
        <v>2039</v>
      </c>
      <c r="R866" t="s">
        <v>2050</v>
      </c>
      <c r="S866" s="9">
        <f t="shared" si="41"/>
        <v>42601.208333333328</v>
      </c>
      <c r="T866" s="10">
        <f t="shared" si="4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40"/>
        <v>185.82098765432099</v>
      </c>
      <c r="P867" s="4">
        <f t="shared" si="42"/>
        <v>46.000916870415651</v>
      </c>
      <c r="Q867" t="s">
        <v>2037</v>
      </c>
      <c r="R867" t="s">
        <v>2038</v>
      </c>
      <c r="S867" s="9">
        <f t="shared" si="41"/>
        <v>41897.208333333336</v>
      </c>
      <c r="T867" s="10">
        <f t="shared" si="4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40"/>
        <v>43.241247264770237</v>
      </c>
      <c r="P868" s="4">
        <f t="shared" si="42"/>
        <v>88.023385300668153</v>
      </c>
      <c r="Q868" t="s">
        <v>2052</v>
      </c>
      <c r="R868" t="s">
        <v>2053</v>
      </c>
      <c r="S868" s="9">
        <f t="shared" si="41"/>
        <v>40671.208333333336</v>
      </c>
      <c r="T868" s="10">
        <f t="shared" si="4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40"/>
        <v>162.4375</v>
      </c>
      <c r="P869" s="4">
        <f t="shared" si="42"/>
        <v>25.99</v>
      </c>
      <c r="Q869" t="s">
        <v>2031</v>
      </c>
      <c r="R869" t="s">
        <v>2032</v>
      </c>
      <c r="S869" s="9">
        <f t="shared" si="41"/>
        <v>43382.208333333328</v>
      </c>
      <c r="T869" s="10">
        <f t="shared" si="4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40"/>
        <v>184.84285714285716</v>
      </c>
      <c r="P870" s="4">
        <f t="shared" si="42"/>
        <v>102.69047619047619</v>
      </c>
      <c r="Q870" t="s">
        <v>2037</v>
      </c>
      <c r="R870" t="s">
        <v>2038</v>
      </c>
      <c r="S870" s="9">
        <f t="shared" si="41"/>
        <v>41559.208333333336</v>
      </c>
      <c r="T870" s="10">
        <f t="shared" si="4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40"/>
        <v>23.703520691785052</v>
      </c>
      <c r="P871" s="4">
        <f t="shared" si="42"/>
        <v>72.958174904942965</v>
      </c>
      <c r="Q871" t="s">
        <v>2039</v>
      </c>
      <c r="R871" t="s">
        <v>2042</v>
      </c>
      <c r="S871" s="9">
        <f t="shared" si="41"/>
        <v>40350.208333333336</v>
      </c>
      <c r="T871" s="10">
        <f t="shared" si="4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40"/>
        <v>89.870129870129873</v>
      </c>
      <c r="P872" s="4">
        <f t="shared" si="42"/>
        <v>57.190082644628099</v>
      </c>
      <c r="Q872" t="s">
        <v>2037</v>
      </c>
      <c r="R872" t="s">
        <v>2038</v>
      </c>
      <c r="S872" s="9">
        <f t="shared" si="41"/>
        <v>42240.208333333328</v>
      </c>
      <c r="T872" s="10">
        <f t="shared" si="4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40"/>
        <v>272.6041958041958</v>
      </c>
      <c r="P873" s="4">
        <f t="shared" si="42"/>
        <v>84.013793103448279</v>
      </c>
      <c r="Q873" t="s">
        <v>2037</v>
      </c>
      <c r="R873" t="s">
        <v>2038</v>
      </c>
      <c r="S873" s="9">
        <f t="shared" si="41"/>
        <v>43040.208333333328</v>
      </c>
      <c r="T873" s="10">
        <f t="shared" si="4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40"/>
        <v>170.04255319148936</v>
      </c>
      <c r="P874" s="4">
        <f t="shared" si="42"/>
        <v>98.666666666666671</v>
      </c>
      <c r="Q874" t="s">
        <v>2039</v>
      </c>
      <c r="R874" t="s">
        <v>2061</v>
      </c>
      <c r="S874" s="9">
        <f t="shared" si="41"/>
        <v>43346.208333333328</v>
      </c>
      <c r="T874" s="10">
        <f t="shared" si="4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40"/>
        <v>188.28503562945369</v>
      </c>
      <c r="P875" s="4">
        <f t="shared" si="42"/>
        <v>42.007419183889773</v>
      </c>
      <c r="Q875" t="s">
        <v>2052</v>
      </c>
      <c r="R875" t="s">
        <v>2053</v>
      </c>
      <c r="S875" s="9">
        <f t="shared" si="41"/>
        <v>41647.25</v>
      </c>
      <c r="T875" s="10">
        <f t="shared" si="4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40"/>
        <v>346.93532338308455</v>
      </c>
      <c r="P876" s="4">
        <f t="shared" si="42"/>
        <v>32.002753556677376</v>
      </c>
      <c r="Q876" t="s">
        <v>2052</v>
      </c>
      <c r="R876" t="s">
        <v>2053</v>
      </c>
      <c r="S876" s="9">
        <f t="shared" si="41"/>
        <v>40291.208333333336</v>
      </c>
      <c r="T876" s="10">
        <f t="shared" si="4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40"/>
        <v>69.177215189873422</v>
      </c>
      <c r="P877" s="4">
        <f t="shared" si="42"/>
        <v>81.567164179104481</v>
      </c>
      <c r="Q877" t="s">
        <v>2033</v>
      </c>
      <c r="R877" t="s">
        <v>2034</v>
      </c>
      <c r="S877" s="9">
        <f t="shared" si="41"/>
        <v>40556.25</v>
      </c>
      <c r="T877" s="10">
        <f t="shared" si="4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40"/>
        <v>25.433734939759034</v>
      </c>
      <c r="P878" s="4">
        <f t="shared" si="42"/>
        <v>37.035087719298247</v>
      </c>
      <c r="Q878" t="s">
        <v>2052</v>
      </c>
      <c r="R878" t="s">
        <v>2053</v>
      </c>
      <c r="S878" s="9">
        <f t="shared" si="41"/>
        <v>43624.208333333328</v>
      </c>
      <c r="T878" s="10">
        <f t="shared" si="4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40"/>
        <v>77.400977995110026</v>
      </c>
      <c r="P879" s="4">
        <f t="shared" si="42"/>
        <v>103.033360455655</v>
      </c>
      <c r="Q879" t="s">
        <v>2031</v>
      </c>
      <c r="R879" t="s">
        <v>2032</v>
      </c>
      <c r="S879" s="9">
        <f t="shared" si="41"/>
        <v>42577.208333333328</v>
      </c>
      <c r="T879" s="10">
        <f t="shared" si="4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40"/>
        <v>37.481481481481481</v>
      </c>
      <c r="P880" s="4">
        <f t="shared" si="42"/>
        <v>84.333333333333329</v>
      </c>
      <c r="Q880" t="s">
        <v>2033</v>
      </c>
      <c r="R880" t="s">
        <v>2055</v>
      </c>
      <c r="S880" s="9">
        <f t="shared" si="41"/>
        <v>43845.25</v>
      </c>
      <c r="T880" s="10">
        <f t="shared" si="4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40"/>
        <v>543.79999999999995</v>
      </c>
      <c r="P881" s="4">
        <f t="shared" si="42"/>
        <v>102.60377358490567</v>
      </c>
      <c r="Q881" t="s">
        <v>2045</v>
      </c>
      <c r="R881" t="s">
        <v>2046</v>
      </c>
      <c r="S881" s="9">
        <f t="shared" si="41"/>
        <v>42788.25</v>
      </c>
      <c r="T881" s="10">
        <f t="shared" si="4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40"/>
        <v>228.52189349112427</v>
      </c>
      <c r="P882" s="4">
        <f t="shared" si="42"/>
        <v>79.992129246064621</v>
      </c>
      <c r="Q882" t="s">
        <v>2033</v>
      </c>
      <c r="R882" t="s">
        <v>2041</v>
      </c>
      <c r="S882" s="9">
        <f t="shared" si="41"/>
        <v>43667.208333333328</v>
      </c>
      <c r="T882" s="10">
        <f t="shared" si="4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40"/>
        <v>38.948339483394832</v>
      </c>
      <c r="P883" s="4">
        <f t="shared" si="42"/>
        <v>70.055309734513273</v>
      </c>
      <c r="Q883" t="s">
        <v>2037</v>
      </c>
      <c r="R883" t="s">
        <v>2038</v>
      </c>
      <c r="S883" s="9">
        <f t="shared" si="41"/>
        <v>42194.208333333328</v>
      </c>
      <c r="T883" s="10">
        <f t="shared" si="4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40"/>
        <v>370</v>
      </c>
      <c r="P884" s="4">
        <f t="shared" si="42"/>
        <v>37</v>
      </c>
      <c r="Q884" t="s">
        <v>2037</v>
      </c>
      <c r="R884" t="s">
        <v>2038</v>
      </c>
      <c r="S884" s="9">
        <f t="shared" si="41"/>
        <v>42025.25</v>
      </c>
      <c r="T884" s="10">
        <f t="shared" si="4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40"/>
        <v>237.91176470588232</v>
      </c>
      <c r="P885" s="4">
        <f t="shared" si="42"/>
        <v>41.911917098445599</v>
      </c>
      <c r="Q885" t="s">
        <v>2039</v>
      </c>
      <c r="R885" t="s">
        <v>2050</v>
      </c>
      <c r="S885" s="9">
        <f t="shared" si="41"/>
        <v>40323.208333333336</v>
      </c>
      <c r="T885" s="10">
        <f t="shared" si="4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40"/>
        <v>64.036299765807954</v>
      </c>
      <c r="P886" s="4">
        <f t="shared" si="42"/>
        <v>57.992576882290564</v>
      </c>
      <c r="Q886" t="s">
        <v>2037</v>
      </c>
      <c r="R886" t="s">
        <v>2038</v>
      </c>
      <c r="S886" s="9">
        <f t="shared" si="41"/>
        <v>41763.208333333336</v>
      </c>
      <c r="T886" s="10">
        <f t="shared" si="4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40"/>
        <v>118.27777777777777</v>
      </c>
      <c r="P887" s="4">
        <f t="shared" si="42"/>
        <v>40.942307692307693</v>
      </c>
      <c r="Q887" t="s">
        <v>2037</v>
      </c>
      <c r="R887" t="s">
        <v>2038</v>
      </c>
      <c r="S887" s="9">
        <f t="shared" si="41"/>
        <v>40335.208333333336</v>
      </c>
      <c r="T887" s="10">
        <f t="shared" si="4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40"/>
        <v>84.824037184594957</v>
      </c>
      <c r="P888" s="4">
        <f t="shared" si="42"/>
        <v>69.9972602739726</v>
      </c>
      <c r="Q888" t="s">
        <v>2033</v>
      </c>
      <c r="R888" t="s">
        <v>2043</v>
      </c>
      <c r="S888" s="9">
        <f t="shared" si="41"/>
        <v>40416.208333333336</v>
      </c>
      <c r="T888" s="10">
        <f t="shared" si="4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40"/>
        <v>29.346153846153843</v>
      </c>
      <c r="P889" s="4">
        <f t="shared" si="42"/>
        <v>73.838709677419359</v>
      </c>
      <c r="Q889" t="s">
        <v>2037</v>
      </c>
      <c r="R889" t="s">
        <v>2038</v>
      </c>
      <c r="S889" s="9">
        <f t="shared" si="41"/>
        <v>42202.208333333328</v>
      </c>
      <c r="T889" s="10">
        <f t="shared" si="4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40"/>
        <v>209.89655172413794</v>
      </c>
      <c r="P890" s="4">
        <f t="shared" si="42"/>
        <v>41.979310344827589</v>
      </c>
      <c r="Q890" t="s">
        <v>2037</v>
      </c>
      <c r="R890" t="s">
        <v>2038</v>
      </c>
      <c r="S890" s="9">
        <f t="shared" si="41"/>
        <v>42836.208333333328</v>
      </c>
      <c r="T890" s="10">
        <f t="shared" si="4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40"/>
        <v>169.78571428571431</v>
      </c>
      <c r="P891" s="4">
        <f t="shared" si="42"/>
        <v>77.93442622950819</v>
      </c>
      <c r="Q891" t="s">
        <v>2033</v>
      </c>
      <c r="R891" t="s">
        <v>2041</v>
      </c>
      <c r="S891" s="9">
        <f t="shared" si="41"/>
        <v>41710.208333333336</v>
      </c>
      <c r="T891" s="10">
        <f t="shared" si="4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40"/>
        <v>115.95907738095239</v>
      </c>
      <c r="P892" s="4">
        <f t="shared" si="42"/>
        <v>106.01972789115646</v>
      </c>
      <c r="Q892" t="s">
        <v>2033</v>
      </c>
      <c r="R892" t="s">
        <v>2043</v>
      </c>
      <c r="S892" s="9">
        <f t="shared" si="41"/>
        <v>43640.208333333328</v>
      </c>
      <c r="T892" s="10">
        <f t="shared" si="4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40"/>
        <v>258.59999999999997</v>
      </c>
      <c r="P893" s="4">
        <f t="shared" si="42"/>
        <v>47.018181818181816</v>
      </c>
      <c r="Q893" t="s">
        <v>2039</v>
      </c>
      <c r="R893" t="s">
        <v>2040</v>
      </c>
      <c r="S893" s="9">
        <f t="shared" si="41"/>
        <v>40880.25</v>
      </c>
      <c r="T893" s="10">
        <f t="shared" si="4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40"/>
        <v>230.58333333333331</v>
      </c>
      <c r="P894" s="4">
        <f t="shared" si="42"/>
        <v>76.016483516483518</v>
      </c>
      <c r="Q894" t="s">
        <v>2045</v>
      </c>
      <c r="R894" t="s">
        <v>2057</v>
      </c>
      <c r="S894" s="9">
        <f t="shared" si="41"/>
        <v>40319.208333333336</v>
      </c>
      <c r="T894" s="10">
        <f t="shared" si="4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40"/>
        <v>128.21428571428572</v>
      </c>
      <c r="P895" s="4">
        <f t="shared" si="42"/>
        <v>54.120603015075375</v>
      </c>
      <c r="Q895" t="s">
        <v>2039</v>
      </c>
      <c r="R895" t="s">
        <v>2040</v>
      </c>
      <c r="S895" s="9">
        <f t="shared" si="41"/>
        <v>42170.208333333328</v>
      </c>
      <c r="T895" s="10">
        <f t="shared" si="4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40"/>
        <v>188.70588235294116</v>
      </c>
      <c r="P896" s="4">
        <f t="shared" si="42"/>
        <v>57.285714285714285</v>
      </c>
      <c r="Q896" t="s">
        <v>2039</v>
      </c>
      <c r="R896" t="s">
        <v>2058</v>
      </c>
      <c r="S896" s="9">
        <f t="shared" si="41"/>
        <v>41466.208333333336</v>
      </c>
      <c r="T896" s="10">
        <f t="shared" si="4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40"/>
        <v>6.9511889862327907</v>
      </c>
      <c r="P897" s="4">
        <f t="shared" si="42"/>
        <v>103.81308411214954</v>
      </c>
      <c r="Q897" t="s">
        <v>2037</v>
      </c>
      <c r="R897" t="s">
        <v>2038</v>
      </c>
      <c r="S897" s="9">
        <f t="shared" si="41"/>
        <v>43134.25</v>
      </c>
      <c r="T897" s="10">
        <f t="shared" si="4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40"/>
        <v>774.43434343434342</v>
      </c>
      <c r="P898" s="4">
        <f t="shared" si="42"/>
        <v>105.02602739726028</v>
      </c>
      <c r="Q898" t="s">
        <v>2031</v>
      </c>
      <c r="R898" t="s">
        <v>2032</v>
      </c>
      <c r="S898" s="9">
        <f t="shared" si="41"/>
        <v>40738.208333333336</v>
      </c>
      <c r="T898" s="10">
        <f t="shared" si="4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3">(E899/D899)*100</f>
        <v>27.693181818181817</v>
      </c>
      <c r="P899" s="4">
        <f t="shared" si="42"/>
        <v>90.259259259259252</v>
      </c>
      <c r="Q899" t="s">
        <v>2037</v>
      </c>
      <c r="R899" t="s">
        <v>2038</v>
      </c>
      <c r="S899" s="9">
        <f t="shared" ref="S899:T962" si="44">(((J899/60)/60)/24)+DATE(1970,1,1)</f>
        <v>43583.208333333328</v>
      </c>
      <c r="T899" s="10">
        <f t="shared" si="44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3"/>
        <v>52.479620323841424</v>
      </c>
      <c r="P900" s="4">
        <f t="shared" ref="P900:P963" si="45">E900/G900</f>
        <v>76.978705978705975</v>
      </c>
      <c r="Q900" t="s">
        <v>2039</v>
      </c>
      <c r="R900" t="s">
        <v>2040</v>
      </c>
      <c r="S900" s="9">
        <f t="shared" si="44"/>
        <v>43815.25</v>
      </c>
      <c r="T900" s="10">
        <f t="shared" si="44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3"/>
        <v>407.09677419354841</v>
      </c>
      <c r="P901" s="4">
        <f t="shared" si="45"/>
        <v>102.60162601626017</v>
      </c>
      <c r="Q901" t="s">
        <v>2033</v>
      </c>
      <c r="R901" t="s">
        <v>2056</v>
      </c>
      <c r="S901" s="9">
        <f t="shared" si="44"/>
        <v>41554.208333333336</v>
      </c>
      <c r="T901" s="10">
        <f t="shared" si="44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3"/>
        <v>2</v>
      </c>
      <c r="P902" s="4">
        <f t="shared" si="45"/>
        <v>2</v>
      </c>
      <c r="Q902" t="s">
        <v>2035</v>
      </c>
      <c r="R902" t="s">
        <v>2036</v>
      </c>
      <c r="S902" s="9">
        <f t="shared" si="44"/>
        <v>41901.208333333336</v>
      </c>
      <c r="T902" s="10">
        <f t="shared" si="44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3"/>
        <v>156.17857142857144</v>
      </c>
      <c r="P903" s="4">
        <f t="shared" si="45"/>
        <v>55.0062893081761</v>
      </c>
      <c r="Q903" t="s">
        <v>2033</v>
      </c>
      <c r="R903" t="s">
        <v>2034</v>
      </c>
      <c r="S903" s="9">
        <f t="shared" si="44"/>
        <v>43298.208333333328</v>
      </c>
      <c r="T903" s="10">
        <f t="shared" si="44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3"/>
        <v>252.42857142857144</v>
      </c>
      <c r="P904" s="4">
        <f t="shared" si="45"/>
        <v>32.127272727272725</v>
      </c>
      <c r="Q904" t="s">
        <v>2035</v>
      </c>
      <c r="R904" t="s">
        <v>2036</v>
      </c>
      <c r="S904" s="9">
        <f t="shared" si="44"/>
        <v>42399.25</v>
      </c>
      <c r="T904" s="10">
        <f t="shared" si="44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3"/>
        <v>1.729268292682927</v>
      </c>
      <c r="P905" s="4">
        <f t="shared" si="45"/>
        <v>50.642857142857146</v>
      </c>
      <c r="Q905" t="s">
        <v>2045</v>
      </c>
      <c r="R905" t="s">
        <v>2046</v>
      </c>
      <c r="S905" s="9">
        <f t="shared" si="44"/>
        <v>41034.208333333336</v>
      </c>
      <c r="T905" s="10">
        <f t="shared" si="44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3"/>
        <v>12.230769230769232</v>
      </c>
      <c r="P906" s="4">
        <f t="shared" si="45"/>
        <v>49.6875</v>
      </c>
      <c r="Q906" t="s">
        <v>2045</v>
      </c>
      <c r="R906" t="s">
        <v>2054</v>
      </c>
      <c r="S906" s="9">
        <f t="shared" si="44"/>
        <v>41186.208333333336</v>
      </c>
      <c r="T906" s="10">
        <f t="shared" si="44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3"/>
        <v>163.98734177215189</v>
      </c>
      <c r="P907" s="4">
        <f t="shared" si="45"/>
        <v>54.894067796610166</v>
      </c>
      <c r="Q907" t="s">
        <v>2037</v>
      </c>
      <c r="R907" t="s">
        <v>2038</v>
      </c>
      <c r="S907" s="9">
        <f t="shared" si="44"/>
        <v>41536.208333333336</v>
      </c>
      <c r="T907" s="10">
        <f t="shared" si="44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3"/>
        <v>162.98181818181817</v>
      </c>
      <c r="P908" s="4">
        <f t="shared" si="45"/>
        <v>46.931937172774866</v>
      </c>
      <c r="Q908" t="s">
        <v>2039</v>
      </c>
      <c r="R908" t="s">
        <v>2040</v>
      </c>
      <c r="S908" s="9">
        <f t="shared" si="44"/>
        <v>42868.208333333328</v>
      </c>
      <c r="T908" s="10">
        <f t="shared" si="44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3"/>
        <v>20.252747252747252</v>
      </c>
      <c r="P909" s="4">
        <f t="shared" si="45"/>
        <v>44.951219512195124</v>
      </c>
      <c r="Q909" t="s">
        <v>2037</v>
      </c>
      <c r="R909" t="s">
        <v>2038</v>
      </c>
      <c r="S909" s="9">
        <f t="shared" si="44"/>
        <v>40660.208333333336</v>
      </c>
      <c r="T909" s="10">
        <f t="shared" si="44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3"/>
        <v>319.24083769633506</v>
      </c>
      <c r="P910" s="4">
        <f t="shared" si="45"/>
        <v>30.99898322318251</v>
      </c>
      <c r="Q910" t="s">
        <v>2048</v>
      </c>
      <c r="R910" t="s">
        <v>2049</v>
      </c>
      <c r="S910" s="9">
        <f t="shared" si="44"/>
        <v>41031.208333333336</v>
      </c>
      <c r="T910" s="10">
        <f t="shared" si="44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3"/>
        <v>478.94444444444446</v>
      </c>
      <c r="P911" s="4">
        <f t="shared" si="45"/>
        <v>107.7625</v>
      </c>
      <c r="Q911" t="s">
        <v>2037</v>
      </c>
      <c r="R911" t="s">
        <v>2038</v>
      </c>
      <c r="S911" s="9">
        <f t="shared" si="44"/>
        <v>43255.208333333328</v>
      </c>
      <c r="T911" s="10">
        <f t="shared" si="44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3"/>
        <v>19.556634304207122</v>
      </c>
      <c r="P912" s="4">
        <f t="shared" si="45"/>
        <v>102.07770270270271</v>
      </c>
      <c r="Q912" t="s">
        <v>2037</v>
      </c>
      <c r="R912" t="s">
        <v>2038</v>
      </c>
      <c r="S912" s="9">
        <f t="shared" si="44"/>
        <v>42026.25</v>
      </c>
      <c r="T912" s="10">
        <f t="shared" si="44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3"/>
        <v>198.94827586206895</v>
      </c>
      <c r="P913" s="4">
        <f t="shared" si="45"/>
        <v>24.976190476190474</v>
      </c>
      <c r="Q913" t="s">
        <v>2035</v>
      </c>
      <c r="R913" t="s">
        <v>2036</v>
      </c>
      <c r="S913" s="9">
        <f t="shared" si="44"/>
        <v>43717.208333333328</v>
      </c>
      <c r="T913" s="10">
        <f t="shared" si="44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3"/>
        <v>795</v>
      </c>
      <c r="P914" s="4">
        <f t="shared" si="45"/>
        <v>79.944134078212286</v>
      </c>
      <c r="Q914" t="s">
        <v>2039</v>
      </c>
      <c r="R914" t="s">
        <v>2042</v>
      </c>
      <c r="S914" s="9">
        <f t="shared" si="44"/>
        <v>41157.208333333336</v>
      </c>
      <c r="T914" s="10">
        <f t="shared" si="44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3"/>
        <v>50.621082621082621</v>
      </c>
      <c r="P915" s="4">
        <f t="shared" si="45"/>
        <v>67.946462715105156</v>
      </c>
      <c r="Q915" t="s">
        <v>2039</v>
      </c>
      <c r="R915" t="s">
        <v>2042</v>
      </c>
      <c r="S915" s="9">
        <f t="shared" si="44"/>
        <v>43597.208333333328</v>
      </c>
      <c r="T915" s="10">
        <f t="shared" si="44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3"/>
        <v>57.4375</v>
      </c>
      <c r="P916" s="4">
        <f t="shared" si="45"/>
        <v>26.070921985815602</v>
      </c>
      <c r="Q916" t="s">
        <v>2037</v>
      </c>
      <c r="R916" t="s">
        <v>2038</v>
      </c>
      <c r="S916" s="9">
        <f t="shared" si="44"/>
        <v>41490.208333333336</v>
      </c>
      <c r="T916" s="10">
        <f t="shared" si="44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3"/>
        <v>155.62827640984909</v>
      </c>
      <c r="P917" s="4">
        <f t="shared" si="45"/>
        <v>105.0032154340836</v>
      </c>
      <c r="Q917" t="s">
        <v>2039</v>
      </c>
      <c r="R917" t="s">
        <v>2058</v>
      </c>
      <c r="S917" s="9">
        <f t="shared" si="44"/>
        <v>42976.208333333328</v>
      </c>
      <c r="T917" s="10">
        <f t="shared" si="44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3"/>
        <v>36.297297297297298</v>
      </c>
      <c r="P918" s="4">
        <f t="shared" si="45"/>
        <v>25.826923076923077</v>
      </c>
      <c r="Q918" t="s">
        <v>2052</v>
      </c>
      <c r="R918" t="s">
        <v>2053</v>
      </c>
      <c r="S918" s="9">
        <f t="shared" si="44"/>
        <v>41991.25</v>
      </c>
      <c r="T918" s="10">
        <f t="shared" si="44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3"/>
        <v>58.25</v>
      </c>
      <c r="P919" s="4">
        <f t="shared" si="45"/>
        <v>77.666666666666671</v>
      </c>
      <c r="Q919" t="s">
        <v>2039</v>
      </c>
      <c r="R919" t="s">
        <v>2050</v>
      </c>
      <c r="S919" s="9">
        <f t="shared" si="44"/>
        <v>40722.208333333336</v>
      </c>
      <c r="T919" s="10">
        <f t="shared" si="44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3"/>
        <v>237.39473684210526</v>
      </c>
      <c r="P920" s="4">
        <f t="shared" si="45"/>
        <v>57.82692307692308</v>
      </c>
      <c r="Q920" t="s">
        <v>2045</v>
      </c>
      <c r="R920" t="s">
        <v>2054</v>
      </c>
      <c r="S920" s="9">
        <f t="shared" si="44"/>
        <v>41117.208333333336</v>
      </c>
      <c r="T920" s="10">
        <f t="shared" si="44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3"/>
        <v>58.75</v>
      </c>
      <c r="P921" s="4">
        <f t="shared" si="45"/>
        <v>92.955555555555549</v>
      </c>
      <c r="Q921" t="s">
        <v>2037</v>
      </c>
      <c r="R921" t="s">
        <v>2038</v>
      </c>
      <c r="S921" s="9">
        <f t="shared" si="44"/>
        <v>43022.208333333328</v>
      </c>
      <c r="T921" s="10">
        <f t="shared" si="44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3"/>
        <v>182.56603773584905</v>
      </c>
      <c r="P922" s="4">
        <f t="shared" si="45"/>
        <v>37.945098039215686</v>
      </c>
      <c r="Q922" t="s">
        <v>2039</v>
      </c>
      <c r="R922" t="s">
        <v>2047</v>
      </c>
      <c r="S922" s="9">
        <f t="shared" si="44"/>
        <v>43503.25</v>
      </c>
      <c r="T922" s="10">
        <f t="shared" si="44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3"/>
        <v>0.75436408977556113</v>
      </c>
      <c r="P923" s="4">
        <f t="shared" si="45"/>
        <v>31.842105263157894</v>
      </c>
      <c r="Q923" t="s">
        <v>2035</v>
      </c>
      <c r="R923" t="s">
        <v>2036</v>
      </c>
      <c r="S923" s="9">
        <f t="shared" si="44"/>
        <v>40951.25</v>
      </c>
      <c r="T923" s="10">
        <f t="shared" si="44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3"/>
        <v>175.95330739299609</v>
      </c>
      <c r="P924" s="4">
        <f t="shared" si="45"/>
        <v>40</v>
      </c>
      <c r="Q924" t="s">
        <v>2033</v>
      </c>
      <c r="R924" t="s">
        <v>2060</v>
      </c>
      <c r="S924" s="9">
        <f t="shared" si="44"/>
        <v>43443.25</v>
      </c>
      <c r="T924" s="10">
        <f t="shared" si="44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3"/>
        <v>237.88235294117646</v>
      </c>
      <c r="P925" s="4">
        <f t="shared" si="45"/>
        <v>101.1</v>
      </c>
      <c r="Q925" t="s">
        <v>2037</v>
      </c>
      <c r="R925" t="s">
        <v>2038</v>
      </c>
      <c r="S925" s="9">
        <f t="shared" si="44"/>
        <v>40373.208333333336</v>
      </c>
      <c r="T925" s="10">
        <f t="shared" si="44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3"/>
        <v>488.05076142131981</v>
      </c>
      <c r="P926" s="4">
        <f t="shared" si="45"/>
        <v>84.006989951944078</v>
      </c>
      <c r="Q926" t="s">
        <v>2037</v>
      </c>
      <c r="R926" t="s">
        <v>2038</v>
      </c>
      <c r="S926" s="9">
        <f t="shared" si="44"/>
        <v>43769.208333333328</v>
      </c>
      <c r="T926" s="10">
        <f t="shared" si="44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3"/>
        <v>224.06666666666669</v>
      </c>
      <c r="P927" s="4">
        <f t="shared" si="45"/>
        <v>103.41538461538461</v>
      </c>
      <c r="Q927" t="s">
        <v>2037</v>
      </c>
      <c r="R927" t="s">
        <v>2038</v>
      </c>
      <c r="S927" s="9">
        <f t="shared" si="44"/>
        <v>43000.208333333328</v>
      </c>
      <c r="T927" s="10">
        <f t="shared" si="44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3"/>
        <v>18.126436781609197</v>
      </c>
      <c r="P928" s="4">
        <f t="shared" si="45"/>
        <v>105.13333333333334</v>
      </c>
      <c r="Q928" t="s">
        <v>2031</v>
      </c>
      <c r="R928" t="s">
        <v>2032</v>
      </c>
      <c r="S928" s="9">
        <f t="shared" si="44"/>
        <v>42502.208333333328</v>
      </c>
      <c r="T928" s="10">
        <f t="shared" si="44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3"/>
        <v>45.847222222222221</v>
      </c>
      <c r="P929" s="4">
        <f t="shared" si="45"/>
        <v>89.21621621621621</v>
      </c>
      <c r="Q929" t="s">
        <v>2037</v>
      </c>
      <c r="R929" t="s">
        <v>2038</v>
      </c>
      <c r="S929" s="9">
        <f t="shared" si="44"/>
        <v>41102.208333333336</v>
      </c>
      <c r="T929" s="10">
        <f t="shared" si="44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3"/>
        <v>117.31541218637993</v>
      </c>
      <c r="P930" s="4">
        <f t="shared" si="45"/>
        <v>51.995234312946785</v>
      </c>
      <c r="Q930" t="s">
        <v>2035</v>
      </c>
      <c r="R930" t="s">
        <v>2036</v>
      </c>
      <c r="S930" s="9">
        <f t="shared" si="44"/>
        <v>41637.25</v>
      </c>
      <c r="T930" s="10">
        <f t="shared" si="44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3"/>
        <v>217.30909090909088</v>
      </c>
      <c r="P931" s="4">
        <f t="shared" si="45"/>
        <v>64.956521739130437</v>
      </c>
      <c r="Q931" t="s">
        <v>2037</v>
      </c>
      <c r="R931" t="s">
        <v>2038</v>
      </c>
      <c r="S931" s="9">
        <f t="shared" si="44"/>
        <v>42858.208333333328</v>
      </c>
      <c r="T931" s="10">
        <f t="shared" si="44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3"/>
        <v>112.28571428571428</v>
      </c>
      <c r="P932" s="4">
        <f t="shared" si="45"/>
        <v>46.235294117647058</v>
      </c>
      <c r="Q932" t="s">
        <v>2037</v>
      </c>
      <c r="R932" t="s">
        <v>2038</v>
      </c>
      <c r="S932" s="9">
        <f t="shared" si="44"/>
        <v>42060.25</v>
      </c>
      <c r="T932" s="10">
        <f t="shared" si="44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3"/>
        <v>72.51898734177216</v>
      </c>
      <c r="P933" s="4">
        <f t="shared" si="45"/>
        <v>51.151785714285715</v>
      </c>
      <c r="Q933" t="s">
        <v>2037</v>
      </c>
      <c r="R933" t="s">
        <v>2038</v>
      </c>
      <c r="S933" s="9">
        <f t="shared" si="44"/>
        <v>41818.208333333336</v>
      </c>
      <c r="T933" s="10">
        <f t="shared" si="44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3"/>
        <v>212.30434782608697</v>
      </c>
      <c r="P934" s="4">
        <f t="shared" si="45"/>
        <v>33.909722222222221</v>
      </c>
      <c r="Q934" t="s">
        <v>2033</v>
      </c>
      <c r="R934" t="s">
        <v>2034</v>
      </c>
      <c r="S934" s="9">
        <f t="shared" si="44"/>
        <v>41709.208333333336</v>
      </c>
      <c r="T934" s="10">
        <f t="shared" si="44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3"/>
        <v>239.74657534246577</v>
      </c>
      <c r="P935" s="4">
        <f t="shared" si="45"/>
        <v>92.016298633017882</v>
      </c>
      <c r="Q935" t="s">
        <v>2037</v>
      </c>
      <c r="R935" t="s">
        <v>2038</v>
      </c>
      <c r="S935" s="9">
        <f t="shared" si="44"/>
        <v>41372.208333333336</v>
      </c>
      <c r="T935" s="10">
        <f t="shared" si="44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3"/>
        <v>181.93548387096774</v>
      </c>
      <c r="P936" s="4">
        <f t="shared" si="45"/>
        <v>107.42857142857143</v>
      </c>
      <c r="Q936" t="s">
        <v>2037</v>
      </c>
      <c r="R936" t="s">
        <v>2038</v>
      </c>
      <c r="S936" s="9">
        <f t="shared" si="44"/>
        <v>42422.25</v>
      </c>
      <c r="T936" s="10">
        <f t="shared" si="44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3"/>
        <v>164.13114754098362</v>
      </c>
      <c r="P937" s="4">
        <f t="shared" si="45"/>
        <v>75.848484848484844</v>
      </c>
      <c r="Q937" t="s">
        <v>2037</v>
      </c>
      <c r="R937" t="s">
        <v>2038</v>
      </c>
      <c r="S937" s="9">
        <f t="shared" si="44"/>
        <v>42209.208333333328</v>
      </c>
      <c r="T937" s="10">
        <f t="shared" si="44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3"/>
        <v>1.6375968992248062</v>
      </c>
      <c r="P938" s="4">
        <f t="shared" si="45"/>
        <v>80.476190476190482</v>
      </c>
      <c r="Q938" t="s">
        <v>2037</v>
      </c>
      <c r="R938" t="s">
        <v>2038</v>
      </c>
      <c r="S938" s="9">
        <f t="shared" si="44"/>
        <v>43668.208333333328</v>
      </c>
      <c r="T938" s="10">
        <f t="shared" si="44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3"/>
        <v>49.64385964912281</v>
      </c>
      <c r="P939" s="4">
        <f t="shared" si="45"/>
        <v>86.978483606557376</v>
      </c>
      <c r="Q939" t="s">
        <v>2039</v>
      </c>
      <c r="R939" t="s">
        <v>2040</v>
      </c>
      <c r="S939" s="9">
        <f t="shared" si="44"/>
        <v>42334.25</v>
      </c>
      <c r="T939" s="10">
        <f t="shared" si="44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3"/>
        <v>109.70652173913042</v>
      </c>
      <c r="P940" s="4">
        <f t="shared" si="45"/>
        <v>105.13541666666667</v>
      </c>
      <c r="Q940" t="s">
        <v>2045</v>
      </c>
      <c r="R940" t="s">
        <v>2051</v>
      </c>
      <c r="S940" s="9">
        <f t="shared" si="44"/>
        <v>43263.208333333328</v>
      </c>
      <c r="T940" s="10">
        <f t="shared" si="44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3"/>
        <v>49.217948717948715</v>
      </c>
      <c r="P941" s="4">
        <f t="shared" si="45"/>
        <v>57.298507462686565</v>
      </c>
      <c r="Q941" t="s">
        <v>2048</v>
      </c>
      <c r="R941" t="s">
        <v>2049</v>
      </c>
      <c r="S941" s="9">
        <f t="shared" si="44"/>
        <v>40670.208333333336</v>
      </c>
      <c r="T941" s="10">
        <f t="shared" si="44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3"/>
        <v>62.232323232323225</v>
      </c>
      <c r="P942" s="4">
        <f t="shared" si="45"/>
        <v>93.348484848484844</v>
      </c>
      <c r="Q942" t="s">
        <v>2035</v>
      </c>
      <c r="R942" t="s">
        <v>2036</v>
      </c>
      <c r="S942" s="9">
        <f t="shared" si="44"/>
        <v>41244.25</v>
      </c>
      <c r="T942" s="10">
        <f t="shared" si="44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3"/>
        <v>13.05813953488372</v>
      </c>
      <c r="P943" s="4">
        <f t="shared" si="45"/>
        <v>71.987179487179489</v>
      </c>
      <c r="Q943" t="s">
        <v>2037</v>
      </c>
      <c r="R943" t="s">
        <v>2038</v>
      </c>
      <c r="S943" s="9">
        <f t="shared" si="44"/>
        <v>40552.25</v>
      </c>
      <c r="T943" s="10">
        <f t="shared" si="44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3"/>
        <v>64.635416666666671</v>
      </c>
      <c r="P944" s="4">
        <f t="shared" si="45"/>
        <v>92.611940298507463</v>
      </c>
      <c r="Q944" t="s">
        <v>2037</v>
      </c>
      <c r="R944" t="s">
        <v>2038</v>
      </c>
      <c r="S944" s="9">
        <f t="shared" si="44"/>
        <v>40568.25</v>
      </c>
      <c r="T944" s="10">
        <f t="shared" si="44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3"/>
        <v>159.58666666666667</v>
      </c>
      <c r="P945" s="4">
        <f t="shared" si="45"/>
        <v>104.99122807017544</v>
      </c>
      <c r="Q945" t="s">
        <v>2031</v>
      </c>
      <c r="R945" t="s">
        <v>2032</v>
      </c>
      <c r="S945" s="9">
        <f t="shared" si="44"/>
        <v>41906.208333333336</v>
      </c>
      <c r="T945" s="10">
        <f t="shared" si="44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3"/>
        <v>81.42</v>
      </c>
      <c r="P946" s="4">
        <f t="shared" si="45"/>
        <v>30.958174904942965</v>
      </c>
      <c r="Q946" t="s">
        <v>2052</v>
      </c>
      <c r="R946" t="s">
        <v>2053</v>
      </c>
      <c r="S946" s="9">
        <f t="shared" si="44"/>
        <v>42776.25</v>
      </c>
      <c r="T946" s="10">
        <f t="shared" si="44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3"/>
        <v>32.444767441860463</v>
      </c>
      <c r="P947" s="4">
        <f t="shared" si="45"/>
        <v>33.001182732111175</v>
      </c>
      <c r="Q947" t="s">
        <v>2052</v>
      </c>
      <c r="R947" t="s">
        <v>2053</v>
      </c>
      <c r="S947" s="9">
        <f t="shared" si="44"/>
        <v>41004.208333333336</v>
      </c>
      <c r="T947" s="10">
        <f t="shared" si="44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3"/>
        <v>9.9141184124918666</v>
      </c>
      <c r="P948" s="4">
        <f t="shared" si="45"/>
        <v>84.187845303867405</v>
      </c>
      <c r="Q948" t="s">
        <v>2037</v>
      </c>
      <c r="R948" t="s">
        <v>2038</v>
      </c>
      <c r="S948" s="9">
        <f t="shared" si="44"/>
        <v>40710.208333333336</v>
      </c>
      <c r="T948" s="10">
        <f t="shared" si="44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3"/>
        <v>26.694444444444443</v>
      </c>
      <c r="P949" s="4">
        <f t="shared" si="45"/>
        <v>73.92307692307692</v>
      </c>
      <c r="Q949" t="s">
        <v>2037</v>
      </c>
      <c r="R949" t="s">
        <v>2038</v>
      </c>
      <c r="S949" s="9">
        <f t="shared" si="44"/>
        <v>41908.208333333336</v>
      </c>
      <c r="T949" s="10">
        <f t="shared" si="44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3"/>
        <v>62.957446808510639</v>
      </c>
      <c r="P950" s="4">
        <f t="shared" si="45"/>
        <v>36.987499999999997</v>
      </c>
      <c r="Q950" t="s">
        <v>2039</v>
      </c>
      <c r="R950" t="s">
        <v>2040</v>
      </c>
      <c r="S950" s="9">
        <f t="shared" si="44"/>
        <v>41985.25</v>
      </c>
      <c r="T950" s="10">
        <f t="shared" si="44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3"/>
        <v>161.35593220338984</v>
      </c>
      <c r="P951" s="4">
        <f t="shared" si="45"/>
        <v>46.896551724137929</v>
      </c>
      <c r="Q951" t="s">
        <v>2035</v>
      </c>
      <c r="R951" t="s">
        <v>2036</v>
      </c>
      <c r="S951" s="9">
        <f t="shared" si="44"/>
        <v>42112.208333333328</v>
      </c>
      <c r="T951" s="10">
        <f t="shared" si="44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3"/>
        <v>5</v>
      </c>
      <c r="P952" s="4">
        <f t="shared" si="45"/>
        <v>5</v>
      </c>
      <c r="Q952" t="s">
        <v>2037</v>
      </c>
      <c r="R952" t="s">
        <v>2038</v>
      </c>
      <c r="S952" s="9">
        <f t="shared" si="44"/>
        <v>43571.208333333328</v>
      </c>
      <c r="T952" s="10">
        <f t="shared" si="44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3"/>
        <v>1096.9379310344827</v>
      </c>
      <c r="P953" s="4">
        <f t="shared" si="45"/>
        <v>102.02437459910199</v>
      </c>
      <c r="Q953" t="s">
        <v>2033</v>
      </c>
      <c r="R953" t="s">
        <v>2034</v>
      </c>
      <c r="S953" s="9">
        <f t="shared" si="44"/>
        <v>42730.25</v>
      </c>
      <c r="T953" s="10">
        <f t="shared" si="44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3"/>
        <v>70.094158075601371</v>
      </c>
      <c r="P954" s="4">
        <f t="shared" si="45"/>
        <v>45.007502206531335</v>
      </c>
      <c r="Q954" t="s">
        <v>2039</v>
      </c>
      <c r="R954" t="s">
        <v>2040</v>
      </c>
      <c r="S954" s="9">
        <f t="shared" si="44"/>
        <v>42591.208333333328</v>
      </c>
      <c r="T954" s="10">
        <f t="shared" si="44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3"/>
        <v>60</v>
      </c>
      <c r="P955" s="4">
        <f t="shared" si="45"/>
        <v>94.285714285714292</v>
      </c>
      <c r="Q955" t="s">
        <v>2039</v>
      </c>
      <c r="R955" t="s">
        <v>2061</v>
      </c>
      <c r="S955" s="9">
        <f t="shared" si="44"/>
        <v>42358.25</v>
      </c>
      <c r="T955" s="10">
        <f t="shared" si="44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3"/>
        <v>367.0985915492958</v>
      </c>
      <c r="P956" s="4">
        <f t="shared" si="45"/>
        <v>101.02325581395348</v>
      </c>
      <c r="Q956" t="s">
        <v>2035</v>
      </c>
      <c r="R956" t="s">
        <v>2036</v>
      </c>
      <c r="S956" s="9">
        <f t="shared" si="44"/>
        <v>41174.208333333336</v>
      </c>
      <c r="T956" s="10">
        <f t="shared" si="44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3"/>
        <v>1109</v>
      </c>
      <c r="P957" s="4">
        <f t="shared" si="45"/>
        <v>97.037499999999994</v>
      </c>
      <c r="Q957" t="s">
        <v>2037</v>
      </c>
      <c r="R957" t="s">
        <v>2038</v>
      </c>
      <c r="S957" s="9">
        <f t="shared" si="44"/>
        <v>41238.25</v>
      </c>
      <c r="T957" s="10">
        <f t="shared" si="44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3"/>
        <v>19.028784648187631</v>
      </c>
      <c r="P958" s="4">
        <f t="shared" si="45"/>
        <v>43.00963855421687</v>
      </c>
      <c r="Q958" t="s">
        <v>2039</v>
      </c>
      <c r="R958" t="s">
        <v>2061</v>
      </c>
      <c r="S958" s="9">
        <f t="shared" si="44"/>
        <v>42360.25</v>
      </c>
      <c r="T958" s="10">
        <f t="shared" si="44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3"/>
        <v>126.87755102040816</v>
      </c>
      <c r="P959" s="4">
        <f t="shared" si="45"/>
        <v>94.916030534351151</v>
      </c>
      <c r="Q959" t="s">
        <v>2037</v>
      </c>
      <c r="R959" t="s">
        <v>2038</v>
      </c>
      <c r="S959" s="9">
        <f t="shared" si="44"/>
        <v>40955.25</v>
      </c>
      <c r="T959" s="10">
        <f t="shared" si="44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3"/>
        <v>734.63636363636363</v>
      </c>
      <c r="P960" s="4">
        <f t="shared" si="45"/>
        <v>72.151785714285708</v>
      </c>
      <c r="Q960" t="s">
        <v>2039</v>
      </c>
      <c r="R960" t="s">
        <v>2047</v>
      </c>
      <c r="S960" s="9">
        <f t="shared" si="44"/>
        <v>40350.208333333336</v>
      </c>
      <c r="T960" s="10">
        <f t="shared" si="44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3"/>
        <v>4.5731034482758623</v>
      </c>
      <c r="P961" s="4">
        <f t="shared" si="45"/>
        <v>51.007692307692309</v>
      </c>
      <c r="Q961" t="s">
        <v>2045</v>
      </c>
      <c r="R961" t="s">
        <v>2057</v>
      </c>
      <c r="S961" s="9">
        <f t="shared" si="44"/>
        <v>40357.208333333336</v>
      </c>
      <c r="T961" s="10">
        <f t="shared" si="44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3"/>
        <v>85.054545454545448</v>
      </c>
      <c r="P962" s="4">
        <f t="shared" si="45"/>
        <v>85.054545454545448</v>
      </c>
      <c r="Q962" t="s">
        <v>2035</v>
      </c>
      <c r="R962" t="s">
        <v>2036</v>
      </c>
      <c r="S962" s="9">
        <f t="shared" si="44"/>
        <v>42408.25</v>
      </c>
      <c r="T962" s="10">
        <f t="shared" si="44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6">(E963/D963)*100</f>
        <v>119.29824561403508</v>
      </c>
      <c r="P963" s="4">
        <f t="shared" si="45"/>
        <v>43.87096774193548</v>
      </c>
      <c r="Q963" t="s">
        <v>2045</v>
      </c>
      <c r="R963" t="s">
        <v>2057</v>
      </c>
      <c r="S963" s="9">
        <f t="shared" ref="S963:T1001" si="47">(((J963/60)/60)/24)+DATE(1970,1,1)</f>
        <v>40591.25</v>
      </c>
      <c r="T963" s="10">
        <f t="shared" si="47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6"/>
        <v>296.02777777777777</v>
      </c>
      <c r="P964" s="4">
        <f t="shared" ref="P964:P1001" si="48">E964/G964</f>
        <v>40.063909774436091</v>
      </c>
      <c r="Q964" t="s">
        <v>2031</v>
      </c>
      <c r="R964" t="s">
        <v>2032</v>
      </c>
      <c r="S964" s="9">
        <f t="shared" si="47"/>
        <v>41592.25</v>
      </c>
      <c r="T964" s="10">
        <f t="shared" si="47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6"/>
        <v>84.694915254237287</v>
      </c>
      <c r="P965" s="4">
        <f t="shared" si="48"/>
        <v>43.833333333333336</v>
      </c>
      <c r="Q965" t="s">
        <v>2052</v>
      </c>
      <c r="R965" t="s">
        <v>2053</v>
      </c>
      <c r="S965" s="9">
        <f t="shared" si="47"/>
        <v>40607.25</v>
      </c>
      <c r="T965" s="10">
        <f t="shared" si="47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6"/>
        <v>355.7837837837838</v>
      </c>
      <c r="P966" s="4">
        <f t="shared" si="48"/>
        <v>84.92903225806451</v>
      </c>
      <c r="Q966" t="s">
        <v>2037</v>
      </c>
      <c r="R966" t="s">
        <v>2038</v>
      </c>
      <c r="S966" s="9">
        <f t="shared" si="47"/>
        <v>42135.208333333328</v>
      </c>
      <c r="T966" s="10">
        <f t="shared" si="47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6"/>
        <v>386.40909090909093</v>
      </c>
      <c r="P967" s="4">
        <f t="shared" si="48"/>
        <v>41.067632850241544</v>
      </c>
      <c r="Q967" t="s">
        <v>2033</v>
      </c>
      <c r="R967" t="s">
        <v>2034</v>
      </c>
      <c r="S967" s="9">
        <f t="shared" si="47"/>
        <v>40203.25</v>
      </c>
      <c r="T967" s="10">
        <f t="shared" si="47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6"/>
        <v>792.23529411764707</v>
      </c>
      <c r="P968" s="4">
        <f t="shared" si="48"/>
        <v>54.971428571428568</v>
      </c>
      <c r="Q968" t="s">
        <v>2037</v>
      </c>
      <c r="R968" t="s">
        <v>2038</v>
      </c>
      <c r="S968" s="9">
        <f t="shared" si="47"/>
        <v>42901.208333333328</v>
      </c>
      <c r="T968" s="10">
        <f t="shared" si="47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6"/>
        <v>137.03393665158373</v>
      </c>
      <c r="P969" s="4">
        <f t="shared" si="48"/>
        <v>77.010807374443743</v>
      </c>
      <c r="Q969" t="s">
        <v>2033</v>
      </c>
      <c r="R969" t="s">
        <v>2060</v>
      </c>
      <c r="S969" s="9">
        <f t="shared" si="47"/>
        <v>41005.208333333336</v>
      </c>
      <c r="T969" s="10">
        <f t="shared" si="47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6"/>
        <v>338.20833333333337</v>
      </c>
      <c r="P970" s="4">
        <f t="shared" si="48"/>
        <v>71.201754385964918</v>
      </c>
      <c r="Q970" t="s">
        <v>2031</v>
      </c>
      <c r="R970" t="s">
        <v>2032</v>
      </c>
      <c r="S970" s="9">
        <f t="shared" si="47"/>
        <v>40544.25</v>
      </c>
      <c r="T970" s="10">
        <f t="shared" si="47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6"/>
        <v>108.22784810126582</v>
      </c>
      <c r="P971" s="4">
        <f t="shared" si="48"/>
        <v>91.935483870967744</v>
      </c>
      <c r="Q971" t="s">
        <v>2037</v>
      </c>
      <c r="R971" t="s">
        <v>2038</v>
      </c>
      <c r="S971" s="9">
        <f t="shared" si="47"/>
        <v>43821.25</v>
      </c>
      <c r="T971" s="10">
        <f t="shared" si="47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6"/>
        <v>60.757639620653315</v>
      </c>
      <c r="P972" s="4">
        <f t="shared" si="48"/>
        <v>97.069023569023571</v>
      </c>
      <c r="Q972" t="s">
        <v>2037</v>
      </c>
      <c r="R972" t="s">
        <v>2038</v>
      </c>
      <c r="S972" s="9">
        <f t="shared" si="47"/>
        <v>40672.208333333336</v>
      </c>
      <c r="T972" s="10">
        <f t="shared" si="47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6"/>
        <v>27.725490196078432</v>
      </c>
      <c r="P973" s="4">
        <f t="shared" si="48"/>
        <v>58.916666666666664</v>
      </c>
      <c r="Q973" t="s">
        <v>2039</v>
      </c>
      <c r="R973" t="s">
        <v>2058</v>
      </c>
      <c r="S973" s="9">
        <f t="shared" si="47"/>
        <v>41555.208333333336</v>
      </c>
      <c r="T973" s="10">
        <f t="shared" si="47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6"/>
        <v>228.3934426229508</v>
      </c>
      <c r="P974" s="4">
        <f t="shared" si="48"/>
        <v>58.015466983938133</v>
      </c>
      <c r="Q974" t="s">
        <v>2035</v>
      </c>
      <c r="R974" t="s">
        <v>2036</v>
      </c>
      <c r="S974" s="9">
        <f t="shared" si="47"/>
        <v>41792.208333333336</v>
      </c>
      <c r="T974" s="10">
        <f t="shared" si="47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6"/>
        <v>21.615194054500414</v>
      </c>
      <c r="P975" s="4">
        <f t="shared" si="48"/>
        <v>103.87301587301587</v>
      </c>
      <c r="Q975" t="s">
        <v>2037</v>
      </c>
      <c r="R975" t="s">
        <v>2038</v>
      </c>
      <c r="S975" s="9">
        <f t="shared" si="47"/>
        <v>40522.25</v>
      </c>
      <c r="T975" s="10">
        <f t="shared" si="47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6"/>
        <v>373.875</v>
      </c>
      <c r="P976" s="4">
        <f t="shared" si="48"/>
        <v>93.46875</v>
      </c>
      <c r="Q976" t="s">
        <v>2033</v>
      </c>
      <c r="R976" t="s">
        <v>2043</v>
      </c>
      <c r="S976" s="9">
        <f t="shared" si="47"/>
        <v>41412.208333333336</v>
      </c>
      <c r="T976" s="10">
        <f t="shared" si="47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6"/>
        <v>154.92592592592592</v>
      </c>
      <c r="P977" s="4">
        <f t="shared" si="48"/>
        <v>61.970370370370368</v>
      </c>
      <c r="Q977" t="s">
        <v>2037</v>
      </c>
      <c r="R977" t="s">
        <v>2038</v>
      </c>
      <c r="S977" s="9">
        <f t="shared" si="47"/>
        <v>42337.25</v>
      </c>
      <c r="T977" s="10">
        <f t="shared" si="47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6"/>
        <v>322.14999999999998</v>
      </c>
      <c r="P978" s="4">
        <f t="shared" si="48"/>
        <v>92.042857142857144</v>
      </c>
      <c r="Q978" t="s">
        <v>2037</v>
      </c>
      <c r="R978" t="s">
        <v>2038</v>
      </c>
      <c r="S978" s="9">
        <f t="shared" si="47"/>
        <v>40571.25</v>
      </c>
      <c r="T978" s="10">
        <f t="shared" si="47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6"/>
        <v>73.957142857142856</v>
      </c>
      <c r="P979" s="4">
        <f t="shared" si="48"/>
        <v>77.268656716417908</v>
      </c>
      <c r="Q979" t="s">
        <v>2031</v>
      </c>
      <c r="R979" t="s">
        <v>2032</v>
      </c>
      <c r="S979" s="9">
        <f t="shared" si="47"/>
        <v>43138.25</v>
      </c>
      <c r="T979" s="10">
        <f t="shared" si="47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6"/>
        <v>864.1</v>
      </c>
      <c r="P980" s="4">
        <f t="shared" si="48"/>
        <v>93.923913043478265</v>
      </c>
      <c r="Q980" t="s">
        <v>2048</v>
      </c>
      <c r="R980" t="s">
        <v>2049</v>
      </c>
      <c r="S980" s="9">
        <f t="shared" si="47"/>
        <v>42686.25</v>
      </c>
      <c r="T980" s="10">
        <f t="shared" si="47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6"/>
        <v>143.26245847176079</v>
      </c>
      <c r="P981" s="4">
        <f t="shared" si="48"/>
        <v>84.969458128078813</v>
      </c>
      <c r="Q981" t="s">
        <v>2037</v>
      </c>
      <c r="R981" t="s">
        <v>2038</v>
      </c>
      <c r="S981" s="9">
        <f t="shared" si="47"/>
        <v>42078.208333333328</v>
      </c>
      <c r="T981" s="10">
        <f t="shared" si="47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6"/>
        <v>40.281762295081968</v>
      </c>
      <c r="P982" s="4">
        <f t="shared" si="48"/>
        <v>105.97035040431267</v>
      </c>
      <c r="Q982" t="s">
        <v>2045</v>
      </c>
      <c r="R982" t="s">
        <v>2046</v>
      </c>
      <c r="S982" s="9">
        <f t="shared" si="47"/>
        <v>42307.208333333328</v>
      </c>
      <c r="T982" s="10">
        <f t="shared" si="47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6"/>
        <v>178.22388059701493</v>
      </c>
      <c r="P983" s="4">
        <f t="shared" si="48"/>
        <v>36.969040247678016</v>
      </c>
      <c r="Q983" t="s">
        <v>2035</v>
      </c>
      <c r="R983" t="s">
        <v>2036</v>
      </c>
      <c r="S983" s="9">
        <f t="shared" si="47"/>
        <v>43094.25</v>
      </c>
      <c r="T983" s="10">
        <f t="shared" si="47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6"/>
        <v>84.930555555555557</v>
      </c>
      <c r="P984" s="4">
        <f t="shared" si="48"/>
        <v>81.533333333333331</v>
      </c>
      <c r="Q984" t="s">
        <v>2039</v>
      </c>
      <c r="R984" t="s">
        <v>2040</v>
      </c>
      <c r="S984" s="9">
        <f t="shared" si="47"/>
        <v>40743.208333333336</v>
      </c>
      <c r="T984" s="10">
        <f t="shared" si="47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6"/>
        <v>145.93648334624322</v>
      </c>
      <c r="P985" s="4">
        <f t="shared" si="48"/>
        <v>80.999140154772135</v>
      </c>
      <c r="Q985" t="s">
        <v>2039</v>
      </c>
      <c r="R985" t="s">
        <v>2040</v>
      </c>
      <c r="S985" s="9">
        <f t="shared" si="47"/>
        <v>43681.208333333328</v>
      </c>
      <c r="T985" s="10">
        <f t="shared" si="47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6"/>
        <v>152.46153846153848</v>
      </c>
      <c r="P986" s="4">
        <f t="shared" si="48"/>
        <v>26.010498687664043</v>
      </c>
      <c r="Q986" t="s">
        <v>2037</v>
      </c>
      <c r="R986" t="s">
        <v>2038</v>
      </c>
      <c r="S986" s="9">
        <f t="shared" si="47"/>
        <v>43716.208333333328</v>
      </c>
      <c r="T986" s="10">
        <f t="shared" si="47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6"/>
        <v>67.129542790152414</v>
      </c>
      <c r="P987" s="4">
        <f t="shared" si="48"/>
        <v>25.998410896708286</v>
      </c>
      <c r="Q987" t="s">
        <v>2033</v>
      </c>
      <c r="R987" t="s">
        <v>2034</v>
      </c>
      <c r="S987" s="9">
        <f t="shared" si="47"/>
        <v>41614.25</v>
      </c>
      <c r="T987" s="10">
        <f t="shared" si="47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6"/>
        <v>40.307692307692307</v>
      </c>
      <c r="P988" s="4">
        <f t="shared" si="48"/>
        <v>34.173913043478258</v>
      </c>
      <c r="Q988" t="s">
        <v>2033</v>
      </c>
      <c r="R988" t="s">
        <v>2034</v>
      </c>
      <c r="S988" s="9">
        <f t="shared" si="47"/>
        <v>40638.208333333336</v>
      </c>
      <c r="T988" s="10">
        <f t="shared" si="47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6"/>
        <v>216.79032258064518</v>
      </c>
      <c r="P989" s="4">
        <f t="shared" si="48"/>
        <v>28.002083333333335</v>
      </c>
      <c r="Q989" t="s">
        <v>2039</v>
      </c>
      <c r="R989" t="s">
        <v>2040</v>
      </c>
      <c r="S989" s="9">
        <f t="shared" si="47"/>
        <v>42852.208333333328</v>
      </c>
      <c r="T989" s="10">
        <f t="shared" si="47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6"/>
        <v>52.117021276595743</v>
      </c>
      <c r="P990" s="4">
        <f t="shared" si="48"/>
        <v>76.546875</v>
      </c>
      <c r="Q990" t="s">
        <v>2045</v>
      </c>
      <c r="R990" t="s">
        <v>2054</v>
      </c>
      <c r="S990" s="9">
        <f t="shared" si="47"/>
        <v>42686.25</v>
      </c>
      <c r="T990" s="10">
        <f t="shared" si="47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6"/>
        <v>499.58333333333337</v>
      </c>
      <c r="P991" s="4">
        <f t="shared" si="48"/>
        <v>53.053097345132741</v>
      </c>
      <c r="Q991" t="s">
        <v>2045</v>
      </c>
      <c r="R991" t="s">
        <v>2057</v>
      </c>
      <c r="S991" s="9">
        <f t="shared" si="47"/>
        <v>43571.208333333328</v>
      </c>
      <c r="T991" s="10">
        <f t="shared" si="47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6"/>
        <v>87.679487179487182</v>
      </c>
      <c r="P992" s="4">
        <f t="shared" si="48"/>
        <v>106.859375</v>
      </c>
      <c r="Q992" t="s">
        <v>2039</v>
      </c>
      <c r="R992" t="s">
        <v>2042</v>
      </c>
      <c r="S992" s="9">
        <f t="shared" si="47"/>
        <v>42432.25</v>
      </c>
      <c r="T992" s="10">
        <f t="shared" si="47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6"/>
        <v>113.17346938775511</v>
      </c>
      <c r="P993" s="4">
        <f t="shared" si="48"/>
        <v>46.020746887966808</v>
      </c>
      <c r="Q993" t="s">
        <v>2033</v>
      </c>
      <c r="R993" t="s">
        <v>2034</v>
      </c>
      <c r="S993" s="9">
        <f t="shared" si="47"/>
        <v>41907.208333333336</v>
      </c>
      <c r="T993" s="10">
        <f t="shared" si="47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6"/>
        <v>426.54838709677421</v>
      </c>
      <c r="P994" s="4">
        <f t="shared" si="48"/>
        <v>100.17424242424242</v>
      </c>
      <c r="Q994" t="s">
        <v>2039</v>
      </c>
      <c r="R994" t="s">
        <v>2042</v>
      </c>
      <c r="S994" s="9">
        <f t="shared" si="47"/>
        <v>43227.208333333328</v>
      </c>
      <c r="T994" s="10">
        <f t="shared" si="47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6"/>
        <v>77.632653061224488</v>
      </c>
      <c r="P995" s="4">
        <f t="shared" si="48"/>
        <v>101.44</v>
      </c>
      <c r="Q995" t="s">
        <v>2052</v>
      </c>
      <c r="R995" t="s">
        <v>2053</v>
      </c>
      <c r="S995" s="9">
        <f t="shared" si="47"/>
        <v>42362.25</v>
      </c>
      <c r="T995" s="10">
        <f t="shared" si="47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6"/>
        <v>52.496810772501767</v>
      </c>
      <c r="P996" s="4">
        <f t="shared" si="48"/>
        <v>87.972684085510693</v>
      </c>
      <c r="Q996" t="s">
        <v>2045</v>
      </c>
      <c r="R996" t="s">
        <v>2057</v>
      </c>
      <c r="S996" s="9">
        <f t="shared" si="47"/>
        <v>41929.208333333336</v>
      </c>
      <c r="T996" s="10">
        <f t="shared" si="47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6"/>
        <v>157.46762589928059</v>
      </c>
      <c r="P997" s="4">
        <f t="shared" si="48"/>
        <v>74.995594713656388</v>
      </c>
      <c r="Q997" t="s">
        <v>2031</v>
      </c>
      <c r="R997" t="s">
        <v>2032</v>
      </c>
      <c r="S997" s="9">
        <f t="shared" si="47"/>
        <v>43408.208333333328</v>
      </c>
      <c r="T997" s="10">
        <f t="shared" si="47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6"/>
        <v>72.939393939393938</v>
      </c>
      <c r="P998" s="4">
        <f t="shared" si="48"/>
        <v>42.982142857142854</v>
      </c>
      <c r="Q998" t="s">
        <v>2037</v>
      </c>
      <c r="R998" t="s">
        <v>2038</v>
      </c>
      <c r="S998" s="9">
        <f t="shared" si="47"/>
        <v>41276.25</v>
      </c>
      <c r="T998" s="10">
        <f t="shared" si="47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6"/>
        <v>60.565789473684205</v>
      </c>
      <c r="P999" s="4">
        <f t="shared" si="48"/>
        <v>33.115107913669064</v>
      </c>
      <c r="Q999" t="s">
        <v>2037</v>
      </c>
      <c r="R999" t="s">
        <v>2038</v>
      </c>
      <c r="S999" s="9">
        <f t="shared" si="47"/>
        <v>41659.25</v>
      </c>
      <c r="T999" s="10">
        <f t="shared" si="47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6"/>
        <v>56.791291291291287</v>
      </c>
      <c r="P1000" s="4">
        <f t="shared" si="48"/>
        <v>101.13101604278074</v>
      </c>
      <c r="Q1000" t="s">
        <v>2033</v>
      </c>
      <c r="R1000" t="s">
        <v>2043</v>
      </c>
      <c r="S1000" s="9">
        <f t="shared" si="47"/>
        <v>40220.25</v>
      </c>
      <c r="T1000" s="10">
        <f t="shared" si="47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6"/>
        <v>56.542754275427541</v>
      </c>
      <c r="P1001" s="4">
        <f t="shared" si="48"/>
        <v>55.98841354723708</v>
      </c>
      <c r="Q1001" t="s">
        <v>2031</v>
      </c>
      <c r="R1001" t="s">
        <v>2032</v>
      </c>
      <c r="S1001" s="9">
        <f t="shared" si="47"/>
        <v>42550.208333333328</v>
      </c>
      <c r="T1001" s="10">
        <f t="shared" si="47"/>
        <v>42557.208333333328</v>
      </c>
    </row>
    <row r="1003" spans="1:20" x14ac:dyDescent="0.2">
      <c r="D1003" t="s">
        <v>2100</v>
      </c>
      <c r="F1003" t="s">
        <v>2101</v>
      </c>
    </row>
    <row r="1005" spans="1:20" x14ac:dyDescent="0.2">
      <c r="G1005" t="s">
        <v>2102</v>
      </c>
    </row>
    <row r="1006" spans="1:20" x14ac:dyDescent="0.2">
      <c r="G1006">
        <f>COUNTIFS($D2:$D1001,"&lt;1000",$F2:$F1001,"successful")</f>
        <v>30</v>
      </c>
    </row>
    <row r="1007" spans="1:20" x14ac:dyDescent="0.2">
      <c r="G1007">
        <f>COUNTIFS($D2:$D1001,"&lt;1000",$F2:$F1001,"failed")</f>
        <v>20</v>
      </c>
    </row>
    <row r="1008" spans="1:20" x14ac:dyDescent="0.2">
      <c r="G1008">
        <f>COUNTIFS($D2:$D1001,"&lt;1000",$F2:$F1001,"canceled")</f>
        <v>1</v>
      </c>
    </row>
    <row r="1009" spans="7:7" x14ac:dyDescent="0.2">
      <c r="G1009">
        <f>COUNTIFS($D2:$D1001,"&gt;=1000",$D2:$D1001,"&lt;=4999",$F2:$F1001,"successful")</f>
        <v>191</v>
      </c>
    </row>
    <row r="1010" spans="7:7" x14ac:dyDescent="0.2">
      <c r="G1010">
        <f>COUNTIFS($D2:$D1001,"&gt;=1000",$D2:$D1001,"&lt;=4999",$F2:$F1001,"canceled")</f>
        <v>2</v>
      </c>
    </row>
    <row r="1011" spans="7:7" x14ac:dyDescent="0.2">
      <c r="G1011">
        <f>COUNTIFS($D2:$D1001,"&gt;=5000",$D2:$D1001,"&lt;=9999",$F2:$F1001,"canceled")</f>
        <v>25</v>
      </c>
    </row>
    <row r="1012" spans="7:7" x14ac:dyDescent="0.2">
      <c r="G1012">
        <f>COUNTIFS($D2:$D1001,"&gt;=10000",$D2:$D1001,"&lt;=14999",$F2:$F1001,"canceled")</f>
        <v>0</v>
      </c>
    </row>
    <row r="1013" spans="7:7" x14ac:dyDescent="0.2">
      <c r="G1013">
        <f>COUNTIFS($D2:$D1001,"&gt;=15000",$D2:$D1001,"&lt;=19999",$F2:$F1001,"canceled")</f>
        <v>0</v>
      </c>
    </row>
    <row r="1014" spans="7:7" x14ac:dyDescent="0.2">
      <c r="G1014">
        <f>COUNTIFS($D2:$D1001,"&gt;=20000",$D2:$D1001,"&lt;=24999",$F2:$F1001,"canceled")</f>
        <v>0</v>
      </c>
    </row>
    <row r="1015" spans="7:7" x14ac:dyDescent="0.2">
      <c r="G1015">
        <f>COUNTIFS($D2:$D1001,"&gt;=25000",$D2:$D1001,"&lt;=29999",$F2:$F1001,"canceled")</f>
        <v>0</v>
      </c>
    </row>
    <row r="1016" spans="7:7" x14ac:dyDescent="0.2">
      <c r="G1016">
        <f>COUNTIFS($D2:$D1001,"&gt;=30000",$D2:$D1001,"&lt;=34999",$F2:$F1001,"canceled")</f>
        <v>0</v>
      </c>
    </row>
    <row r="1017" spans="7:7" x14ac:dyDescent="0.2">
      <c r="G1017">
        <f>COUNTIFS($D2:$D1001,"&gt;=35000",$D2:$D1001,"&lt;=39999",$F2:$F1001,"canceled")</f>
        <v>1</v>
      </c>
    </row>
    <row r="1018" spans="7:7" x14ac:dyDescent="0.2">
      <c r="G1018">
        <f>COUNTIFS($D2:$D1001,"&gt;=40000",$D2:$D1001,"&lt;=44999",$F2:$F1001,"canceled")</f>
        <v>0</v>
      </c>
    </row>
    <row r="1019" spans="7:7" x14ac:dyDescent="0.2">
      <c r="G1019">
        <f>COUNTIFS($D2:$D1001,"&gt;=45000",$D2:$D1001,"&lt;=49999",$F2:$F1001,"canceled")</f>
        <v>0</v>
      </c>
    </row>
    <row r="1020" spans="7:7" x14ac:dyDescent="0.2">
      <c r="G1020">
        <f>COUNTIFS($D2:$D1001,"&gt;=50000",$F2:$F1001,"canceled")</f>
        <v>28</v>
      </c>
    </row>
  </sheetData>
  <conditionalFormatting sqref="F2:F1001 F1003">
    <cfRule type="containsText" dxfId="18" priority="4" operator="containsText" text="live">
      <formula>NOT(ISERROR(SEARCH("live",F2)))</formula>
    </cfRule>
    <cfRule type="containsText" dxfId="17" priority="5" operator="containsText" text="canceled">
      <formula>NOT(ISERROR(SEARCH("canceled",F2)))</formula>
    </cfRule>
    <cfRule type="containsText" dxfId="16" priority="6" operator="containsText" text="failed">
      <formula>NOT(ISERROR(SEARCH("failed",F2)))</formula>
    </cfRule>
    <cfRule type="containsText" dxfId="15" priority="7" operator="containsText" text="successful">
      <formula>NOT(ISERROR(SEARCH("successful",F2)))</formula>
    </cfRule>
  </conditionalFormatting>
  <conditionalFormatting sqref="O2:O1001">
    <cfRule type="cellIs" dxfId="14" priority="1" operator="greaterThan">
      <formula>200</formula>
    </cfRule>
    <cfRule type="cellIs" dxfId="13" priority="2" operator="between">
      <formula>100</formula>
      <formula>200</formula>
    </cfRule>
    <cfRule type="cellIs" dxfId="12" priority="3" operator="between">
      <formula>0</formula>
      <formula>100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8A9D-F2FC-FD4A-8106-CE09ACB878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7CF6-244C-8C46-8321-41F0FC6A43D4}">
  <dimension ref="A1:C1001"/>
  <sheetViews>
    <sheetView workbookViewId="0">
      <selection activeCell="C1" sqref="C1:C1001"/>
    </sheetView>
  </sheetViews>
  <sheetFormatPr baseColWidth="10" defaultRowHeight="16" x14ac:dyDescent="0.2"/>
  <cols>
    <col min="1" max="1" width="29.33203125" customWidth="1"/>
    <col min="2" max="2" width="17.6640625" customWidth="1"/>
    <col min="3" max="3" width="18.33203125" customWidth="1"/>
  </cols>
  <sheetData>
    <row r="1" spans="1:3" x14ac:dyDescent="0.2">
      <c r="A1" s="1" t="s">
        <v>2028</v>
      </c>
      <c r="B1" t="s">
        <v>2064</v>
      </c>
      <c r="C1" t="s">
        <v>2065</v>
      </c>
    </row>
    <row r="2" spans="1:3" x14ac:dyDescent="0.2">
      <c r="A2" t="s">
        <v>17</v>
      </c>
      <c r="B2" t="s">
        <v>2031</v>
      </c>
      <c r="C2" t="s">
        <v>2032</v>
      </c>
    </row>
    <row r="3" spans="1:3" x14ac:dyDescent="0.2">
      <c r="A3" t="s">
        <v>23</v>
      </c>
      <c r="B3" t="s">
        <v>2033</v>
      </c>
      <c r="C3" t="s">
        <v>2034</v>
      </c>
    </row>
    <row r="4" spans="1:3" x14ac:dyDescent="0.2">
      <c r="A4" t="s">
        <v>28</v>
      </c>
      <c r="B4" t="s">
        <v>2035</v>
      </c>
      <c r="C4" t="s">
        <v>2036</v>
      </c>
    </row>
    <row r="5" spans="1:3" x14ac:dyDescent="0.2">
      <c r="A5" t="s">
        <v>23</v>
      </c>
      <c r="B5" t="s">
        <v>2033</v>
      </c>
      <c r="C5" t="s">
        <v>2034</v>
      </c>
    </row>
    <row r="6" spans="1:3" x14ac:dyDescent="0.2">
      <c r="A6" t="s">
        <v>33</v>
      </c>
      <c r="B6" t="s">
        <v>2037</v>
      </c>
      <c r="C6" t="s">
        <v>2038</v>
      </c>
    </row>
    <row r="7" spans="1:3" x14ac:dyDescent="0.2">
      <c r="A7" t="s">
        <v>33</v>
      </c>
      <c r="B7" t="s">
        <v>2037</v>
      </c>
      <c r="C7" t="s">
        <v>2038</v>
      </c>
    </row>
    <row r="8" spans="1:3" x14ac:dyDescent="0.2">
      <c r="A8" t="s">
        <v>42</v>
      </c>
      <c r="B8" t="s">
        <v>2039</v>
      </c>
      <c r="C8" t="s">
        <v>2040</v>
      </c>
    </row>
    <row r="9" spans="1:3" x14ac:dyDescent="0.2">
      <c r="A9" t="s">
        <v>33</v>
      </c>
      <c r="B9" t="s">
        <v>2037</v>
      </c>
      <c r="C9" t="s">
        <v>2038</v>
      </c>
    </row>
    <row r="10" spans="1:3" x14ac:dyDescent="0.2">
      <c r="A10" t="s">
        <v>33</v>
      </c>
      <c r="B10" t="s">
        <v>2037</v>
      </c>
      <c r="C10" t="s">
        <v>2038</v>
      </c>
    </row>
    <row r="11" spans="1:3" x14ac:dyDescent="0.2">
      <c r="A11" t="s">
        <v>50</v>
      </c>
      <c r="B11" t="s">
        <v>2033</v>
      </c>
      <c r="C11" t="s">
        <v>2041</v>
      </c>
    </row>
    <row r="12" spans="1:3" x14ac:dyDescent="0.2">
      <c r="A12" t="s">
        <v>53</v>
      </c>
      <c r="B12" t="s">
        <v>2039</v>
      </c>
      <c r="C12" t="s">
        <v>2042</v>
      </c>
    </row>
    <row r="13" spans="1:3" x14ac:dyDescent="0.2">
      <c r="A13" t="s">
        <v>33</v>
      </c>
      <c r="B13" t="s">
        <v>2037</v>
      </c>
      <c r="C13" t="s">
        <v>2038</v>
      </c>
    </row>
    <row r="14" spans="1:3" x14ac:dyDescent="0.2">
      <c r="A14" t="s">
        <v>53</v>
      </c>
      <c r="B14" t="s">
        <v>2039</v>
      </c>
      <c r="C14" t="s">
        <v>2042</v>
      </c>
    </row>
    <row r="15" spans="1:3" x14ac:dyDescent="0.2">
      <c r="A15" t="s">
        <v>60</v>
      </c>
      <c r="B15" t="s">
        <v>2033</v>
      </c>
      <c r="C15" t="s">
        <v>2043</v>
      </c>
    </row>
    <row r="16" spans="1:3" x14ac:dyDescent="0.2">
      <c r="A16" t="s">
        <v>60</v>
      </c>
      <c r="B16" t="s">
        <v>2033</v>
      </c>
      <c r="C16" t="s">
        <v>2043</v>
      </c>
    </row>
    <row r="17" spans="1:3" x14ac:dyDescent="0.2">
      <c r="A17" t="s">
        <v>65</v>
      </c>
      <c r="B17" t="s">
        <v>2035</v>
      </c>
      <c r="C17" t="s">
        <v>2044</v>
      </c>
    </row>
    <row r="18" spans="1:3" x14ac:dyDescent="0.2">
      <c r="A18" t="s">
        <v>68</v>
      </c>
      <c r="B18" t="s">
        <v>2045</v>
      </c>
      <c r="C18" t="s">
        <v>2046</v>
      </c>
    </row>
    <row r="19" spans="1:3" x14ac:dyDescent="0.2">
      <c r="A19" t="s">
        <v>71</v>
      </c>
      <c r="B19" t="s">
        <v>2039</v>
      </c>
      <c r="C19" t="s">
        <v>2047</v>
      </c>
    </row>
    <row r="20" spans="1:3" x14ac:dyDescent="0.2">
      <c r="A20" t="s">
        <v>33</v>
      </c>
      <c r="B20" t="s">
        <v>2037</v>
      </c>
      <c r="C20" t="s">
        <v>2038</v>
      </c>
    </row>
    <row r="21" spans="1:3" x14ac:dyDescent="0.2">
      <c r="A21" t="s">
        <v>33</v>
      </c>
      <c r="B21" t="s">
        <v>2037</v>
      </c>
      <c r="C21" t="s">
        <v>2038</v>
      </c>
    </row>
    <row r="22" spans="1:3" x14ac:dyDescent="0.2">
      <c r="A22" t="s">
        <v>53</v>
      </c>
      <c r="B22" t="s">
        <v>2039</v>
      </c>
      <c r="C22" t="s">
        <v>2042</v>
      </c>
    </row>
    <row r="23" spans="1:3" x14ac:dyDescent="0.2">
      <c r="A23" t="s">
        <v>33</v>
      </c>
      <c r="B23" t="s">
        <v>2037</v>
      </c>
      <c r="C23" t="s">
        <v>2038</v>
      </c>
    </row>
    <row r="24" spans="1:3" x14ac:dyDescent="0.2">
      <c r="A24" t="s">
        <v>33</v>
      </c>
      <c r="B24" t="s">
        <v>2037</v>
      </c>
      <c r="C24" t="s">
        <v>2038</v>
      </c>
    </row>
    <row r="25" spans="1:3" x14ac:dyDescent="0.2">
      <c r="A25" t="s">
        <v>42</v>
      </c>
      <c r="B25" t="s">
        <v>2039</v>
      </c>
      <c r="C25" t="s">
        <v>2040</v>
      </c>
    </row>
    <row r="26" spans="1:3" x14ac:dyDescent="0.2">
      <c r="A26" t="s">
        <v>65</v>
      </c>
      <c r="B26" t="s">
        <v>2035</v>
      </c>
      <c r="C26" t="s">
        <v>2044</v>
      </c>
    </row>
    <row r="27" spans="1:3" x14ac:dyDescent="0.2">
      <c r="A27" t="s">
        <v>89</v>
      </c>
      <c r="B27" t="s">
        <v>2048</v>
      </c>
      <c r="C27" t="s">
        <v>2049</v>
      </c>
    </row>
    <row r="28" spans="1:3" x14ac:dyDescent="0.2">
      <c r="A28" t="s">
        <v>33</v>
      </c>
      <c r="B28" t="s">
        <v>2037</v>
      </c>
      <c r="C28" t="s">
        <v>2038</v>
      </c>
    </row>
    <row r="29" spans="1:3" x14ac:dyDescent="0.2">
      <c r="A29" t="s">
        <v>23</v>
      </c>
      <c r="B29" t="s">
        <v>2033</v>
      </c>
      <c r="C29" t="s">
        <v>2034</v>
      </c>
    </row>
    <row r="30" spans="1:3" x14ac:dyDescent="0.2">
      <c r="A30" t="s">
        <v>33</v>
      </c>
      <c r="B30" t="s">
        <v>2037</v>
      </c>
      <c r="C30" t="s">
        <v>2038</v>
      </c>
    </row>
    <row r="31" spans="1:3" x14ac:dyDescent="0.2">
      <c r="A31" t="s">
        <v>100</v>
      </c>
      <c r="B31" t="s">
        <v>2039</v>
      </c>
      <c r="C31" t="s">
        <v>2050</v>
      </c>
    </row>
    <row r="32" spans="1:3" x14ac:dyDescent="0.2">
      <c r="A32" t="s">
        <v>71</v>
      </c>
      <c r="B32" t="s">
        <v>2039</v>
      </c>
      <c r="C32" t="s">
        <v>2047</v>
      </c>
    </row>
    <row r="33" spans="1:3" x14ac:dyDescent="0.2">
      <c r="A33" t="s">
        <v>89</v>
      </c>
      <c r="B33" t="s">
        <v>2048</v>
      </c>
      <c r="C33" t="s">
        <v>2049</v>
      </c>
    </row>
    <row r="34" spans="1:3" x14ac:dyDescent="0.2">
      <c r="A34" t="s">
        <v>42</v>
      </c>
      <c r="B34" t="s">
        <v>2039</v>
      </c>
      <c r="C34" t="s">
        <v>2040</v>
      </c>
    </row>
    <row r="35" spans="1:3" x14ac:dyDescent="0.2">
      <c r="A35" t="s">
        <v>33</v>
      </c>
      <c r="B35" t="s">
        <v>2037</v>
      </c>
      <c r="C35" t="s">
        <v>2038</v>
      </c>
    </row>
    <row r="36" spans="1:3" x14ac:dyDescent="0.2">
      <c r="A36" t="s">
        <v>42</v>
      </c>
      <c r="B36" t="s">
        <v>2039</v>
      </c>
      <c r="C36" t="s">
        <v>2040</v>
      </c>
    </row>
    <row r="37" spans="1:3" x14ac:dyDescent="0.2">
      <c r="A37" t="s">
        <v>53</v>
      </c>
      <c r="B37" t="s">
        <v>2039</v>
      </c>
      <c r="C37" t="s">
        <v>2042</v>
      </c>
    </row>
    <row r="38" spans="1:3" x14ac:dyDescent="0.2">
      <c r="A38" t="s">
        <v>33</v>
      </c>
      <c r="B38" t="s">
        <v>2037</v>
      </c>
      <c r="C38" t="s">
        <v>2038</v>
      </c>
    </row>
    <row r="39" spans="1:3" x14ac:dyDescent="0.2">
      <c r="A39" t="s">
        <v>119</v>
      </c>
      <c r="B39" t="s">
        <v>2045</v>
      </c>
      <c r="C39" t="s">
        <v>2051</v>
      </c>
    </row>
    <row r="40" spans="1:3" x14ac:dyDescent="0.2">
      <c r="A40" t="s">
        <v>122</v>
      </c>
      <c r="B40" t="s">
        <v>2052</v>
      </c>
      <c r="C40" t="s">
        <v>2053</v>
      </c>
    </row>
    <row r="41" spans="1:3" x14ac:dyDescent="0.2">
      <c r="A41" t="s">
        <v>33</v>
      </c>
      <c r="B41" t="s">
        <v>2037</v>
      </c>
      <c r="C41" t="s">
        <v>2038</v>
      </c>
    </row>
    <row r="42" spans="1:3" x14ac:dyDescent="0.2">
      <c r="A42" t="s">
        <v>65</v>
      </c>
      <c r="B42" t="s">
        <v>2035</v>
      </c>
      <c r="C42" t="s">
        <v>2044</v>
      </c>
    </row>
    <row r="43" spans="1:3" x14ac:dyDescent="0.2">
      <c r="A43" t="s">
        <v>23</v>
      </c>
      <c r="B43" t="s">
        <v>2033</v>
      </c>
      <c r="C43" t="s">
        <v>2034</v>
      </c>
    </row>
    <row r="44" spans="1:3" x14ac:dyDescent="0.2">
      <c r="A44" t="s">
        <v>17</v>
      </c>
      <c r="B44" t="s">
        <v>2031</v>
      </c>
      <c r="C44" t="s">
        <v>2032</v>
      </c>
    </row>
    <row r="45" spans="1:3" x14ac:dyDescent="0.2">
      <c r="A45" t="s">
        <v>133</v>
      </c>
      <c r="B45" t="s">
        <v>2045</v>
      </c>
      <c r="C45" t="s">
        <v>2054</v>
      </c>
    </row>
    <row r="46" spans="1:3" x14ac:dyDescent="0.2">
      <c r="A46" t="s">
        <v>119</v>
      </c>
      <c r="B46" t="s">
        <v>2045</v>
      </c>
      <c r="C46" t="s">
        <v>2051</v>
      </c>
    </row>
    <row r="47" spans="1:3" x14ac:dyDescent="0.2">
      <c r="A47" t="s">
        <v>33</v>
      </c>
      <c r="B47" t="s">
        <v>2037</v>
      </c>
      <c r="C47" t="s">
        <v>2038</v>
      </c>
    </row>
    <row r="48" spans="1:3" x14ac:dyDescent="0.2">
      <c r="A48" t="s">
        <v>23</v>
      </c>
      <c r="B48" t="s">
        <v>2033</v>
      </c>
      <c r="C48" t="s">
        <v>2034</v>
      </c>
    </row>
    <row r="49" spans="1:3" x14ac:dyDescent="0.2">
      <c r="A49" t="s">
        <v>33</v>
      </c>
      <c r="B49" t="s">
        <v>2037</v>
      </c>
      <c r="C49" t="s">
        <v>2038</v>
      </c>
    </row>
    <row r="50" spans="1:3" x14ac:dyDescent="0.2">
      <c r="A50" t="s">
        <v>33</v>
      </c>
      <c r="B50" t="s">
        <v>2037</v>
      </c>
      <c r="C50" t="s">
        <v>2038</v>
      </c>
    </row>
    <row r="51" spans="1:3" x14ac:dyDescent="0.2">
      <c r="A51" t="s">
        <v>23</v>
      </c>
      <c r="B51" t="s">
        <v>2033</v>
      </c>
      <c r="C51" t="s">
        <v>2034</v>
      </c>
    </row>
    <row r="52" spans="1:3" x14ac:dyDescent="0.2">
      <c r="A52" t="s">
        <v>148</v>
      </c>
      <c r="B52" t="s">
        <v>2033</v>
      </c>
      <c r="C52" t="s">
        <v>2055</v>
      </c>
    </row>
    <row r="53" spans="1:3" x14ac:dyDescent="0.2">
      <c r="A53" t="s">
        <v>65</v>
      </c>
      <c r="B53" t="s">
        <v>2035</v>
      </c>
      <c r="C53" t="s">
        <v>2044</v>
      </c>
    </row>
    <row r="54" spans="1:3" x14ac:dyDescent="0.2">
      <c r="A54" t="s">
        <v>33</v>
      </c>
      <c r="B54" t="s">
        <v>2037</v>
      </c>
      <c r="C54" t="s">
        <v>2038</v>
      </c>
    </row>
    <row r="55" spans="1:3" x14ac:dyDescent="0.2">
      <c r="A55" t="s">
        <v>53</v>
      </c>
      <c r="B55" t="s">
        <v>2039</v>
      </c>
      <c r="C55" t="s">
        <v>2042</v>
      </c>
    </row>
    <row r="56" spans="1:3" x14ac:dyDescent="0.2">
      <c r="A56" t="s">
        <v>65</v>
      </c>
      <c r="B56" t="s">
        <v>2035</v>
      </c>
      <c r="C56" t="s">
        <v>2044</v>
      </c>
    </row>
    <row r="57" spans="1:3" x14ac:dyDescent="0.2">
      <c r="A57" t="s">
        <v>159</v>
      </c>
      <c r="B57" t="s">
        <v>2033</v>
      </c>
      <c r="C57" t="s">
        <v>2056</v>
      </c>
    </row>
    <row r="58" spans="1:3" x14ac:dyDescent="0.2">
      <c r="A58" t="s">
        <v>65</v>
      </c>
      <c r="B58" t="s">
        <v>2035</v>
      </c>
      <c r="C58" t="s">
        <v>2044</v>
      </c>
    </row>
    <row r="59" spans="1:3" x14ac:dyDescent="0.2">
      <c r="A59" t="s">
        <v>89</v>
      </c>
      <c r="B59" t="s">
        <v>2048</v>
      </c>
      <c r="C59" t="s">
        <v>2049</v>
      </c>
    </row>
    <row r="60" spans="1:3" x14ac:dyDescent="0.2">
      <c r="A60" t="s">
        <v>33</v>
      </c>
      <c r="B60" t="s">
        <v>2037</v>
      </c>
      <c r="C60" t="s">
        <v>2038</v>
      </c>
    </row>
    <row r="61" spans="1:3" x14ac:dyDescent="0.2">
      <c r="A61" t="s">
        <v>33</v>
      </c>
      <c r="B61" t="s">
        <v>2037</v>
      </c>
      <c r="C61" t="s">
        <v>2038</v>
      </c>
    </row>
    <row r="62" spans="1:3" x14ac:dyDescent="0.2">
      <c r="A62" t="s">
        <v>33</v>
      </c>
      <c r="B62" t="s">
        <v>2037</v>
      </c>
      <c r="C62" t="s">
        <v>2038</v>
      </c>
    </row>
    <row r="63" spans="1:3" x14ac:dyDescent="0.2">
      <c r="A63" t="s">
        <v>33</v>
      </c>
      <c r="B63" t="s">
        <v>2037</v>
      </c>
      <c r="C63" t="s">
        <v>2038</v>
      </c>
    </row>
    <row r="64" spans="1:3" x14ac:dyDescent="0.2">
      <c r="A64" t="s">
        <v>28</v>
      </c>
      <c r="B64" t="s">
        <v>2035</v>
      </c>
      <c r="C64" t="s">
        <v>2036</v>
      </c>
    </row>
    <row r="65" spans="1:3" x14ac:dyDescent="0.2">
      <c r="A65" t="s">
        <v>33</v>
      </c>
      <c r="B65" t="s">
        <v>2037</v>
      </c>
      <c r="C65" t="s">
        <v>2038</v>
      </c>
    </row>
    <row r="66" spans="1:3" x14ac:dyDescent="0.2">
      <c r="A66" t="s">
        <v>28</v>
      </c>
      <c r="B66" t="s">
        <v>2035</v>
      </c>
      <c r="C66" t="s">
        <v>2036</v>
      </c>
    </row>
    <row r="67" spans="1:3" x14ac:dyDescent="0.2">
      <c r="A67" t="s">
        <v>33</v>
      </c>
      <c r="B67" t="s">
        <v>2037</v>
      </c>
      <c r="C67" t="s">
        <v>2038</v>
      </c>
    </row>
    <row r="68" spans="1:3" x14ac:dyDescent="0.2">
      <c r="A68" t="s">
        <v>33</v>
      </c>
      <c r="B68" t="s">
        <v>2037</v>
      </c>
      <c r="C68" t="s">
        <v>2038</v>
      </c>
    </row>
    <row r="69" spans="1:3" x14ac:dyDescent="0.2">
      <c r="A69" t="s">
        <v>65</v>
      </c>
      <c r="B69" t="s">
        <v>2035</v>
      </c>
      <c r="C69" t="s">
        <v>2044</v>
      </c>
    </row>
    <row r="70" spans="1:3" x14ac:dyDescent="0.2">
      <c r="A70" t="s">
        <v>33</v>
      </c>
      <c r="B70" t="s">
        <v>2037</v>
      </c>
      <c r="C70" t="s">
        <v>2038</v>
      </c>
    </row>
    <row r="71" spans="1:3" x14ac:dyDescent="0.2">
      <c r="A71" t="s">
        <v>33</v>
      </c>
      <c r="B71" t="s">
        <v>2037</v>
      </c>
      <c r="C71" t="s">
        <v>2038</v>
      </c>
    </row>
    <row r="72" spans="1:3" x14ac:dyDescent="0.2">
      <c r="A72" t="s">
        <v>33</v>
      </c>
      <c r="B72" t="s">
        <v>2037</v>
      </c>
      <c r="C72" t="s">
        <v>2038</v>
      </c>
    </row>
    <row r="73" spans="1:3" x14ac:dyDescent="0.2">
      <c r="A73" t="s">
        <v>33</v>
      </c>
      <c r="B73" t="s">
        <v>2037</v>
      </c>
      <c r="C73" t="s">
        <v>2038</v>
      </c>
    </row>
    <row r="74" spans="1:3" x14ac:dyDescent="0.2">
      <c r="A74" t="s">
        <v>71</v>
      </c>
      <c r="B74" t="s">
        <v>2039</v>
      </c>
      <c r="C74" t="s">
        <v>2047</v>
      </c>
    </row>
    <row r="75" spans="1:3" x14ac:dyDescent="0.2">
      <c r="A75" t="s">
        <v>159</v>
      </c>
      <c r="B75" t="s">
        <v>2033</v>
      </c>
      <c r="C75" t="s">
        <v>2056</v>
      </c>
    </row>
    <row r="76" spans="1:3" x14ac:dyDescent="0.2">
      <c r="A76" t="s">
        <v>148</v>
      </c>
      <c r="B76" t="s">
        <v>2033</v>
      </c>
      <c r="C76" t="s">
        <v>2055</v>
      </c>
    </row>
    <row r="77" spans="1:3" x14ac:dyDescent="0.2">
      <c r="A77" t="s">
        <v>122</v>
      </c>
      <c r="B77" t="s">
        <v>2052</v>
      </c>
      <c r="C77" t="s">
        <v>2053</v>
      </c>
    </row>
    <row r="78" spans="1:3" x14ac:dyDescent="0.2">
      <c r="A78" t="s">
        <v>33</v>
      </c>
      <c r="B78" t="s">
        <v>2037</v>
      </c>
      <c r="C78" t="s">
        <v>2038</v>
      </c>
    </row>
    <row r="79" spans="1:3" x14ac:dyDescent="0.2">
      <c r="A79" t="s">
        <v>71</v>
      </c>
      <c r="B79" t="s">
        <v>2039</v>
      </c>
      <c r="C79" t="s">
        <v>2047</v>
      </c>
    </row>
    <row r="80" spans="1:3" x14ac:dyDescent="0.2">
      <c r="A80" t="s">
        <v>206</v>
      </c>
      <c r="B80" t="s">
        <v>2045</v>
      </c>
      <c r="C80" t="s">
        <v>2057</v>
      </c>
    </row>
    <row r="81" spans="1:3" x14ac:dyDescent="0.2">
      <c r="A81" t="s">
        <v>33</v>
      </c>
      <c r="B81" t="s">
        <v>2037</v>
      </c>
      <c r="C81" t="s">
        <v>2038</v>
      </c>
    </row>
    <row r="82" spans="1:3" x14ac:dyDescent="0.2">
      <c r="A82" t="s">
        <v>89</v>
      </c>
      <c r="B82" t="s">
        <v>2048</v>
      </c>
      <c r="C82" t="s">
        <v>2049</v>
      </c>
    </row>
    <row r="83" spans="1:3" x14ac:dyDescent="0.2">
      <c r="A83" t="s">
        <v>23</v>
      </c>
      <c r="B83" t="s">
        <v>2033</v>
      </c>
      <c r="C83" t="s">
        <v>2034</v>
      </c>
    </row>
    <row r="84" spans="1:3" x14ac:dyDescent="0.2">
      <c r="A84" t="s">
        <v>89</v>
      </c>
      <c r="B84" t="s">
        <v>2048</v>
      </c>
      <c r="C84" t="s">
        <v>2049</v>
      </c>
    </row>
    <row r="85" spans="1:3" x14ac:dyDescent="0.2">
      <c r="A85" t="s">
        <v>50</v>
      </c>
      <c r="B85" t="s">
        <v>2033</v>
      </c>
      <c r="C85" t="s">
        <v>2041</v>
      </c>
    </row>
    <row r="86" spans="1:3" x14ac:dyDescent="0.2">
      <c r="A86" t="s">
        <v>65</v>
      </c>
      <c r="B86" t="s">
        <v>2035</v>
      </c>
      <c r="C86" t="s">
        <v>2044</v>
      </c>
    </row>
    <row r="87" spans="1:3" x14ac:dyDescent="0.2">
      <c r="A87" t="s">
        <v>60</v>
      </c>
      <c r="B87" t="s">
        <v>2033</v>
      </c>
      <c r="C87" t="s">
        <v>2043</v>
      </c>
    </row>
    <row r="88" spans="1:3" x14ac:dyDescent="0.2">
      <c r="A88" t="s">
        <v>33</v>
      </c>
      <c r="B88" t="s">
        <v>2037</v>
      </c>
      <c r="C88" t="s">
        <v>2038</v>
      </c>
    </row>
    <row r="89" spans="1:3" x14ac:dyDescent="0.2">
      <c r="A89" t="s">
        <v>23</v>
      </c>
      <c r="B89" t="s">
        <v>2033</v>
      </c>
      <c r="C89" t="s">
        <v>2034</v>
      </c>
    </row>
    <row r="90" spans="1:3" x14ac:dyDescent="0.2">
      <c r="A90" t="s">
        <v>206</v>
      </c>
      <c r="B90" t="s">
        <v>2045</v>
      </c>
      <c r="C90" t="s">
        <v>2057</v>
      </c>
    </row>
    <row r="91" spans="1:3" x14ac:dyDescent="0.2">
      <c r="A91" t="s">
        <v>33</v>
      </c>
      <c r="B91" t="s">
        <v>2037</v>
      </c>
      <c r="C91" t="s">
        <v>2038</v>
      </c>
    </row>
    <row r="92" spans="1:3" x14ac:dyDescent="0.2">
      <c r="A92" t="s">
        <v>33</v>
      </c>
      <c r="B92" t="s">
        <v>2037</v>
      </c>
      <c r="C92" t="s">
        <v>2038</v>
      </c>
    </row>
    <row r="93" spans="1:3" x14ac:dyDescent="0.2">
      <c r="A93" t="s">
        <v>206</v>
      </c>
      <c r="B93" t="s">
        <v>2045</v>
      </c>
      <c r="C93" t="s">
        <v>2057</v>
      </c>
    </row>
    <row r="94" spans="1:3" x14ac:dyDescent="0.2">
      <c r="A94" t="s">
        <v>89</v>
      </c>
      <c r="B94" t="s">
        <v>2048</v>
      </c>
      <c r="C94" t="s">
        <v>2049</v>
      </c>
    </row>
    <row r="95" spans="1:3" x14ac:dyDescent="0.2">
      <c r="A95" t="s">
        <v>33</v>
      </c>
      <c r="B95" t="s">
        <v>2037</v>
      </c>
      <c r="C95" t="s">
        <v>2038</v>
      </c>
    </row>
    <row r="96" spans="1:3" x14ac:dyDescent="0.2">
      <c r="A96" t="s">
        <v>28</v>
      </c>
      <c r="B96" t="s">
        <v>2035</v>
      </c>
      <c r="C96" t="s">
        <v>2036</v>
      </c>
    </row>
    <row r="97" spans="1:3" x14ac:dyDescent="0.2">
      <c r="A97" t="s">
        <v>42</v>
      </c>
      <c r="B97" t="s">
        <v>2039</v>
      </c>
      <c r="C97" t="s">
        <v>2040</v>
      </c>
    </row>
    <row r="98" spans="1:3" x14ac:dyDescent="0.2">
      <c r="A98" t="s">
        <v>33</v>
      </c>
      <c r="B98" t="s">
        <v>2037</v>
      </c>
      <c r="C98" t="s">
        <v>2038</v>
      </c>
    </row>
    <row r="99" spans="1:3" x14ac:dyDescent="0.2">
      <c r="A99" t="s">
        <v>17</v>
      </c>
      <c r="B99" t="s">
        <v>2031</v>
      </c>
      <c r="C99" t="s">
        <v>2032</v>
      </c>
    </row>
    <row r="100" spans="1:3" x14ac:dyDescent="0.2">
      <c r="A100" t="s">
        <v>89</v>
      </c>
      <c r="B100" t="s">
        <v>2048</v>
      </c>
      <c r="C100" t="s">
        <v>2049</v>
      </c>
    </row>
    <row r="101" spans="1:3" x14ac:dyDescent="0.2">
      <c r="A101" t="s">
        <v>33</v>
      </c>
      <c r="B101" t="s">
        <v>2037</v>
      </c>
      <c r="C101" t="s">
        <v>2038</v>
      </c>
    </row>
    <row r="102" spans="1:3" x14ac:dyDescent="0.2">
      <c r="A102" t="s">
        <v>33</v>
      </c>
      <c r="B102" t="s">
        <v>2037</v>
      </c>
      <c r="C102" t="s">
        <v>2038</v>
      </c>
    </row>
    <row r="103" spans="1:3" x14ac:dyDescent="0.2">
      <c r="A103" t="s">
        <v>50</v>
      </c>
      <c r="B103" t="s">
        <v>2033</v>
      </c>
      <c r="C103" t="s">
        <v>2041</v>
      </c>
    </row>
    <row r="104" spans="1:3" x14ac:dyDescent="0.2">
      <c r="A104" t="s">
        <v>65</v>
      </c>
      <c r="B104" t="s">
        <v>2035</v>
      </c>
      <c r="C104" t="s">
        <v>2044</v>
      </c>
    </row>
    <row r="105" spans="1:3" x14ac:dyDescent="0.2">
      <c r="A105" t="s">
        <v>50</v>
      </c>
      <c r="B105" t="s">
        <v>2033</v>
      </c>
      <c r="C105" t="s">
        <v>2041</v>
      </c>
    </row>
    <row r="106" spans="1:3" x14ac:dyDescent="0.2">
      <c r="A106" t="s">
        <v>60</v>
      </c>
      <c r="B106" t="s">
        <v>2033</v>
      </c>
      <c r="C106" t="s">
        <v>2043</v>
      </c>
    </row>
    <row r="107" spans="1:3" x14ac:dyDescent="0.2">
      <c r="A107" t="s">
        <v>28</v>
      </c>
      <c r="B107" t="s">
        <v>2035</v>
      </c>
      <c r="C107" t="s">
        <v>2036</v>
      </c>
    </row>
    <row r="108" spans="1:3" x14ac:dyDescent="0.2">
      <c r="A108" t="s">
        <v>33</v>
      </c>
      <c r="B108" t="s">
        <v>2037</v>
      </c>
      <c r="C108" t="s">
        <v>2038</v>
      </c>
    </row>
    <row r="109" spans="1:3" x14ac:dyDescent="0.2">
      <c r="A109" t="s">
        <v>33</v>
      </c>
      <c r="B109" t="s">
        <v>2037</v>
      </c>
      <c r="C109" t="s">
        <v>2038</v>
      </c>
    </row>
    <row r="110" spans="1:3" x14ac:dyDescent="0.2">
      <c r="A110" t="s">
        <v>42</v>
      </c>
      <c r="B110" t="s">
        <v>2039</v>
      </c>
      <c r="C110" t="s">
        <v>2040</v>
      </c>
    </row>
    <row r="111" spans="1:3" x14ac:dyDescent="0.2">
      <c r="A111" t="s">
        <v>269</v>
      </c>
      <c r="B111" t="s">
        <v>2039</v>
      </c>
      <c r="C111" t="s">
        <v>2058</v>
      </c>
    </row>
    <row r="112" spans="1:3" x14ac:dyDescent="0.2">
      <c r="A112" t="s">
        <v>17</v>
      </c>
      <c r="B112" t="s">
        <v>2031</v>
      </c>
      <c r="C112" t="s">
        <v>2032</v>
      </c>
    </row>
    <row r="113" spans="1:3" x14ac:dyDescent="0.2">
      <c r="A113" t="s">
        <v>133</v>
      </c>
      <c r="B113" t="s">
        <v>2045</v>
      </c>
      <c r="C113" t="s">
        <v>2054</v>
      </c>
    </row>
    <row r="114" spans="1:3" x14ac:dyDescent="0.2">
      <c r="A114" t="s">
        <v>28</v>
      </c>
      <c r="B114" t="s">
        <v>2035</v>
      </c>
      <c r="C114" t="s">
        <v>2036</v>
      </c>
    </row>
    <row r="115" spans="1:3" x14ac:dyDescent="0.2">
      <c r="A115" t="s">
        <v>17</v>
      </c>
      <c r="B115" t="s">
        <v>2031</v>
      </c>
      <c r="C115" t="s">
        <v>2032</v>
      </c>
    </row>
    <row r="116" spans="1:3" x14ac:dyDescent="0.2">
      <c r="A116" t="s">
        <v>65</v>
      </c>
      <c r="B116" t="s">
        <v>2035</v>
      </c>
      <c r="C116" t="s">
        <v>2044</v>
      </c>
    </row>
    <row r="117" spans="1:3" x14ac:dyDescent="0.2">
      <c r="A117" t="s">
        <v>119</v>
      </c>
      <c r="B117" t="s">
        <v>2045</v>
      </c>
      <c r="C117" t="s">
        <v>2051</v>
      </c>
    </row>
    <row r="118" spans="1:3" x14ac:dyDescent="0.2">
      <c r="A118" t="s">
        <v>33</v>
      </c>
      <c r="B118" t="s">
        <v>2037</v>
      </c>
      <c r="C118" t="s">
        <v>2038</v>
      </c>
    </row>
    <row r="119" spans="1:3" x14ac:dyDescent="0.2">
      <c r="A119" t="s">
        <v>269</v>
      </c>
      <c r="B119" t="s">
        <v>2039</v>
      </c>
      <c r="C119" t="s">
        <v>2058</v>
      </c>
    </row>
    <row r="120" spans="1:3" x14ac:dyDescent="0.2">
      <c r="A120" t="s">
        <v>122</v>
      </c>
      <c r="B120" t="s">
        <v>2052</v>
      </c>
      <c r="C120" t="s">
        <v>2053</v>
      </c>
    </row>
    <row r="121" spans="1:3" x14ac:dyDescent="0.2">
      <c r="A121" t="s">
        <v>42</v>
      </c>
      <c r="B121" t="s">
        <v>2039</v>
      </c>
      <c r="C121" t="s">
        <v>2040</v>
      </c>
    </row>
    <row r="122" spans="1:3" x14ac:dyDescent="0.2">
      <c r="A122" t="s">
        <v>292</v>
      </c>
      <c r="B122" t="s">
        <v>2048</v>
      </c>
      <c r="C122" t="s">
        <v>2059</v>
      </c>
    </row>
    <row r="123" spans="1:3" x14ac:dyDescent="0.2">
      <c r="A123" t="s">
        <v>89</v>
      </c>
      <c r="B123" t="s">
        <v>2048</v>
      </c>
      <c r="C123" t="s">
        <v>2049</v>
      </c>
    </row>
    <row r="124" spans="1:3" x14ac:dyDescent="0.2">
      <c r="A124" t="s">
        <v>119</v>
      </c>
      <c r="B124" t="s">
        <v>2045</v>
      </c>
      <c r="C124" t="s">
        <v>2051</v>
      </c>
    </row>
    <row r="125" spans="1:3" x14ac:dyDescent="0.2">
      <c r="A125" t="s">
        <v>33</v>
      </c>
      <c r="B125" t="s">
        <v>2037</v>
      </c>
      <c r="C125" t="s">
        <v>2038</v>
      </c>
    </row>
    <row r="126" spans="1:3" x14ac:dyDescent="0.2">
      <c r="A126" t="s">
        <v>122</v>
      </c>
      <c r="B126" t="s">
        <v>2052</v>
      </c>
      <c r="C126" t="s">
        <v>2053</v>
      </c>
    </row>
    <row r="127" spans="1:3" x14ac:dyDescent="0.2">
      <c r="A127" t="s">
        <v>33</v>
      </c>
      <c r="B127" t="s">
        <v>2037</v>
      </c>
      <c r="C127" t="s">
        <v>2038</v>
      </c>
    </row>
    <row r="128" spans="1:3" x14ac:dyDescent="0.2">
      <c r="A128" t="s">
        <v>33</v>
      </c>
      <c r="B128" t="s">
        <v>2037</v>
      </c>
      <c r="C128" t="s">
        <v>2038</v>
      </c>
    </row>
    <row r="129" spans="1:3" x14ac:dyDescent="0.2">
      <c r="A129" t="s">
        <v>33</v>
      </c>
      <c r="B129" t="s">
        <v>2037</v>
      </c>
      <c r="C129" t="s">
        <v>2038</v>
      </c>
    </row>
    <row r="130" spans="1:3" x14ac:dyDescent="0.2">
      <c r="A130" t="s">
        <v>23</v>
      </c>
      <c r="B130" t="s">
        <v>2033</v>
      </c>
      <c r="C130" t="s">
        <v>2034</v>
      </c>
    </row>
    <row r="131" spans="1:3" x14ac:dyDescent="0.2">
      <c r="A131" t="s">
        <v>17</v>
      </c>
      <c r="B131" t="s">
        <v>2031</v>
      </c>
      <c r="C131" t="s">
        <v>2032</v>
      </c>
    </row>
    <row r="132" spans="1:3" x14ac:dyDescent="0.2">
      <c r="A132" t="s">
        <v>53</v>
      </c>
      <c r="B132" t="s">
        <v>2039</v>
      </c>
      <c r="C132" t="s">
        <v>2042</v>
      </c>
    </row>
    <row r="133" spans="1:3" x14ac:dyDescent="0.2">
      <c r="A133" t="s">
        <v>28</v>
      </c>
      <c r="B133" t="s">
        <v>2035</v>
      </c>
      <c r="C133" t="s">
        <v>2036</v>
      </c>
    </row>
    <row r="134" spans="1:3" x14ac:dyDescent="0.2">
      <c r="A134" t="s">
        <v>33</v>
      </c>
      <c r="B134" t="s">
        <v>2037</v>
      </c>
      <c r="C134" t="s">
        <v>2038</v>
      </c>
    </row>
    <row r="135" spans="1:3" x14ac:dyDescent="0.2">
      <c r="A135" t="s">
        <v>319</v>
      </c>
      <c r="B135" t="s">
        <v>2033</v>
      </c>
      <c r="C135" t="s">
        <v>2060</v>
      </c>
    </row>
    <row r="136" spans="1:3" x14ac:dyDescent="0.2">
      <c r="A136" t="s">
        <v>42</v>
      </c>
      <c r="B136" t="s">
        <v>2039</v>
      </c>
      <c r="C136" t="s">
        <v>2040</v>
      </c>
    </row>
    <row r="137" spans="1:3" x14ac:dyDescent="0.2">
      <c r="A137" t="s">
        <v>33</v>
      </c>
      <c r="B137" t="s">
        <v>2037</v>
      </c>
      <c r="C137" t="s">
        <v>2038</v>
      </c>
    </row>
    <row r="138" spans="1:3" x14ac:dyDescent="0.2">
      <c r="A138" t="s">
        <v>53</v>
      </c>
      <c r="B138" t="s">
        <v>2039</v>
      </c>
      <c r="C138" t="s">
        <v>2042</v>
      </c>
    </row>
    <row r="139" spans="1:3" x14ac:dyDescent="0.2">
      <c r="A139" t="s">
        <v>68</v>
      </c>
      <c r="B139" t="s">
        <v>2045</v>
      </c>
      <c r="C139" t="s">
        <v>2046</v>
      </c>
    </row>
    <row r="140" spans="1:3" x14ac:dyDescent="0.2">
      <c r="A140" t="s">
        <v>292</v>
      </c>
      <c r="B140" t="s">
        <v>2048</v>
      </c>
      <c r="C140" t="s">
        <v>2059</v>
      </c>
    </row>
    <row r="141" spans="1:3" x14ac:dyDescent="0.2">
      <c r="A141" t="s">
        <v>65</v>
      </c>
      <c r="B141" t="s">
        <v>2035</v>
      </c>
      <c r="C141" t="s">
        <v>2044</v>
      </c>
    </row>
    <row r="142" spans="1:3" x14ac:dyDescent="0.2">
      <c r="A142" t="s">
        <v>42</v>
      </c>
      <c r="B142" t="s">
        <v>2039</v>
      </c>
      <c r="C142" t="s">
        <v>2040</v>
      </c>
    </row>
    <row r="143" spans="1:3" x14ac:dyDescent="0.2">
      <c r="A143" t="s">
        <v>28</v>
      </c>
      <c r="B143" t="s">
        <v>2035</v>
      </c>
      <c r="C143" t="s">
        <v>2036</v>
      </c>
    </row>
    <row r="144" spans="1:3" x14ac:dyDescent="0.2">
      <c r="A144" t="s">
        <v>28</v>
      </c>
      <c r="B144" t="s">
        <v>2035</v>
      </c>
      <c r="C144" t="s">
        <v>2036</v>
      </c>
    </row>
    <row r="145" spans="1:3" x14ac:dyDescent="0.2">
      <c r="A145" t="s">
        <v>60</v>
      </c>
      <c r="B145" t="s">
        <v>2033</v>
      </c>
      <c r="C145" t="s">
        <v>2043</v>
      </c>
    </row>
    <row r="146" spans="1:3" x14ac:dyDescent="0.2">
      <c r="A146" t="s">
        <v>33</v>
      </c>
      <c r="B146" t="s">
        <v>2037</v>
      </c>
      <c r="C146" t="s">
        <v>2038</v>
      </c>
    </row>
    <row r="147" spans="1:3" x14ac:dyDescent="0.2">
      <c r="A147" t="s">
        <v>65</v>
      </c>
      <c r="B147" t="s">
        <v>2035</v>
      </c>
      <c r="C147" t="s">
        <v>2044</v>
      </c>
    </row>
    <row r="148" spans="1:3" x14ac:dyDescent="0.2">
      <c r="A148" t="s">
        <v>33</v>
      </c>
      <c r="B148" t="s">
        <v>2037</v>
      </c>
      <c r="C148" t="s">
        <v>2038</v>
      </c>
    </row>
    <row r="149" spans="1:3" x14ac:dyDescent="0.2">
      <c r="A149" t="s">
        <v>33</v>
      </c>
      <c r="B149" t="s">
        <v>2037</v>
      </c>
      <c r="C149" t="s">
        <v>2038</v>
      </c>
    </row>
    <row r="150" spans="1:3" x14ac:dyDescent="0.2">
      <c r="A150" t="s">
        <v>65</v>
      </c>
      <c r="B150" t="s">
        <v>2035</v>
      </c>
      <c r="C150" t="s">
        <v>2044</v>
      </c>
    </row>
    <row r="151" spans="1:3" x14ac:dyDescent="0.2">
      <c r="A151" t="s">
        <v>60</v>
      </c>
      <c r="B151" t="s">
        <v>2033</v>
      </c>
      <c r="C151" t="s">
        <v>2043</v>
      </c>
    </row>
    <row r="152" spans="1:3" x14ac:dyDescent="0.2">
      <c r="A152" t="s">
        <v>23</v>
      </c>
      <c r="B152" t="s">
        <v>2033</v>
      </c>
      <c r="C152" t="s">
        <v>2034</v>
      </c>
    </row>
    <row r="153" spans="1:3" x14ac:dyDescent="0.2">
      <c r="A153" t="s">
        <v>50</v>
      </c>
      <c r="B153" t="s">
        <v>2033</v>
      </c>
      <c r="C153" t="s">
        <v>2041</v>
      </c>
    </row>
    <row r="154" spans="1:3" x14ac:dyDescent="0.2">
      <c r="A154" t="s">
        <v>60</v>
      </c>
      <c r="B154" t="s">
        <v>2033</v>
      </c>
      <c r="C154" t="s">
        <v>2043</v>
      </c>
    </row>
    <row r="155" spans="1:3" x14ac:dyDescent="0.2">
      <c r="A155" t="s">
        <v>33</v>
      </c>
      <c r="B155" t="s">
        <v>2037</v>
      </c>
      <c r="C155" t="s">
        <v>2038</v>
      </c>
    </row>
    <row r="156" spans="1:3" x14ac:dyDescent="0.2">
      <c r="A156" t="s">
        <v>60</v>
      </c>
      <c r="B156" t="s">
        <v>2033</v>
      </c>
      <c r="C156" t="s">
        <v>2043</v>
      </c>
    </row>
    <row r="157" spans="1:3" x14ac:dyDescent="0.2">
      <c r="A157" t="s">
        <v>33</v>
      </c>
      <c r="B157" t="s">
        <v>2037</v>
      </c>
      <c r="C157" t="s">
        <v>2038</v>
      </c>
    </row>
    <row r="158" spans="1:3" x14ac:dyDescent="0.2">
      <c r="A158" t="s">
        <v>23</v>
      </c>
      <c r="B158" t="s">
        <v>2033</v>
      </c>
      <c r="C158" t="s">
        <v>2034</v>
      </c>
    </row>
    <row r="159" spans="1:3" x14ac:dyDescent="0.2">
      <c r="A159" t="s">
        <v>122</v>
      </c>
      <c r="B159" t="s">
        <v>2052</v>
      </c>
      <c r="C159" t="s">
        <v>2053</v>
      </c>
    </row>
    <row r="160" spans="1:3" x14ac:dyDescent="0.2">
      <c r="A160" t="s">
        <v>23</v>
      </c>
      <c r="B160" t="s">
        <v>2033</v>
      </c>
      <c r="C160" t="s">
        <v>2034</v>
      </c>
    </row>
    <row r="161" spans="1:3" x14ac:dyDescent="0.2">
      <c r="A161" t="s">
        <v>33</v>
      </c>
      <c r="B161" t="s">
        <v>2037</v>
      </c>
      <c r="C161" t="s">
        <v>2038</v>
      </c>
    </row>
    <row r="162" spans="1:3" x14ac:dyDescent="0.2">
      <c r="A162" t="s">
        <v>65</v>
      </c>
      <c r="B162" t="s">
        <v>2035</v>
      </c>
      <c r="C162" t="s">
        <v>2044</v>
      </c>
    </row>
    <row r="163" spans="1:3" x14ac:dyDescent="0.2">
      <c r="A163" t="s">
        <v>28</v>
      </c>
      <c r="B163" t="s">
        <v>2035</v>
      </c>
      <c r="C163" t="s">
        <v>2036</v>
      </c>
    </row>
    <row r="164" spans="1:3" x14ac:dyDescent="0.2">
      <c r="A164" t="s">
        <v>23</v>
      </c>
      <c r="B164" t="s">
        <v>2033</v>
      </c>
      <c r="C164" t="s">
        <v>2034</v>
      </c>
    </row>
    <row r="165" spans="1:3" x14ac:dyDescent="0.2">
      <c r="A165" t="s">
        <v>122</v>
      </c>
      <c r="B165" t="s">
        <v>2052</v>
      </c>
      <c r="C165" t="s">
        <v>2053</v>
      </c>
    </row>
    <row r="166" spans="1:3" x14ac:dyDescent="0.2">
      <c r="A166" t="s">
        <v>33</v>
      </c>
      <c r="B166" t="s">
        <v>2037</v>
      </c>
      <c r="C166" t="s">
        <v>2038</v>
      </c>
    </row>
    <row r="167" spans="1:3" x14ac:dyDescent="0.2">
      <c r="A167" t="s">
        <v>28</v>
      </c>
      <c r="B167" t="s">
        <v>2035</v>
      </c>
      <c r="C167" t="s">
        <v>2036</v>
      </c>
    </row>
    <row r="168" spans="1:3" x14ac:dyDescent="0.2">
      <c r="A168" t="s">
        <v>122</v>
      </c>
      <c r="B168" t="s">
        <v>2052</v>
      </c>
      <c r="C168" t="s">
        <v>2053</v>
      </c>
    </row>
    <row r="169" spans="1:3" x14ac:dyDescent="0.2">
      <c r="A169" t="s">
        <v>33</v>
      </c>
      <c r="B169" t="s">
        <v>2037</v>
      </c>
      <c r="C169" t="s">
        <v>2038</v>
      </c>
    </row>
    <row r="170" spans="1:3" x14ac:dyDescent="0.2">
      <c r="A170" t="s">
        <v>60</v>
      </c>
      <c r="B170" t="s">
        <v>2033</v>
      </c>
      <c r="C170" t="s">
        <v>2043</v>
      </c>
    </row>
    <row r="171" spans="1:3" x14ac:dyDescent="0.2">
      <c r="A171" t="s">
        <v>100</v>
      </c>
      <c r="B171" t="s">
        <v>2039</v>
      </c>
      <c r="C171" t="s">
        <v>2050</v>
      </c>
    </row>
    <row r="172" spans="1:3" x14ac:dyDescent="0.2">
      <c r="A172" t="s">
        <v>60</v>
      </c>
      <c r="B172" t="s">
        <v>2033</v>
      </c>
      <c r="C172" t="s">
        <v>2043</v>
      </c>
    </row>
    <row r="173" spans="1:3" x14ac:dyDescent="0.2">
      <c r="A173" t="s">
        <v>206</v>
      </c>
      <c r="B173" t="s">
        <v>2045</v>
      </c>
      <c r="C173" t="s">
        <v>2057</v>
      </c>
    </row>
    <row r="174" spans="1:3" x14ac:dyDescent="0.2">
      <c r="A174" t="s">
        <v>42</v>
      </c>
      <c r="B174" t="s">
        <v>2039</v>
      </c>
      <c r="C174" t="s">
        <v>2040</v>
      </c>
    </row>
    <row r="175" spans="1:3" x14ac:dyDescent="0.2">
      <c r="A175" t="s">
        <v>33</v>
      </c>
      <c r="B175" t="s">
        <v>2037</v>
      </c>
      <c r="C175" t="s">
        <v>2038</v>
      </c>
    </row>
    <row r="176" spans="1:3" x14ac:dyDescent="0.2">
      <c r="A176" t="s">
        <v>65</v>
      </c>
      <c r="B176" t="s">
        <v>2035</v>
      </c>
      <c r="C176" t="s">
        <v>2044</v>
      </c>
    </row>
    <row r="177" spans="1:3" x14ac:dyDescent="0.2">
      <c r="A177" t="s">
        <v>33</v>
      </c>
      <c r="B177" t="s">
        <v>2037</v>
      </c>
      <c r="C177" t="s">
        <v>2038</v>
      </c>
    </row>
    <row r="178" spans="1:3" x14ac:dyDescent="0.2">
      <c r="A178" t="s">
        <v>33</v>
      </c>
      <c r="B178" t="s">
        <v>2037</v>
      </c>
      <c r="C178" t="s">
        <v>2038</v>
      </c>
    </row>
    <row r="179" spans="1:3" x14ac:dyDescent="0.2">
      <c r="A179" t="s">
        <v>33</v>
      </c>
      <c r="B179" t="s">
        <v>2037</v>
      </c>
      <c r="C179" t="s">
        <v>2038</v>
      </c>
    </row>
    <row r="180" spans="1:3" x14ac:dyDescent="0.2">
      <c r="A180" t="s">
        <v>17</v>
      </c>
      <c r="B180" t="s">
        <v>2031</v>
      </c>
      <c r="C180" t="s">
        <v>2032</v>
      </c>
    </row>
    <row r="181" spans="1:3" x14ac:dyDescent="0.2">
      <c r="A181" t="s">
        <v>33</v>
      </c>
      <c r="B181" t="s">
        <v>2037</v>
      </c>
      <c r="C181" t="s">
        <v>2038</v>
      </c>
    </row>
    <row r="182" spans="1:3" x14ac:dyDescent="0.2">
      <c r="A182" t="s">
        <v>65</v>
      </c>
      <c r="B182" t="s">
        <v>2035</v>
      </c>
      <c r="C182" t="s">
        <v>2044</v>
      </c>
    </row>
    <row r="183" spans="1:3" x14ac:dyDescent="0.2">
      <c r="A183" t="s">
        <v>28</v>
      </c>
      <c r="B183" t="s">
        <v>2035</v>
      </c>
      <c r="C183" t="s">
        <v>2036</v>
      </c>
    </row>
    <row r="184" spans="1:3" x14ac:dyDescent="0.2">
      <c r="A184" t="s">
        <v>33</v>
      </c>
      <c r="B184" t="s">
        <v>2037</v>
      </c>
      <c r="C184" t="s">
        <v>2038</v>
      </c>
    </row>
    <row r="185" spans="1:3" x14ac:dyDescent="0.2">
      <c r="A185" t="s">
        <v>23</v>
      </c>
      <c r="B185" t="s">
        <v>2033</v>
      </c>
      <c r="C185" t="s">
        <v>2034</v>
      </c>
    </row>
    <row r="186" spans="1:3" x14ac:dyDescent="0.2">
      <c r="A186" t="s">
        <v>33</v>
      </c>
      <c r="B186" t="s">
        <v>2037</v>
      </c>
      <c r="C186" t="s">
        <v>2038</v>
      </c>
    </row>
    <row r="187" spans="1:3" x14ac:dyDescent="0.2">
      <c r="A187" t="s">
        <v>269</v>
      </c>
      <c r="B187" t="s">
        <v>2039</v>
      </c>
      <c r="C187" t="s">
        <v>2058</v>
      </c>
    </row>
    <row r="188" spans="1:3" x14ac:dyDescent="0.2">
      <c r="A188" t="s">
        <v>33</v>
      </c>
      <c r="B188" t="s">
        <v>2037</v>
      </c>
      <c r="C188" t="s">
        <v>2038</v>
      </c>
    </row>
    <row r="189" spans="1:3" x14ac:dyDescent="0.2">
      <c r="A189" t="s">
        <v>100</v>
      </c>
      <c r="B189" t="s">
        <v>2039</v>
      </c>
      <c r="C189" t="s">
        <v>2050</v>
      </c>
    </row>
    <row r="190" spans="1:3" x14ac:dyDescent="0.2">
      <c r="A190" t="s">
        <v>33</v>
      </c>
      <c r="B190" t="s">
        <v>2037</v>
      </c>
      <c r="C190" t="s">
        <v>2038</v>
      </c>
    </row>
    <row r="191" spans="1:3" x14ac:dyDescent="0.2">
      <c r="A191" t="s">
        <v>33</v>
      </c>
      <c r="B191" t="s">
        <v>2037</v>
      </c>
      <c r="C191" t="s">
        <v>2038</v>
      </c>
    </row>
    <row r="192" spans="1:3" x14ac:dyDescent="0.2">
      <c r="A192" t="s">
        <v>33</v>
      </c>
      <c r="B192" t="s">
        <v>2037</v>
      </c>
      <c r="C192" t="s">
        <v>2038</v>
      </c>
    </row>
    <row r="193" spans="1:3" x14ac:dyDescent="0.2">
      <c r="A193" t="s">
        <v>33</v>
      </c>
      <c r="B193" t="s">
        <v>2037</v>
      </c>
      <c r="C193" t="s">
        <v>2038</v>
      </c>
    </row>
    <row r="194" spans="1:3" x14ac:dyDescent="0.2">
      <c r="A194" t="s">
        <v>23</v>
      </c>
      <c r="B194" t="s">
        <v>2033</v>
      </c>
      <c r="C194" t="s">
        <v>2034</v>
      </c>
    </row>
    <row r="195" spans="1:3" x14ac:dyDescent="0.2">
      <c r="A195" t="s">
        <v>60</v>
      </c>
      <c r="B195" t="s">
        <v>2033</v>
      </c>
      <c r="C195" t="s">
        <v>2043</v>
      </c>
    </row>
    <row r="196" spans="1:3" x14ac:dyDescent="0.2">
      <c r="A196" t="s">
        <v>148</v>
      </c>
      <c r="B196" t="s">
        <v>2033</v>
      </c>
      <c r="C196" t="s">
        <v>2055</v>
      </c>
    </row>
    <row r="197" spans="1:3" x14ac:dyDescent="0.2">
      <c r="A197" t="s">
        <v>50</v>
      </c>
      <c r="B197" t="s">
        <v>2033</v>
      </c>
      <c r="C197" t="s">
        <v>2041</v>
      </c>
    </row>
    <row r="198" spans="1:3" x14ac:dyDescent="0.2">
      <c r="A198" t="s">
        <v>65</v>
      </c>
      <c r="B198" t="s">
        <v>2035</v>
      </c>
      <c r="C198" t="s">
        <v>2044</v>
      </c>
    </row>
    <row r="199" spans="1:3" x14ac:dyDescent="0.2">
      <c r="A199" t="s">
        <v>53</v>
      </c>
      <c r="B199" t="s">
        <v>2039</v>
      </c>
      <c r="C199" t="s">
        <v>2042</v>
      </c>
    </row>
    <row r="200" spans="1:3" x14ac:dyDescent="0.2">
      <c r="A200" t="s">
        <v>50</v>
      </c>
      <c r="B200" t="s">
        <v>2033</v>
      </c>
      <c r="C200" t="s">
        <v>2041</v>
      </c>
    </row>
    <row r="201" spans="1:3" x14ac:dyDescent="0.2">
      <c r="A201" t="s">
        <v>23</v>
      </c>
      <c r="B201" t="s">
        <v>2033</v>
      </c>
      <c r="C201" t="s">
        <v>2034</v>
      </c>
    </row>
    <row r="202" spans="1:3" x14ac:dyDescent="0.2">
      <c r="A202" t="s">
        <v>33</v>
      </c>
      <c r="B202" t="s">
        <v>2037</v>
      </c>
      <c r="C202" t="s">
        <v>2038</v>
      </c>
    </row>
    <row r="203" spans="1:3" x14ac:dyDescent="0.2">
      <c r="A203" t="s">
        <v>28</v>
      </c>
      <c r="B203" t="s">
        <v>2035</v>
      </c>
      <c r="C203" t="s">
        <v>2036</v>
      </c>
    </row>
    <row r="204" spans="1:3" x14ac:dyDescent="0.2">
      <c r="A204" t="s">
        <v>17</v>
      </c>
      <c r="B204" t="s">
        <v>2031</v>
      </c>
      <c r="C204" t="s">
        <v>2032</v>
      </c>
    </row>
    <row r="205" spans="1:3" x14ac:dyDescent="0.2">
      <c r="A205" t="s">
        <v>33</v>
      </c>
      <c r="B205" t="s">
        <v>2037</v>
      </c>
      <c r="C205" t="s">
        <v>2038</v>
      </c>
    </row>
    <row r="206" spans="1:3" x14ac:dyDescent="0.2">
      <c r="A206" t="s">
        <v>159</v>
      </c>
      <c r="B206" t="s">
        <v>2033</v>
      </c>
      <c r="C206" t="s">
        <v>2056</v>
      </c>
    </row>
    <row r="207" spans="1:3" x14ac:dyDescent="0.2">
      <c r="A207" t="s">
        <v>33</v>
      </c>
      <c r="B207" t="s">
        <v>2037</v>
      </c>
      <c r="C207" t="s">
        <v>2038</v>
      </c>
    </row>
    <row r="208" spans="1:3" x14ac:dyDescent="0.2">
      <c r="A208" t="s">
        <v>119</v>
      </c>
      <c r="B208" t="s">
        <v>2045</v>
      </c>
      <c r="C208" t="s">
        <v>2051</v>
      </c>
    </row>
    <row r="209" spans="1:3" x14ac:dyDescent="0.2">
      <c r="A209" t="s">
        <v>23</v>
      </c>
      <c r="B209" t="s">
        <v>2033</v>
      </c>
      <c r="C209" t="s">
        <v>2034</v>
      </c>
    </row>
    <row r="210" spans="1:3" x14ac:dyDescent="0.2">
      <c r="A210" t="s">
        <v>42</v>
      </c>
      <c r="B210" t="s">
        <v>2039</v>
      </c>
      <c r="C210" t="s">
        <v>2040</v>
      </c>
    </row>
    <row r="211" spans="1:3" x14ac:dyDescent="0.2">
      <c r="A211" t="s">
        <v>42</v>
      </c>
      <c r="B211" t="s">
        <v>2039</v>
      </c>
      <c r="C211" t="s">
        <v>2040</v>
      </c>
    </row>
    <row r="212" spans="1:3" x14ac:dyDescent="0.2">
      <c r="A212" t="s">
        <v>474</v>
      </c>
      <c r="B212" t="s">
        <v>2039</v>
      </c>
      <c r="C212" t="s">
        <v>2061</v>
      </c>
    </row>
    <row r="213" spans="1:3" x14ac:dyDescent="0.2">
      <c r="A213" t="s">
        <v>33</v>
      </c>
      <c r="B213" t="s">
        <v>2037</v>
      </c>
      <c r="C213" t="s">
        <v>2038</v>
      </c>
    </row>
    <row r="214" spans="1:3" x14ac:dyDescent="0.2">
      <c r="A214" t="s">
        <v>33</v>
      </c>
      <c r="B214" t="s">
        <v>2037</v>
      </c>
      <c r="C214" t="s">
        <v>2038</v>
      </c>
    </row>
    <row r="215" spans="1:3" x14ac:dyDescent="0.2">
      <c r="A215" t="s">
        <v>60</v>
      </c>
      <c r="B215" t="s">
        <v>2033</v>
      </c>
      <c r="C215" t="s">
        <v>2043</v>
      </c>
    </row>
    <row r="216" spans="1:3" x14ac:dyDescent="0.2">
      <c r="A216" t="s">
        <v>23</v>
      </c>
      <c r="B216" t="s">
        <v>2033</v>
      </c>
      <c r="C216" t="s">
        <v>2034</v>
      </c>
    </row>
    <row r="217" spans="1:3" x14ac:dyDescent="0.2">
      <c r="A217" t="s">
        <v>33</v>
      </c>
      <c r="B217" t="s">
        <v>2037</v>
      </c>
      <c r="C217" t="s">
        <v>2038</v>
      </c>
    </row>
    <row r="218" spans="1:3" x14ac:dyDescent="0.2">
      <c r="A218" t="s">
        <v>33</v>
      </c>
      <c r="B218" t="s">
        <v>2037</v>
      </c>
      <c r="C218" t="s">
        <v>2038</v>
      </c>
    </row>
    <row r="219" spans="1:3" x14ac:dyDescent="0.2">
      <c r="A219" t="s">
        <v>474</v>
      </c>
      <c r="B219" t="s">
        <v>2039</v>
      </c>
      <c r="C219" t="s">
        <v>2061</v>
      </c>
    </row>
    <row r="220" spans="1:3" x14ac:dyDescent="0.2">
      <c r="A220" t="s">
        <v>100</v>
      </c>
      <c r="B220" t="s">
        <v>2039</v>
      </c>
      <c r="C220" t="s">
        <v>2050</v>
      </c>
    </row>
    <row r="221" spans="1:3" x14ac:dyDescent="0.2">
      <c r="A221" t="s">
        <v>71</v>
      </c>
      <c r="B221" t="s">
        <v>2039</v>
      </c>
      <c r="C221" t="s">
        <v>2047</v>
      </c>
    </row>
    <row r="222" spans="1:3" x14ac:dyDescent="0.2">
      <c r="A222" t="s">
        <v>33</v>
      </c>
      <c r="B222" t="s">
        <v>2037</v>
      </c>
      <c r="C222" t="s">
        <v>2038</v>
      </c>
    </row>
    <row r="223" spans="1:3" x14ac:dyDescent="0.2">
      <c r="A223" t="s">
        <v>17</v>
      </c>
      <c r="B223" t="s">
        <v>2031</v>
      </c>
      <c r="C223" t="s">
        <v>2032</v>
      </c>
    </row>
    <row r="224" spans="1:3" x14ac:dyDescent="0.2">
      <c r="A224" t="s">
        <v>122</v>
      </c>
      <c r="B224" t="s">
        <v>2052</v>
      </c>
      <c r="C224" t="s">
        <v>2053</v>
      </c>
    </row>
    <row r="225" spans="1:3" x14ac:dyDescent="0.2">
      <c r="A225" t="s">
        <v>33</v>
      </c>
      <c r="B225" t="s">
        <v>2037</v>
      </c>
      <c r="C225" t="s">
        <v>2038</v>
      </c>
    </row>
    <row r="226" spans="1:3" x14ac:dyDescent="0.2">
      <c r="A226" t="s">
        <v>474</v>
      </c>
      <c r="B226" t="s">
        <v>2039</v>
      </c>
      <c r="C226" t="s">
        <v>2061</v>
      </c>
    </row>
    <row r="227" spans="1:3" x14ac:dyDescent="0.2">
      <c r="A227" t="s">
        <v>23</v>
      </c>
      <c r="B227" t="s">
        <v>2033</v>
      </c>
      <c r="C227" t="s">
        <v>2034</v>
      </c>
    </row>
    <row r="228" spans="1:3" x14ac:dyDescent="0.2">
      <c r="A228" t="s">
        <v>122</v>
      </c>
      <c r="B228" t="s">
        <v>2052</v>
      </c>
      <c r="C228" t="s">
        <v>2053</v>
      </c>
    </row>
    <row r="229" spans="1:3" x14ac:dyDescent="0.2">
      <c r="A229" t="s">
        <v>292</v>
      </c>
      <c r="B229" t="s">
        <v>2048</v>
      </c>
      <c r="C229" t="s">
        <v>2059</v>
      </c>
    </row>
    <row r="230" spans="1:3" x14ac:dyDescent="0.2">
      <c r="A230" t="s">
        <v>71</v>
      </c>
      <c r="B230" t="s">
        <v>2039</v>
      </c>
      <c r="C230" t="s">
        <v>2047</v>
      </c>
    </row>
    <row r="231" spans="1:3" x14ac:dyDescent="0.2">
      <c r="A231" t="s">
        <v>292</v>
      </c>
      <c r="B231" t="s">
        <v>2048</v>
      </c>
      <c r="C231" t="s">
        <v>2059</v>
      </c>
    </row>
    <row r="232" spans="1:3" x14ac:dyDescent="0.2">
      <c r="A232" t="s">
        <v>89</v>
      </c>
      <c r="B232" t="s">
        <v>2048</v>
      </c>
      <c r="C232" t="s">
        <v>2049</v>
      </c>
    </row>
    <row r="233" spans="1:3" x14ac:dyDescent="0.2">
      <c r="A233" t="s">
        <v>33</v>
      </c>
      <c r="B233" t="s">
        <v>2037</v>
      </c>
      <c r="C233" t="s">
        <v>2038</v>
      </c>
    </row>
    <row r="234" spans="1:3" x14ac:dyDescent="0.2">
      <c r="A234" t="s">
        <v>33</v>
      </c>
      <c r="B234" t="s">
        <v>2037</v>
      </c>
      <c r="C234" t="s">
        <v>2038</v>
      </c>
    </row>
    <row r="235" spans="1:3" x14ac:dyDescent="0.2">
      <c r="A235" t="s">
        <v>71</v>
      </c>
      <c r="B235" t="s">
        <v>2039</v>
      </c>
      <c r="C235" t="s">
        <v>2047</v>
      </c>
    </row>
    <row r="236" spans="1:3" x14ac:dyDescent="0.2">
      <c r="A236" t="s">
        <v>89</v>
      </c>
      <c r="B236" t="s">
        <v>2048</v>
      </c>
      <c r="C236" t="s">
        <v>2049</v>
      </c>
    </row>
    <row r="237" spans="1:3" x14ac:dyDescent="0.2">
      <c r="A237" t="s">
        <v>71</v>
      </c>
      <c r="B237" t="s">
        <v>2039</v>
      </c>
      <c r="C237" t="s">
        <v>2047</v>
      </c>
    </row>
    <row r="238" spans="1:3" x14ac:dyDescent="0.2">
      <c r="A238" t="s">
        <v>23</v>
      </c>
      <c r="B238" t="s">
        <v>2033</v>
      </c>
      <c r="C238" t="s">
        <v>2034</v>
      </c>
    </row>
    <row r="239" spans="1:3" x14ac:dyDescent="0.2">
      <c r="A239" t="s">
        <v>71</v>
      </c>
      <c r="B239" t="s">
        <v>2039</v>
      </c>
      <c r="C239" t="s">
        <v>2047</v>
      </c>
    </row>
    <row r="240" spans="1:3" x14ac:dyDescent="0.2">
      <c r="A240" t="s">
        <v>33</v>
      </c>
      <c r="B240" t="s">
        <v>2037</v>
      </c>
      <c r="C240" t="s">
        <v>2038</v>
      </c>
    </row>
    <row r="241" spans="1:3" x14ac:dyDescent="0.2">
      <c r="A241" t="s">
        <v>65</v>
      </c>
      <c r="B241" t="s">
        <v>2035</v>
      </c>
      <c r="C241" t="s">
        <v>2044</v>
      </c>
    </row>
    <row r="242" spans="1:3" x14ac:dyDescent="0.2">
      <c r="A242" t="s">
        <v>33</v>
      </c>
      <c r="B242" t="s">
        <v>2037</v>
      </c>
      <c r="C242" t="s">
        <v>2038</v>
      </c>
    </row>
    <row r="243" spans="1:3" x14ac:dyDescent="0.2">
      <c r="A243" t="s">
        <v>68</v>
      </c>
      <c r="B243" t="s">
        <v>2045</v>
      </c>
      <c r="C243" t="s">
        <v>2046</v>
      </c>
    </row>
    <row r="244" spans="1:3" x14ac:dyDescent="0.2">
      <c r="A244" t="s">
        <v>23</v>
      </c>
      <c r="B244" t="s">
        <v>2033</v>
      </c>
      <c r="C244" t="s">
        <v>2034</v>
      </c>
    </row>
    <row r="245" spans="1:3" x14ac:dyDescent="0.2">
      <c r="A245" t="s">
        <v>33</v>
      </c>
      <c r="B245" t="s">
        <v>2037</v>
      </c>
      <c r="C245" t="s">
        <v>2038</v>
      </c>
    </row>
    <row r="246" spans="1:3" x14ac:dyDescent="0.2">
      <c r="A246" t="s">
        <v>33</v>
      </c>
      <c r="B246" t="s">
        <v>2037</v>
      </c>
      <c r="C246" t="s">
        <v>2038</v>
      </c>
    </row>
    <row r="247" spans="1:3" x14ac:dyDescent="0.2">
      <c r="A247" t="s">
        <v>33</v>
      </c>
      <c r="B247" t="s">
        <v>2037</v>
      </c>
      <c r="C247" t="s">
        <v>2038</v>
      </c>
    </row>
    <row r="248" spans="1:3" x14ac:dyDescent="0.2">
      <c r="A248" t="s">
        <v>28</v>
      </c>
      <c r="B248" t="s">
        <v>2035</v>
      </c>
      <c r="C248" t="s">
        <v>2036</v>
      </c>
    </row>
    <row r="249" spans="1:3" x14ac:dyDescent="0.2">
      <c r="A249" t="s">
        <v>119</v>
      </c>
      <c r="B249" t="s">
        <v>2045</v>
      </c>
      <c r="C249" t="s">
        <v>2051</v>
      </c>
    </row>
    <row r="250" spans="1:3" x14ac:dyDescent="0.2">
      <c r="A250" t="s">
        <v>292</v>
      </c>
      <c r="B250" t="s">
        <v>2048</v>
      </c>
      <c r="C250" t="s">
        <v>2059</v>
      </c>
    </row>
    <row r="251" spans="1:3" x14ac:dyDescent="0.2">
      <c r="A251" t="s">
        <v>206</v>
      </c>
      <c r="B251" t="s">
        <v>2045</v>
      </c>
      <c r="C251" t="s">
        <v>2057</v>
      </c>
    </row>
    <row r="252" spans="1:3" x14ac:dyDescent="0.2">
      <c r="A252" t="s">
        <v>23</v>
      </c>
      <c r="B252" t="s">
        <v>2033</v>
      </c>
      <c r="C252" t="s">
        <v>2034</v>
      </c>
    </row>
    <row r="253" spans="1:3" x14ac:dyDescent="0.2">
      <c r="A253" t="s">
        <v>33</v>
      </c>
      <c r="B253" t="s">
        <v>2037</v>
      </c>
      <c r="C253" t="s">
        <v>2038</v>
      </c>
    </row>
    <row r="254" spans="1:3" x14ac:dyDescent="0.2">
      <c r="A254" t="s">
        <v>33</v>
      </c>
      <c r="B254" t="s">
        <v>2037</v>
      </c>
      <c r="C254" t="s">
        <v>2038</v>
      </c>
    </row>
    <row r="255" spans="1:3" x14ac:dyDescent="0.2">
      <c r="A255" t="s">
        <v>53</v>
      </c>
      <c r="B255" t="s">
        <v>2039</v>
      </c>
      <c r="C255" t="s">
        <v>2042</v>
      </c>
    </row>
    <row r="256" spans="1:3" x14ac:dyDescent="0.2">
      <c r="A256" t="s">
        <v>68</v>
      </c>
      <c r="B256" t="s">
        <v>2045</v>
      </c>
      <c r="C256" t="s">
        <v>2046</v>
      </c>
    </row>
    <row r="257" spans="1:3" x14ac:dyDescent="0.2">
      <c r="A257" t="s">
        <v>23</v>
      </c>
      <c r="B257" t="s">
        <v>2033</v>
      </c>
      <c r="C257" t="s">
        <v>2034</v>
      </c>
    </row>
    <row r="258" spans="1:3" x14ac:dyDescent="0.2">
      <c r="A258" t="s">
        <v>23</v>
      </c>
      <c r="B258" t="s">
        <v>2033</v>
      </c>
      <c r="C258" t="s">
        <v>2034</v>
      </c>
    </row>
    <row r="259" spans="1:3" x14ac:dyDescent="0.2">
      <c r="A259" t="s">
        <v>33</v>
      </c>
      <c r="B259" t="s">
        <v>2037</v>
      </c>
      <c r="C259" t="s">
        <v>2038</v>
      </c>
    </row>
    <row r="260" spans="1:3" x14ac:dyDescent="0.2">
      <c r="A260" t="s">
        <v>33</v>
      </c>
      <c r="B260" t="s">
        <v>2037</v>
      </c>
      <c r="C260" t="s">
        <v>2038</v>
      </c>
    </row>
    <row r="261" spans="1:3" x14ac:dyDescent="0.2">
      <c r="A261" t="s">
        <v>122</v>
      </c>
      <c r="B261" t="s">
        <v>2052</v>
      </c>
      <c r="C261" t="s">
        <v>2053</v>
      </c>
    </row>
    <row r="262" spans="1:3" x14ac:dyDescent="0.2">
      <c r="A262" t="s">
        <v>23</v>
      </c>
      <c r="B262" t="s">
        <v>2033</v>
      </c>
      <c r="C262" t="s">
        <v>2034</v>
      </c>
    </row>
    <row r="263" spans="1:3" x14ac:dyDescent="0.2">
      <c r="A263" t="s">
        <v>23</v>
      </c>
      <c r="B263" t="s">
        <v>2033</v>
      </c>
      <c r="C263" t="s">
        <v>2034</v>
      </c>
    </row>
    <row r="264" spans="1:3" x14ac:dyDescent="0.2">
      <c r="A264" t="s">
        <v>60</v>
      </c>
      <c r="B264" t="s">
        <v>2033</v>
      </c>
      <c r="C264" t="s">
        <v>2043</v>
      </c>
    </row>
    <row r="265" spans="1:3" x14ac:dyDescent="0.2">
      <c r="A265" t="s">
        <v>122</v>
      </c>
      <c r="B265" t="s">
        <v>2052</v>
      </c>
      <c r="C265" t="s">
        <v>2053</v>
      </c>
    </row>
    <row r="266" spans="1:3" x14ac:dyDescent="0.2">
      <c r="A266" t="s">
        <v>33</v>
      </c>
      <c r="B266" t="s">
        <v>2037</v>
      </c>
      <c r="C266" t="s">
        <v>2038</v>
      </c>
    </row>
    <row r="267" spans="1:3" x14ac:dyDescent="0.2">
      <c r="A267" t="s">
        <v>33</v>
      </c>
      <c r="B267" t="s">
        <v>2037</v>
      </c>
      <c r="C267" t="s">
        <v>2038</v>
      </c>
    </row>
    <row r="268" spans="1:3" x14ac:dyDescent="0.2">
      <c r="A268" t="s">
        <v>159</v>
      </c>
      <c r="B268" t="s">
        <v>2033</v>
      </c>
      <c r="C268" t="s">
        <v>2056</v>
      </c>
    </row>
    <row r="269" spans="1:3" x14ac:dyDescent="0.2">
      <c r="A269" t="s">
        <v>33</v>
      </c>
      <c r="B269" t="s">
        <v>2037</v>
      </c>
      <c r="C269" t="s">
        <v>2038</v>
      </c>
    </row>
    <row r="270" spans="1:3" x14ac:dyDescent="0.2">
      <c r="A270" t="s">
        <v>42</v>
      </c>
      <c r="B270" t="s">
        <v>2039</v>
      </c>
      <c r="C270" t="s">
        <v>2040</v>
      </c>
    </row>
    <row r="271" spans="1:3" x14ac:dyDescent="0.2">
      <c r="A271" t="s">
        <v>269</v>
      </c>
      <c r="B271" t="s">
        <v>2039</v>
      </c>
      <c r="C271" t="s">
        <v>2058</v>
      </c>
    </row>
    <row r="272" spans="1:3" x14ac:dyDescent="0.2">
      <c r="A272" t="s">
        <v>89</v>
      </c>
      <c r="B272" t="s">
        <v>2048</v>
      </c>
      <c r="C272" t="s">
        <v>2049</v>
      </c>
    </row>
    <row r="273" spans="1:3" x14ac:dyDescent="0.2">
      <c r="A273" t="s">
        <v>122</v>
      </c>
      <c r="B273" t="s">
        <v>2052</v>
      </c>
      <c r="C273" t="s">
        <v>2053</v>
      </c>
    </row>
    <row r="274" spans="1:3" x14ac:dyDescent="0.2">
      <c r="A274" t="s">
        <v>33</v>
      </c>
      <c r="B274" t="s">
        <v>2037</v>
      </c>
      <c r="C274" t="s">
        <v>2038</v>
      </c>
    </row>
    <row r="275" spans="1:3" x14ac:dyDescent="0.2">
      <c r="A275" t="s">
        <v>33</v>
      </c>
      <c r="B275" t="s">
        <v>2037</v>
      </c>
      <c r="C275" t="s">
        <v>2038</v>
      </c>
    </row>
    <row r="276" spans="1:3" x14ac:dyDescent="0.2">
      <c r="A276" t="s">
        <v>33</v>
      </c>
      <c r="B276" t="s">
        <v>2037</v>
      </c>
      <c r="C276" t="s">
        <v>2038</v>
      </c>
    </row>
    <row r="277" spans="1:3" x14ac:dyDescent="0.2">
      <c r="A277" t="s">
        <v>206</v>
      </c>
      <c r="B277" t="s">
        <v>2045</v>
      </c>
      <c r="C277" t="s">
        <v>2057</v>
      </c>
    </row>
    <row r="278" spans="1:3" x14ac:dyDescent="0.2">
      <c r="A278" t="s">
        <v>89</v>
      </c>
      <c r="B278" t="s">
        <v>2048</v>
      </c>
      <c r="C278" t="s">
        <v>2049</v>
      </c>
    </row>
    <row r="279" spans="1:3" x14ac:dyDescent="0.2">
      <c r="A279" t="s">
        <v>33</v>
      </c>
      <c r="B279" t="s">
        <v>2037</v>
      </c>
      <c r="C279" t="s">
        <v>2038</v>
      </c>
    </row>
    <row r="280" spans="1:3" x14ac:dyDescent="0.2">
      <c r="A280" t="s">
        <v>28</v>
      </c>
      <c r="B280" t="s">
        <v>2035</v>
      </c>
      <c r="C280" t="s">
        <v>2036</v>
      </c>
    </row>
    <row r="281" spans="1:3" x14ac:dyDescent="0.2">
      <c r="A281" t="s">
        <v>33</v>
      </c>
      <c r="B281" t="s">
        <v>2037</v>
      </c>
      <c r="C281" t="s">
        <v>2038</v>
      </c>
    </row>
    <row r="282" spans="1:3" x14ac:dyDescent="0.2">
      <c r="A282" t="s">
        <v>71</v>
      </c>
      <c r="B282" t="s">
        <v>2039</v>
      </c>
      <c r="C282" t="s">
        <v>2047</v>
      </c>
    </row>
    <row r="283" spans="1:3" x14ac:dyDescent="0.2">
      <c r="A283" t="s">
        <v>33</v>
      </c>
      <c r="B283" t="s">
        <v>2037</v>
      </c>
      <c r="C283" t="s">
        <v>2038</v>
      </c>
    </row>
    <row r="284" spans="1:3" x14ac:dyDescent="0.2">
      <c r="A284" t="s">
        <v>269</v>
      </c>
      <c r="B284" t="s">
        <v>2039</v>
      </c>
      <c r="C284" t="s">
        <v>2058</v>
      </c>
    </row>
    <row r="285" spans="1:3" x14ac:dyDescent="0.2">
      <c r="A285" t="s">
        <v>23</v>
      </c>
      <c r="B285" t="s">
        <v>2033</v>
      </c>
      <c r="C285" t="s">
        <v>2034</v>
      </c>
    </row>
    <row r="286" spans="1:3" x14ac:dyDescent="0.2">
      <c r="A286" t="s">
        <v>28</v>
      </c>
      <c r="B286" t="s">
        <v>2035</v>
      </c>
      <c r="C286" t="s">
        <v>2036</v>
      </c>
    </row>
    <row r="287" spans="1:3" x14ac:dyDescent="0.2">
      <c r="A287" t="s">
        <v>33</v>
      </c>
      <c r="B287" t="s">
        <v>2037</v>
      </c>
      <c r="C287" t="s">
        <v>2038</v>
      </c>
    </row>
    <row r="288" spans="1:3" x14ac:dyDescent="0.2">
      <c r="A288" t="s">
        <v>33</v>
      </c>
      <c r="B288" t="s">
        <v>2037</v>
      </c>
      <c r="C288" t="s">
        <v>2038</v>
      </c>
    </row>
    <row r="289" spans="1:3" x14ac:dyDescent="0.2">
      <c r="A289" t="s">
        <v>50</v>
      </c>
      <c r="B289" t="s">
        <v>2033</v>
      </c>
      <c r="C289" t="s">
        <v>2041</v>
      </c>
    </row>
    <row r="290" spans="1:3" x14ac:dyDescent="0.2">
      <c r="A290" t="s">
        <v>148</v>
      </c>
      <c r="B290" t="s">
        <v>2033</v>
      </c>
      <c r="C290" t="s">
        <v>2055</v>
      </c>
    </row>
    <row r="291" spans="1:3" x14ac:dyDescent="0.2">
      <c r="A291" t="s">
        <v>33</v>
      </c>
      <c r="B291" t="s">
        <v>2037</v>
      </c>
      <c r="C291" t="s">
        <v>2038</v>
      </c>
    </row>
    <row r="292" spans="1:3" x14ac:dyDescent="0.2">
      <c r="A292" t="s">
        <v>42</v>
      </c>
      <c r="B292" t="s">
        <v>2039</v>
      </c>
      <c r="C292" t="s">
        <v>2040</v>
      </c>
    </row>
    <row r="293" spans="1:3" x14ac:dyDescent="0.2">
      <c r="A293" t="s">
        <v>28</v>
      </c>
      <c r="B293" t="s">
        <v>2035</v>
      </c>
      <c r="C293" t="s">
        <v>2036</v>
      </c>
    </row>
    <row r="294" spans="1:3" x14ac:dyDescent="0.2">
      <c r="A294" t="s">
        <v>17</v>
      </c>
      <c r="B294" t="s">
        <v>2031</v>
      </c>
      <c r="C294" t="s">
        <v>2032</v>
      </c>
    </row>
    <row r="295" spans="1:3" x14ac:dyDescent="0.2">
      <c r="A295" t="s">
        <v>33</v>
      </c>
      <c r="B295" t="s">
        <v>2037</v>
      </c>
      <c r="C295" t="s">
        <v>2038</v>
      </c>
    </row>
    <row r="296" spans="1:3" x14ac:dyDescent="0.2">
      <c r="A296" t="s">
        <v>33</v>
      </c>
      <c r="B296" t="s">
        <v>2037</v>
      </c>
      <c r="C296" t="s">
        <v>2038</v>
      </c>
    </row>
    <row r="297" spans="1:3" x14ac:dyDescent="0.2">
      <c r="A297" t="s">
        <v>33</v>
      </c>
      <c r="B297" t="s">
        <v>2037</v>
      </c>
      <c r="C297" t="s">
        <v>2038</v>
      </c>
    </row>
    <row r="298" spans="1:3" x14ac:dyDescent="0.2">
      <c r="A298" t="s">
        <v>33</v>
      </c>
      <c r="B298" t="s">
        <v>2037</v>
      </c>
      <c r="C298" t="s">
        <v>2038</v>
      </c>
    </row>
    <row r="299" spans="1:3" x14ac:dyDescent="0.2">
      <c r="A299" t="s">
        <v>33</v>
      </c>
      <c r="B299" t="s">
        <v>2037</v>
      </c>
      <c r="C299" t="s">
        <v>2038</v>
      </c>
    </row>
    <row r="300" spans="1:3" x14ac:dyDescent="0.2">
      <c r="A300" t="s">
        <v>23</v>
      </c>
      <c r="B300" t="s">
        <v>2033</v>
      </c>
      <c r="C300" t="s">
        <v>2034</v>
      </c>
    </row>
    <row r="301" spans="1:3" x14ac:dyDescent="0.2">
      <c r="A301" t="s">
        <v>17</v>
      </c>
      <c r="B301" t="s">
        <v>2031</v>
      </c>
      <c r="C301" t="s">
        <v>2032</v>
      </c>
    </row>
    <row r="302" spans="1:3" x14ac:dyDescent="0.2">
      <c r="A302" t="s">
        <v>68</v>
      </c>
      <c r="B302" t="s">
        <v>2045</v>
      </c>
      <c r="C302" t="s">
        <v>2046</v>
      </c>
    </row>
    <row r="303" spans="1:3" x14ac:dyDescent="0.2">
      <c r="A303" t="s">
        <v>42</v>
      </c>
      <c r="B303" t="s">
        <v>2039</v>
      </c>
      <c r="C303" t="s">
        <v>2040</v>
      </c>
    </row>
    <row r="304" spans="1:3" x14ac:dyDescent="0.2">
      <c r="A304" t="s">
        <v>33</v>
      </c>
      <c r="B304" t="s">
        <v>2037</v>
      </c>
      <c r="C304" t="s">
        <v>2038</v>
      </c>
    </row>
    <row r="305" spans="1:3" x14ac:dyDescent="0.2">
      <c r="A305" t="s">
        <v>60</v>
      </c>
      <c r="B305" t="s">
        <v>2033</v>
      </c>
      <c r="C305" t="s">
        <v>2043</v>
      </c>
    </row>
    <row r="306" spans="1:3" x14ac:dyDescent="0.2">
      <c r="A306" t="s">
        <v>42</v>
      </c>
      <c r="B306" t="s">
        <v>2039</v>
      </c>
      <c r="C306" t="s">
        <v>2040</v>
      </c>
    </row>
    <row r="307" spans="1:3" x14ac:dyDescent="0.2">
      <c r="A307" t="s">
        <v>33</v>
      </c>
      <c r="B307" t="s">
        <v>2037</v>
      </c>
      <c r="C307" t="s">
        <v>2038</v>
      </c>
    </row>
    <row r="308" spans="1:3" x14ac:dyDescent="0.2">
      <c r="A308" t="s">
        <v>33</v>
      </c>
      <c r="B308" t="s">
        <v>2037</v>
      </c>
      <c r="C308" t="s">
        <v>2038</v>
      </c>
    </row>
    <row r="309" spans="1:3" x14ac:dyDescent="0.2">
      <c r="A309" t="s">
        <v>119</v>
      </c>
      <c r="B309" t="s">
        <v>2045</v>
      </c>
      <c r="C309" t="s">
        <v>2051</v>
      </c>
    </row>
    <row r="310" spans="1:3" x14ac:dyDescent="0.2">
      <c r="A310" t="s">
        <v>33</v>
      </c>
      <c r="B310" t="s">
        <v>2037</v>
      </c>
      <c r="C310" t="s">
        <v>2038</v>
      </c>
    </row>
    <row r="311" spans="1:3" x14ac:dyDescent="0.2">
      <c r="A311" t="s">
        <v>60</v>
      </c>
      <c r="B311" t="s">
        <v>2033</v>
      </c>
      <c r="C311" t="s">
        <v>2043</v>
      </c>
    </row>
    <row r="312" spans="1:3" x14ac:dyDescent="0.2">
      <c r="A312" t="s">
        <v>89</v>
      </c>
      <c r="B312" t="s">
        <v>2048</v>
      </c>
      <c r="C312" t="s">
        <v>2049</v>
      </c>
    </row>
    <row r="313" spans="1:3" x14ac:dyDescent="0.2">
      <c r="A313" t="s">
        <v>33</v>
      </c>
      <c r="B313" t="s">
        <v>2037</v>
      </c>
      <c r="C313" t="s">
        <v>2038</v>
      </c>
    </row>
    <row r="314" spans="1:3" x14ac:dyDescent="0.2">
      <c r="A314" t="s">
        <v>33</v>
      </c>
      <c r="B314" t="s">
        <v>2037</v>
      </c>
      <c r="C314" t="s">
        <v>2038</v>
      </c>
    </row>
    <row r="315" spans="1:3" x14ac:dyDescent="0.2">
      <c r="A315" t="s">
        <v>23</v>
      </c>
      <c r="B315" t="s">
        <v>2033</v>
      </c>
      <c r="C315" t="s">
        <v>2034</v>
      </c>
    </row>
    <row r="316" spans="1:3" x14ac:dyDescent="0.2">
      <c r="A316" t="s">
        <v>42</v>
      </c>
      <c r="B316" t="s">
        <v>2039</v>
      </c>
      <c r="C316" t="s">
        <v>2040</v>
      </c>
    </row>
    <row r="317" spans="1:3" x14ac:dyDescent="0.2">
      <c r="A317" t="s">
        <v>33</v>
      </c>
      <c r="B317" t="s">
        <v>2037</v>
      </c>
      <c r="C317" t="s">
        <v>2038</v>
      </c>
    </row>
    <row r="318" spans="1:3" x14ac:dyDescent="0.2">
      <c r="A318" t="s">
        <v>17</v>
      </c>
      <c r="B318" t="s">
        <v>2031</v>
      </c>
      <c r="C318" t="s">
        <v>2032</v>
      </c>
    </row>
    <row r="319" spans="1:3" x14ac:dyDescent="0.2">
      <c r="A319" t="s">
        <v>33</v>
      </c>
      <c r="B319" t="s">
        <v>2037</v>
      </c>
      <c r="C319" t="s">
        <v>2038</v>
      </c>
    </row>
    <row r="320" spans="1:3" x14ac:dyDescent="0.2">
      <c r="A320" t="s">
        <v>23</v>
      </c>
      <c r="B320" t="s">
        <v>2033</v>
      </c>
      <c r="C320" t="s">
        <v>2034</v>
      </c>
    </row>
    <row r="321" spans="1:3" x14ac:dyDescent="0.2">
      <c r="A321" t="s">
        <v>28</v>
      </c>
      <c r="B321" t="s">
        <v>2035</v>
      </c>
      <c r="C321" t="s">
        <v>2036</v>
      </c>
    </row>
    <row r="322" spans="1:3" x14ac:dyDescent="0.2">
      <c r="A322" t="s">
        <v>119</v>
      </c>
      <c r="B322" t="s">
        <v>2045</v>
      </c>
      <c r="C322" t="s">
        <v>2051</v>
      </c>
    </row>
    <row r="323" spans="1:3" x14ac:dyDescent="0.2">
      <c r="A323" t="s">
        <v>100</v>
      </c>
      <c r="B323" t="s">
        <v>2039</v>
      </c>
      <c r="C323" t="s">
        <v>2050</v>
      </c>
    </row>
    <row r="324" spans="1:3" x14ac:dyDescent="0.2">
      <c r="A324" t="s">
        <v>33</v>
      </c>
      <c r="B324" t="s">
        <v>2037</v>
      </c>
      <c r="C324" t="s">
        <v>2038</v>
      </c>
    </row>
    <row r="325" spans="1:3" x14ac:dyDescent="0.2">
      <c r="A325" t="s">
        <v>42</v>
      </c>
      <c r="B325" t="s">
        <v>2039</v>
      </c>
      <c r="C325" t="s">
        <v>2040</v>
      </c>
    </row>
    <row r="326" spans="1:3" x14ac:dyDescent="0.2">
      <c r="A326" t="s">
        <v>33</v>
      </c>
      <c r="B326" t="s">
        <v>2037</v>
      </c>
      <c r="C326" t="s">
        <v>2038</v>
      </c>
    </row>
    <row r="327" spans="1:3" x14ac:dyDescent="0.2">
      <c r="A327" t="s">
        <v>33</v>
      </c>
      <c r="B327" t="s">
        <v>2037</v>
      </c>
      <c r="C327" t="s">
        <v>2038</v>
      </c>
    </row>
    <row r="328" spans="1:3" x14ac:dyDescent="0.2">
      <c r="A328" t="s">
        <v>71</v>
      </c>
      <c r="B328" t="s">
        <v>2039</v>
      </c>
      <c r="C328" t="s">
        <v>2047</v>
      </c>
    </row>
    <row r="329" spans="1:3" x14ac:dyDescent="0.2">
      <c r="A329" t="s">
        <v>33</v>
      </c>
      <c r="B329" t="s">
        <v>2037</v>
      </c>
      <c r="C329" t="s">
        <v>2038</v>
      </c>
    </row>
    <row r="330" spans="1:3" x14ac:dyDescent="0.2">
      <c r="A330" t="s">
        <v>23</v>
      </c>
      <c r="B330" t="s">
        <v>2033</v>
      </c>
      <c r="C330" t="s">
        <v>2034</v>
      </c>
    </row>
    <row r="331" spans="1:3" x14ac:dyDescent="0.2">
      <c r="A331" t="s">
        <v>89</v>
      </c>
      <c r="B331" t="s">
        <v>2048</v>
      </c>
      <c r="C331" t="s">
        <v>2049</v>
      </c>
    </row>
    <row r="332" spans="1:3" x14ac:dyDescent="0.2">
      <c r="A332" t="s">
        <v>42</v>
      </c>
      <c r="B332" t="s">
        <v>2039</v>
      </c>
      <c r="C332" t="s">
        <v>2040</v>
      </c>
    </row>
    <row r="333" spans="1:3" x14ac:dyDescent="0.2">
      <c r="A333" t="s">
        <v>17</v>
      </c>
      <c r="B333" t="s">
        <v>2031</v>
      </c>
      <c r="C333" t="s">
        <v>2032</v>
      </c>
    </row>
    <row r="334" spans="1:3" x14ac:dyDescent="0.2">
      <c r="A334" t="s">
        <v>65</v>
      </c>
      <c r="B334" t="s">
        <v>2035</v>
      </c>
      <c r="C334" t="s">
        <v>2044</v>
      </c>
    </row>
    <row r="335" spans="1:3" x14ac:dyDescent="0.2">
      <c r="A335" t="s">
        <v>33</v>
      </c>
      <c r="B335" t="s">
        <v>2037</v>
      </c>
      <c r="C335" t="s">
        <v>2038</v>
      </c>
    </row>
    <row r="336" spans="1:3" x14ac:dyDescent="0.2">
      <c r="A336" t="s">
        <v>23</v>
      </c>
      <c r="B336" t="s">
        <v>2033</v>
      </c>
      <c r="C336" t="s">
        <v>2034</v>
      </c>
    </row>
    <row r="337" spans="1:3" x14ac:dyDescent="0.2">
      <c r="A337" t="s">
        <v>23</v>
      </c>
      <c r="B337" t="s">
        <v>2033</v>
      </c>
      <c r="C337" t="s">
        <v>2034</v>
      </c>
    </row>
    <row r="338" spans="1:3" x14ac:dyDescent="0.2">
      <c r="A338" t="s">
        <v>23</v>
      </c>
      <c r="B338" t="s">
        <v>2033</v>
      </c>
      <c r="C338" t="s">
        <v>2034</v>
      </c>
    </row>
    <row r="339" spans="1:3" x14ac:dyDescent="0.2">
      <c r="A339" t="s">
        <v>33</v>
      </c>
      <c r="B339" t="s">
        <v>2037</v>
      </c>
      <c r="C339" t="s">
        <v>2038</v>
      </c>
    </row>
    <row r="340" spans="1:3" x14ac:dyDescent="0.2">
      <c r="A340" t="s">
        <v>33</v>
      </c>
      <c r="B340" t="s">
        <v>2037</v>
      </c>
      <c r="C340" t="s">
        <v>2038</v>
      </c>
    </row>
    <row r="341" spans="1:3" x14ac:dyDescent="0.2">
      <c r="A341" t="s">
        <v>33</v>
      </c>
      <c r="B341" t="s">
        <v>2037</v>
      </c>
      <c r="C341" t="s">
        <v>2038</v>
      </c>
    </row>
    <row r="342" spans="1:3" x14ac:dyDescent="0.2">
      <c r="A342" t="s">
        <v>122</v>
      </c>
      <c r="B342" t="s">
        <v>2052</v>
      </c>
      <c r="C342" t="s">
        <v>2053</v>
      </c>
    </row>
    <row r="343" spans="1:3" x14ac:dyDescent="0.2">
      <c r="A343" t="s">
        <v>60</v>
      </c>
      <c r="B343" t="s">
        <v>2033</v>
      </c>
      <c r="C343" t="s">
        <v>2043</v>
      </c>
    </row>
    <row r="344" spans="1:3" x14ac:dyDescent="0.2">
      <c r="A344" t="s">
        <v>33</v>
      </c>
      <c r="B344" t="s">
        <v>2037</v>
      </c>
      <c r="C344" t="s">
        <v>2038</v>
      </c>
    </row>
    <row r="345" spans="1:3" x14ac:dyDescent="0.2">
      <c r="A345" t="s">
        <v>33</v>
      </c>
      <c r="B345" t="s">
        <v>2037</v>
      </c>
      <c r="C345" t="s">
        <v>2038</v>
      </c>
    </row>
    <row r="346" spans="1:3" x14ac:dyDescent="0.2">
      <c r="A346" t="s">
        <v>89</v>
      </c>
      <c r="B346" t="s">
        <v>2048</v>
      </c>
      <c r="C346" t="s">
        <v>2049</v>
      </c>
    </row>
    <row r="347" spans="1:3" x14ac:dyDescent="0.2">
      <c r="A347" t="s">
        <v>53</v>
      </c>
      <c r="B347" t="s">
        <v>2039</v>
      </c>
      <c r="C347" t="s">
        <v>2042</v>
      </c>
    </row>
    <row r="348" spans="1:3" x14ac:dyDescent="0.2">
      <c r="A348" t="s">
        <v>60</v>
      </c>
      <c r="B348" t="s">
        <v>2033</v>
      </c>
      <c r="C348" t="s">
        <v>2043</v>
      </c>
    </row>
    <row r="349" spans="1:3" x14ac:dyDescent="0.2">
      <c r="A349" t="s">
        <v>28</v>
      </c>
      <c r="B349" t="s">
        <v>2035</v>
      </c>
      <c r="C349" t="s">
        <v>2036</v>
      </c>
    </row>
    <row r="350" spans="1:3" x14ac:dyDescent="0.2">
      <c r="A350" t="s">
        <v>17</v>
      </c>
      <c r="B350" t="s">
        <v>2031</v>
      </c>
      <c r="C350" t="s">
        <v>2032</v>
      </c>
    </row>
    <row r="351" spans="1:3" x14ac:dyDescent="0.2">
      <c r="A351" t="s">
        <v>33</v>
      </c>
      <c r="B351" t="s">
        <v>2037</v>
      </c>
      <c r="C351" t="s">
        <v>2038</v>
      </c>
    </row>
    <row r="352" spans="1:3" x14ac:dyDescent="0.2">
      <c r="A352" t="s">
        <v>159</v>
      </c>
      <c r="B352" t="s">
        <v>2033</v>
      </c>
      <c r="C352" t="s">
        <v>2056</v>
      </c>
    </row>
    <row r="353" spans="1:3" x14ac:dyDescent="0.2">
      <c r="A353" t="s">
        <v>23</v>
      </c>
      <c r="B353" t="s">
        <v>2033</v>
      </c>
      <c r="C353" t="s">
        <v>2034</v>
      </c>
    </row>
    <row r="354" spans="1:3" x14ac:dyDescent="0.2">
      <c r="A354" t="s">
        <v>33</v>
      </c>
      <c r="B354" t="s">
        <v>2037</v>
      </c>
      <c r="C354" t="s">
        <v>2038</v>
      </c>
    </row>
    <row r="355" spans="1:3" x14ac:dyDescent="0.2">
      <c r="A355" t="s">
        <v>33</v>
      </c>
      <c r="B355" t="s">
        <v>2037</v>
      </c>
      <c r="C355" t="s">
        <v>2038</v>
      </c>
    </row>
    <row r="356" spans="1:3" x14ac:dyDescent="0.2">
      <c r="A356" t="s">
        <v>42</v>
      </c>
      <c r="B356" t="s">
        <v>2039</v>
      </c>
      <c r="C356" t="s">
        <v>2040</v>
      </c>
    </row>
    <row r="357" spans="1:3" x14ac:dyDescent="0.2">
      <c r="A357" t="s">
        <v>65</v>
      </c>
      <c r="B357" t="s">
        <v>2035</v>
      </c>
      <c r="C357" t="s">
        <v>2044</v>
      </c>
    </row>
    <row r="358" spans="1:3" x14ac:dyDescent="0.2">
      <c r="A358" t="s">
        <v>33</v>
      </c>
      <c r="B358" t="s">
        <v>2037</v>
      </c>
      <c r="C358" t="s">
        <v>2038</v>
      </c>
    </row>
    <row r="359" spans="1:3" x14ac:dyDescent="0.2">
      <c r="A359" t="s">
        <v>89</v>
      </c>
      <c r="B359" t="s">
        <v>2048</v>
      </c>
      <c r="C359" t="s">
        <v>2049</v>
      </c>
    </row>
    <row r="360" spans="1:3" x14ac:dyDescent="0.2">
      <c r="A360" t="s">
        <v>122</v>
      </c>
      <c r="B360" t="s">
        <v>2052</v>
      </c>
      <c r="C360" t="s">
        <v>2053</v>
      </c>
    </row>
    <row r="361" spans="1:3" x14ac:dyDescent="0.2">
      <c r="A361" t="s">
        <v>71</v>
      </c>
      <c r="B361" t="s">
        <v>2039</v>
      </c>
      <c r="C361" t="s">
        <v>2047</v>
      </c>
    </row>
    <row r="362" spans="1:3" x14ac:dyDescent="0.2">
      <c r="A362" t="s">
        <v>33</v>
      </c>
      <c r="B362" t="s">
        <v>2037</v>
      </c>
      <c r="C362" t="s">
        <v>2038</v>
      </c>
    </row>
    <row r="363" spans="1:3" x14ac:dyDescent="0.2">
      <c r="A363" t="s">
        <v>33</v>
      </c>
      <c r="B363" t="s">
        <v>2037</v>
      </c>
      <c r="C363" t="s">
        <v>2038</v>
      </c>
    </row>
    <row r="364" spans="1:3" x14ac:dyDescent="0.2">
      <c r="A364" t="s">
        <v>23</v>
      </c>
      <c r="B364" t="s">
        <v>2033</v>
      </c>
      <c r="C364" t="s">
        <v>2034</v>
      </c>
    </row>
    <row r="365" spans="1:3" x14ac:dyDescent="0.2">
      <c r="A365" t="s">
        <v>23</v>
      </c>
      <c r="B365" t="s">
        <v>2033</v>
      </c>
      <c r="C365" t="s">
        <v>2034</v>
      </c>
    </row>
    <row r="366" spans="1:3" x14ac:dyDescent="0.2">
      <c r="A366" t="s">
        <v>60</v>
      </c>
      <c r="B366" t="s">
        <v>2033</v>
      </c>
      <c r="C366" t="s">
        <v>2043</v>
      </c>
    </row>
    <row r="367" spans="1:3" x14ac:dyDescent="0.2">
      <c r="A367" t="s">
        <v>33</v>
      </c>
      <c r="B367" t="s">
        <v>2037</v>
      </c>
      <c r="C367" t="s">
        <v>2038</v>
      </c>
    </row>
    <row r="368" spans="1:3" x14ac:dyDescent="0.2">
      <c r="A368" t="s">
        <v>33</v>
      </c>
      <c r="B368" t="s">
        <v>2037</v>
      </c>
      <c r="C368" t="s">
        <v>2038</v>
      </c>
    </row>
    <row r="369" spans="1:3" x14ac:dyDescent="0.2">
      <c r="A369" t="s">
        <v>33</v>
      </c>
      <c r="B369" t="s">
        <v>2037</v>
      </c>
      <c r="C369" t="s">
        <v>2038</v>
      </c>
    </row>
    <row r="370" spans="1:3" x14ac:dyDescent="0.2">
      <c r="A370" t="s">
        <v>42</v>
      </c>
      <c r="B370" t="s">
        <v>2039</v>
      </c>
      <c r="C370" t="s">
        <v>2040</v>
      </c>
    </row>
    <row r="371" spans="1:3" x14ac:dyDescent="0.2">
      <c r="A371" t="s">
        <v>269</v>
      </c>
      <c r="B371" t="s">
        <v>2039</v>
      </c>
      <c r="C371" t="s">
        <v>2058</v>
      </c>
    </row>
    <row r="372" spans="1:3" x14ac:dyDescent="0.2">
      <c r="A372" t="s">
        <v>33</v>
      </c>
      <c r="B372" t="s">
        <v>2037</v>
      </c>
      <c r="C372" t="s">
        <v>2038</v>
      </c>
    </row>
    <row r="373" spans="1:3" x14ac:dyDescent="0.2">
      <c r="A373" t="s">
        <v>33</v>
      </c>
      <c r="B373" t="s">
        <v>2037</v>
      </c>
      <c r="C373" t="s">
        <v>2038</v>
      </c>
    </row>
    <row r="374" spans="1:3" x14ac:dyDescent="0.2">
      <c r="A374" t="s">
        <v>42</v>
      </c>
      <c r="B374" t="s">
        <v>2039</v>
      </c>
      <c r="C374" t="s">
        <v>2040</v>
      </c>
    </row>
    <row r="375" spans="1:3" x14ac:dyDescent="0.2">
      <c r="A375" t="s">
        <v>33</v>
      </c>
      <c r="B375" t="s">
        <v>2037</v>
      </c>
      <c r="C375" t="s">
        <v>2038</v>
      </c>
    </row>
    <row r="376" spans="1:3" x14ac:dyDescent="0.2">
      <c r="A376" t="s">
        <v>42</v>
      </c>
      <c r="B376" t="s">
        <v>2039</v>
      </c>
      <c r="C376" t="s">
        <v>2040</v>
      </c>
    </row>
    <row r="377" spans="1:3" x14ac:dyDescent="0.2">
      <c r="A377" t="s">
        <v>60</v>
      </c>
      <c r="B377" t="s">
        <v>2033</v>
      </c>
      <c r="C377" t="s">
        <v>2043</v>
      </c>
    </row>
    <row r="378" spans="1:3" x14ac:dyDescent="0.2">
      <c r="A378" t="s">
        <v>23</v>
      </c>
      <c r="B378" t="s">
        <v>2033</v>
      </c>
      <c r="C378" t="s">
        <v>2034</v>
      </c>
    </row>
    <row r="379" spans="1:3" x14ac:dyDescent="0.2">
      <c r="A379" t="s">
        <v>33</v>
      </c>
      <c r="B379" t="s">
        <v>2037</v>
      </c>
      <c r="C379" t="s">
        <v>2038</v>
      </c>
    </row>
    <row r="380" spans="1:3" x14ac:dyDescent="0.2">
      <c r="A380" t="s">
        <v>42</v>
      </c>
      <c r="B380" t="s">
        <v>2039</v>
      </c>
      <c r="C380" t="s">
        <v>2040</v>
      </c>
    </row>
    <row r="381" spans="1:3" x14ac:dyDescent="0.2">
      <c r="A381" t="s">
        <v>33</v>
      </c>
      <c r="B381" t="s">
        <v>2037</v>
      </c>
      <c r="C381" t="s">
        <v>2038</v>
      </c>
    </row>
    <row r="382" spans="1:3" x14ac:dyDescent="0.2">
      <c r="A382" t="s">
        <v>33</v>
      </c>
      <c r="B382" t="s">
        <v>2037</v>
      </c>
      <c r="C382" t="s">
        <v>2038</v>
      </c>
    </row>
    <row r="383" spans="1:3" x14ac:dyDescent="0.2">
      <c r="A383" t="s">
        <v>33</v>
      </c>
      <c r="B383" t="s">
        <v>2037</v>
      </c>
      <c r="C383" t="s">
        <v>2038</v>
      </c>
    </row>
    <row r="384" spans="1:3" x14ac:dyDescent="0.2">
      <c r="A384" t="s">
        <v>122</v>
      </c>
      <c r="B384" t="s">
        <v>2052</v>
      </c>
      <c r="C384" t="s">
        <v>2053</v>
      </c>
    </row>
    <row r="385" spans="1:3" x14ac:dyDescent="0.2">
      <c r="A385" t="s">
        <v>17</v>
      </c>
      <c r="B385" t="s">
        <v>2031</v>
      </c>
      <c r="C385" t="s">
        <v>2032</v>
      </c>
    </row>
    <row r="386" spans="1:3" x14ac:dyDescent="0.2">
      <c r="A386" t="s">
        <v>42</v>
      </c>
      <c r="B386" t="s">
        <v>2039</v>
      </c>
      <c r="C386" t="s">
        <v>2040</v>
      </c>
    </row>
    <row r="387" spans="1:3" x14ac:dyDescent="0.2">
      <c r="A387" t="s">
        <v>68</v>
      </c>
      <c r="B387" t="s">
        <v>2045</v>
      </c>
      <c r="C387" t="s">
        <v>2046</v>
      </c>
    </row>
    <row r="388" spans="1:3" x14ac:dyDescent="0.2">
      <c r="A388" t="s">
        <v>33</v>
      </c>
      <c r="B388" t="s">
        <v>2037</v>
      </c>
      <c r="C388" t="s">
        <v>2038</v>
      </c>
    </row>
    <row r="389" spans="1:3" x14ac:dyDescent="0.2">
      <c r="A389" t="s">
        <v>65</v>
      </c>
      <c r="B389" t="s">
        <v>2035</v>
      </c>
      <c r="C389" t="s">
        <v>2044</v>
      </c>
    </row>
    <row r="390" spans="1:3" x14ac:dyDescent="0.2">
      <c r="A390" t="s">
        <v>60</v>
      </c>
      <c r="B390" t="s">
        <v>2033</v>
      </c>
      <c r="C390" t="s">
        <v>2043</v>
      </c>
    </row>
    <row r="391" spans="1:3" x14ac:dyDescent="0.2">
      <c r="A391" t="s">
        <v>33</v>
      </c>
      <c r="B391" t="s">
        <v>2037</v>
      </c>
      <c r="C391" t="s">
        <v>2038</v>
      </c>
    </row>
    <row r="392" spans="1:3" x14ac:dyDescent="0.2">
      <c r="A392" t="s">
        <v>122</v>
      </c>
      <c r="B392" t="s">
        <v>2052</v>
      </c>
      <c r="C392" t="s">
        <v>2053</v>
      </c>
    </row>
    <row r="393" spans="1:3" x14ac:dyDescent="0.2">
      <c r="A393" t="s">
        <v>68</v>
      </c>
      <c r="B393" t="s">
        <v>2045</v>
      </c>
      <c r="C393" t="s">
        <v>2046</v>
      </c>
    </row>
    <row r="394" spans="1:3" x14ac:dyDescent="0.2">
      <c r="A394" t="s">
        <v>65</v>
      </c>
      <c r="B394" t="s">
        <v>2035</v>
      </c>
      <c r="C394" t="s">
        <v>2044</v>
      </c>
    </row>
    <row r="395" spans="1:3" x14ac:dyDescent="0.2">
      <c r="A395" t="s">
        <v>159</v>
      </c>
      <c r="B395" t="s">
        <v>2033</v>
      </c>
      <c r="C395" t="s">
        <v>2056</v>
      </c>
    </row>
    <row r="396" spans="1:3" x14ac:dyDescent="0.2">
      <c r="A396" t="s">
        <v>42</v>
      </c>
      <c r="B396" t="s">
        <v>2039</v>
      </c>
      <c r="C396" t="s">
        <v>2040</v>
      </c>
    </row>
    <row r="397" spans="1:3" x14ac:dyDescent="0.2">
      <c r="A397" t="s">
        <v>33</v>
      </c>
      <c r="B397" t="s">
        <v>2037</v>
      </c>
      <c r="C397" t="s">
        <v>2038</v>
      </c>
    </row>
    <row r="398" spans="1:3" x14ac:dyDescent="0.2">
      <c r="A398" t="s">
        <v>53</v>
      </c>
      <c r="B398" t="s">
        <v>2039</v>
      </c>
      <c r="C398" t="s">
        <v>2042</v>
      </c>
    </row>
    <row r="399" spans="1:3" x14ac:dyDescent="0.2">
      <c r="A399" t="s">
        <v>23</v>
      </c>
      <c r="B399" t="s">
        <v>2033</v>
      </c>
      <c r="C399" t="s">
        <v>2034</v>
      </c>
    </row>
    <row r="400" spans="1:3" x14ac:dyDescent="0.2">
      <c r="A400" t="s">
        <v>71</v>
      </c>
      <c r="B400" t="s">
        <v>2039</v>
      </c>
      <c r="C400" t="s">
        <v>2047</v>
      </c>
    </row>
    <row r="401" spans="1:3" x14ac:dyDescent="0.2">
      <c r="A401" t="s">
        <v>60</v>
      </c>
      <c r="B401" t="s">
        <v>2033</v>
      </c>
      <c r="C401" t="s">
        <v>2043</v>
      </c>
    </row>
    <row r="402" spans="1:3" x14ac:dyDescent="0.2">
      <c r="A402" t="s">
        <v>122</v>
      </c>
      <c r="B402" t="s">
        <v>2052</v>
      </c>
      <c r="C402" t="s">
        <v>2053</v>
      </c>
    </row>
    <row r="403" spans="1:3" x14ac:dyDescent="0.2">
      <c r="A403" t="s">
        <v>33</v>
      </c>
      <c r="B403" t="s">
        <v>2037</v>
      </c>
      <c r="C403" t="s">
        <v>2038</v>
      </c>
    </row>
    <row r="404" spans="1:3" x14ac:dyDescent="0.2">
      <c r="A404" t="s">
        <v>100</v>
      </c>
      <c r="B404" t="s">
        <v>2039</v>
      </c>
      <c r="C404" t="s">
        <v>2050</v>
      </c>
    </row>
    <row r="405" spans="1:3" x14ac:dyDescent="0.2">
      <c r="A405" t="s">
        <v>33</v>
      </c>
      <c r="B405" t="s">
        <v>2037</v>
      </c>
      <c r="C405" t="s">
        <v>2038</v>
      </c>
    </row>
    <row r="406" spans="1:3" x14ac:dyDescent="0.2">
      <c r="A406" t="s">
        <v>33</v>
      </c>
      <c r="B406" t="s">
        <v>2037</v>
      </c>
      <c r="C406" t="s">
        <v>2038</v>
      </c>
    </row>
    <row r="407" spans="1:3" x14ac:dyDescent="0.2">
      <c r="A407" t="s">
        <v>33</v>
      </c>
      <c r="B407" t="s">
        <v>2037</v>
      </c>
      <c r="C407" t="s">
        <v>2038</v>
      </c>
    </row>
    <row r="408" spans="1:3" x14ac:dyDescent="0.2">
      <c r="A408" t="s">
        <v>42</v>
      </c>
      <c r="B408" t="s">
        <v>2039</v>
      </c>
      <c r="C408" t="s">
        <v>2040</v>
      </c>
    </row>
    <row r="409" spans="1:3" x14ac:dyDescent="0.2">
      <c r="A409" t="s">
        <v>33</v>
      </c>
      <c r="B409" t="s">
        <v>2037</v>
      </c>
      <c r="C409" t="s">
        <v>2038</v>
      </c>
    </row>
    <row r="410" spans="1:3" x14ac:dyDescent="0.2">
      <c r="A410" t="s">
        <v>42</v>
      </c>
      <c r="B410" t="s">
        <v>2039</v>
      </c>
      <c r="C410" t="s">
        <v>2040</v>
      </c>
    </row>
    <row r="411" spans="1:3" x14ac:dyDescent="0.2">
      <c r="A411" t="s">
        <v>23</v>
      </c>
      <c r="B411" t="s">
        <v>2033</v>
      </c>
      <c r="C411" t="s">
        <v>2034</v>
      </c>
    </row>
    <row r="412" spans="1:3" x14ac:dyDescent="0.2">
      <c r="A412" t="s">
        <v>292</v>
      </c>
      <c r="B412" t="s">
        <v>2048</v>
      </c>
      <c r="C412" t="s">
        <v>2059</v>
      </c>
    </row>
    <row r="413" spans="1:3" x14ac:dyDescent="0.2">
      <c r="A413" t="s">
        <v>33</v>
      </c>
      <c r="B413" t="s">
        <v>2037</v>
      </c>
      <c r="C413" t="s">
        <v>2038</v>
      </c>
    </row>
    <row r="414" spans="1:3" x14ac:dyDescent="0.2">
      <c r="A414" t="s">
        <v>119</v>
      </c>
      <c r="B414" t="s">
        <v>2045</v>
      </c>
      <c r="C414" t="s">
        <v>2051</v>
      </c>
    </row>
    <row r="415" spans="1:3" x14ac:dyDescent="0.2">
      <c r="A415" t="s">
        <v>71</v>
      </c>
      <c r="B415" t="s">
        <v>2039</v>
      </c>
      <c r="C415" t="s">
        <v>2047</v>
      </c>
    </row>
    <row r="416" spans="1:3" x14ac:dyDescent="0.2">
      <c r="A416" t="s">
        <v>17</v>
      </c>
      <c r="B416" t="s">
        <v>2031</v>
      </c>
      <c r="C416" t="s">
        <v>2032</v>
      </c>
    </row>
    <row r="417" spans="1:3" x14ac:dyDescent="0.2">
      <c r="A417" t="s">
        <v>33</v>
      </c>
      <c r="B417" t="s">
        <v>2037</v>
      </c>
      <c r="C417" t="s">
        <v>2038</v>
      </c>
    </row>
    <row r="418" spans="1:3" x14ac:dyDescent="0.2">
      <c r="A418" t="s">
        <v>42</v>
      </c>
      <c r="B418" t="s">
        <v>2039</v>
      </c>
      <c r="C418" t="s">
        <v>2040</v>
      </c>
    </row>
    <row r="419" spans="1:3" x14ac:dyDescent="0.2">
      <c r="A419" t="s">
        <v>33</v>
      </c>
      <c r="B419" t="s">
        <v>2037</v>
      </c>
      <c r="C419" t="s">
        <v>2038</v>
      </c>
    </row>
    <row r="420" spans="1:3" x14ac:dyDescent="0.2">
      <c r="A420" t="s">
        <v>42</v>
      </c>
      <c r="B420" t="s">
        <v>2039</v>
      </c>
      <c r="C420" t="s">
        <v>2040</v>
      </c>
    </row>
    <row r="421" spans="1:3" x14ac:dyDescent="0.2">
      <c r="A421" t="s">
        <v>28</v>
      </c>
      <c r="B421" t="s">
        <v>2035</v>
      </c>
      <c r="C421" t="s">
        <v>2036</v>
      </c>
    </row>
    <row r="422" spans="1:3" x14ac:dyDescent="0.2">
      <c r="A422" t="s">
        <v>33</v>
      </c>
      <c r="B422" t="s">
        <v>2037</v>
      </c>
      <c r="C422" t="s">
        <v>2038</v>
      </c>
    </row>
    <row r="423" spans="1:3" x14ac:dyDescent="0.2">
      <c r="A423" t="s">
        <v>65</v>
      </c>
      <c r="B423" t="s">
        <v>2035</v>
      </c>
      <c r="C423" t="s">
        <v>2044</v>
      </c>
    </row>
    <row r="424" spans="1:3" x14ac:dyDescent="0.2">
      <c r="A424" t="s">
        <v>33</v>
      </c>
      <c r="B424" t="s">
        <v>2037</v>
      </c>
      <c r="C424" t="s">
        <v>2038</v>
      </c>
    </row>
    <row r="425" spans="1:3" x14ac:dyDescent="0.2">
      <c r="A425" t="s">
        <v>17</v>
      </c>
      <c r="B425" t="s">
        <v>2031</v>
      </c>
      <c r="C425" t="s">
        <v>2032</v>
      </c>
    </row>
    <row r="426" spans="1:3" x14ac:dyDescent="0.2">
      <c r="A426" t="s">
        <v>60</v>
      </c>
      <c r="B426" t="s">
        <v>2033</v>
      </c>
      <c r="C426" t="s">
        <v>2043</v>
      </c>
    </row>
    <row r="427" spans="1:3" x14ac:dyDescent="0.2">
      <c r="A427" t="s">
        <v>122</v>
      </c>
      <c r="B427" t="s">
        <v>2052</v>
      </c>
      <c r="C427" t="s">
        <v>2053</v>
      </c>
    </row>
    <row r="428" spans="1:3" x14ac:dyDescent="0.2">
      <c r="A428" t="s">
        <v>33</v>
      </c>
      <c r="B428" t="s">
        <v>2037</v>
      </c>
      <c r="C428" t="s">
        <v>2038</v>
      </c>
    </row>
    <row r="429" spans="1:3" x14ac:dyDescent="0.2">
      <c r="A429" t="s">
        <v>33</v>
      </c>
      <c r="B429" t="s">
        <v>2037</v>
      </c>
      <c r="C429" t="s">
        <v>2038</v>
      </c>
    </row>
    <row r="430" spans="1:3" x14ac:dyDescent="0.2">
      <c r="A430" t="s">
        <v>71</v>
      </c>
      <c r="B430" t="s">
        <v>2039</v>
      </c>
      <c r="C430" t="s">
        <v>2047</v>
      </c>
    </row>
    <row r="431" spans="1:3" x14ac:dyDescent="0.2">
      <c r="A431" t="s">
        <v>122</v>
      </c>
      <c r="B431" t="s">
        <v>2052</v>
      </c>
      <c r="C431" t="s">
        <v>2053</v>
      </c>
    </row>
    <row r="432" spans="1:3" x14ac:dyDescent="0.2">
      <c r="A432" t="s">
        <v>33</v>
      </c>
      <c r="B432" t="s">
        <v>2037</v>
      </c>
      <c r="C432" t="s">
        <v>2038</v>
      </c>
    </row>
    <row r="433" spans="1:3" x14ac:dyDescent="0.2">
      <c r="A433" t="s">
        <v>33</v>
      </c>
      <c r="B433" t="s">
        <v>2037</v>
      </c>
      <c r="C433" t="s">
        <v>2038</v>
      </c>
    </row>
    <row r="434" spans="1:3" x14ac:dyDescent="0.2">
      <c r="A434" t="s">
        <v>33</v>
      </c>
      <c r="B434" t="s">
        <v>2037</v>
      </c>
      <c r="C434" t="s">
        <v>2038</v>
      </c>
    </row>
    <row r="435" spans="1:3" x14ac:dyDescent="0.2">
      <c r="A435" t="s">
        <v>42</v>
      </c>
      <c r="B435" t="s">
        <v>2039</v>
      </c>
      <c r="C435" t="s">
        <v>2040</v>
      </c>
    </row>
    <row r="436" spans="1:3" x14ac:dyDescent="0.2">
      <c r="A436" t="s">
        <v>33</v>
      </c>
      <c r="B436" t="s">
        <v>2037</v>
      </c>
      <c r="C436" t="s">
        <v>2038</v>
      </c>
    </row>
    <row r="437" spans="1:3" x14ac:dyDescent="0.2">
      <c r="A437" t="s">
        <v>33</v>
      </c>
      <c r="B437" t="s">
        <v>2037</v>
      </c>
      <c r="C437" t="s">
        <v>2038</v>
      </c>
    </row>
    <row r="438" spans="1:3" x14ac:dyDescent="0.2">
      <c r="A438" t="s">
        <v>159</v>
      </c>
      <c r="B438" t="s">
        <v>2033</v>
      </c>
      <c r="C438" t="s">
        <v>2056</v>
      </c>
    </row>
    <row r="439" spans="1:3" x14ac:dyDescent="0.2">
      <c r="A439" t="s">
        <v>71</v>
      </c>
      <c r="B439" t="s">
        <v>2039</v>
      </c>
      <c r="C439" t="s">
        <v>2047</v>
      </c>
    </row>
    <row r="440" spans="1:3" x14ac:dyDescent="0.2">
      <c r="A440" t="s">
        <v>33</v>
      </c>
      <c r="B440" t="s">
        <v>2037</v>
      </c>
      <c r="C440" t="s">
        <v>2038</v>
      </c>
    </row>
    <row r="441" spans="1:3" x14ac:dyDescent="0.2">
      <c r="A441" t="s">
        <v>474</v>
      </c>
      <c r="B441" t="s">
        <v>2039</v>
      </c>
      <c r="C441" t="s">
        <v>2061</v>
      </c>
    </row>
    <row r="442" spans="1:3" x14ac:dyDescent="0.2">
      <c r="A442" t="s">
        <v>269</v>
      </c>
      <c r="B442" t="s">
        <v>2039</v>
      </c>
      <c r="C442" t="s">
        <v>2058</v>
      </c>
    </row>
    <row r="443" spans="1:3" x14ac:dyDescent="0.2">
      <c r="A443" t="s">
        <v>65</v>
      </c>
      <c r="B443" t="s">
        <v>2035</v>
      </c>
      <c r="C443" t="s">
        <v>2044</v>
      </c>
    </row>
    <row r="444" spans="1:3" x14ac:dyDescent="0.2">
      <c r="A444" t="s">
        <v>33</v>
      </c>
      <c r="B444" t="s">
        <v>2037</v>
      </c>
      <c r="C444" t="s">
        <v>2038</v>
      </c>
    </row>
    <row r="445" spans="1:3" x14ac:dyDescent="0.2">
      <c r="A445" t="s">
        <v>33</v>
      </c>
      <c r="B445" t="s">
        <v>2037</v>
      </c>
      <c r="C445" t="s">
        <v>2038</v>
      </c>
    </row>
    <row r="446" spans="1:3" x14ac:dyDescent="0.2">
      <c r="A446" t="s">
        <v>60</v>
      </c>
      <c r="B446" t="s">
        <v>2033</v>
      </c>
      <c r="C446" t="s">
        <v>2043</v>
      </c>
    </row>
    <row r="447" spans="1:3" x14ac:dyDescent="0.2">
      <c r="A447" t="s">
        <v>33</v>
      </c>
      <c r="B447" t="s">
        <v>2037</v>
      </c>
      <c r="C447" t="s">
        <v>2038</v>
      </c>
    </row>
    <row r="448" spans="1:3" x14ac:dyDescent="0.2">
      <c r="A448" t="s">
        <v>65</v>
      </c>
      <c r="B448" t="s">
        <v>2035</v>
      </c>
      <c r="C448" t="s">
        <v>2044</v>
      </c>
    </row>
    <row r="449" spans="1:3" x14ac:dyDescent="0.2">
      <c r="A449" t="s">
        <v>269</v>
      </c>
      <c r="B449" t="s">
        <v>2039</v>
      </c>
      <c r="C449" t="s">
        <v>2058</v>
      </c>
    </row>
    <row r="450" spans="1:3" x14ac:dyDescent="0.2">
      <c r="A450" t="s">
        <v>89</v>
      </c>
      <c r="B450" t="s">
        <v>2048</v>
      </c>
      <c r="C450" t="s">
        <v>2049</v>
      </c>
    </row>
    <row r="451" spans="1:3" x14ac:dyDescent="0.2">
      <c r="A451" t="s">
        <v>89</v>
      </c>
      <c r="B451" t="s">
        <v>2048</v>
      </c>
      <c r="C451" t="s">
        <v>2049</v>
      </c>
    </row>
    <row r="452" spans="1:3" x14ac:dyDescent="0.2">
      <c r="A452" t="s">
        <v>71</v>
      </c>
      <c r="B452" t="s">
        <v>2039</v>
      </c>
      <c r="C452" t="s">
        <v>2047</v>
      </c>
    </row>
    <row r="453" spans="1:3" x14ac:dyDescent="0.2">
      <c r="A453" t="s">
        <v>23</v>
      </c>
      <c r="B453" t="s">
        <v>2033</v>
      </c>
      <c r="C453" t="s">
        <v>2034</v>
      </c>
    </row>
    <row r="454" spans="1:3" x14ac:dyDescent="0.2">
      <c r="A454" t="s">
        <v>53</v>
      </c>
      <c r="B454" t="s">
        <v>2039</v>
      </c>
      <c r="C454" t="s">
        <v>2042</v>
      </c>
    </row>
    <row r="455" spans="1:3" x14ac:dyDescent="0.2">
      <c r="A455" t="s">
        <v>474</v>
      </c>
      <c r="B455" t="s">
        <v>2039</v>
      </c>
      <c r="C455" t="s">
        <v>2061</v>
      </c>
    </row>
    <row r="456" spans="1:3" x14ac:dyDescent="0.2">
      <c r="A456" t="s">
        <v>53</v>
      </c>
      <c r="B456" t="s">
        <v>2039</v>
      </c>
      <c r="C456" t="s">
        <v>2042</v>
      </c>
    </row>
    <row r="457" spans="1:3" x14ac:dyDescent="0.2">
      <c r="A457" t="s">
        <v>33</v>
      </c>
      <c r="B457" t="s">
        <v>2037</v>
      </c>
      <c r="C457" t="s">
        <v>2038</v>
      </c>
    </row>
    <row r="458" spans="1:3" x14ac:dyDescent="0.2">
      <c r="A458" t="s">
        <v>60</v>
      </c>
      <c r="B458" t="s">
        <v>2033</v>
      </c>
      <c r="C458" t="s">
        <v>2043</v>
      </c>
    </row>
    <row r="459" spans="1:3" x14ac:dyDescent="0.2">
      <c r="A459" t="s">
        <v>33</v>
      </c>
      <c r="B459" t="s">
        <v>2037</v>
      </c>
      <c r="C459" t="s">
        <v>2038</v>
      </c>
    </row>
    <row r="460" spans="1:3" x14ac:dyDescent="0.2">
      <c r="A460" t="s">
        <v>33</v>
      </c>
      <c r="B460" t="s">
        <v>2037</v>
      </c>
      <c r="C460" t="s">
        <v>2038</v>
      </c>
    </row>
    <row r="461" spans="1:3" x14ac:dyDescent="0.2">
      <c r="A461" t="s">
        <v>42</v>
      </c>
      <c r="B461" t="s">
        <v>2039</v>
      </c>
      <c r="C461" t="s">
        <v>2040</v>
      </c>
    </row>
    <row r="462" spans="1:3" x14ac:dyDescent="0.2">
      <c r="A462" t="s">
        <v>33</v>
      </c>
      <c r="B462" t="s">
        <v>2037</v>
      </c>
      <c r="C462" t="s">
        <v>2038</v>
      </c>
    </row>
    <row r="463" spans="1:3" x14ac:dyDescent="0.2">
      <c r="A463" t="s">
        <v>53</v>
      </c>
      <c r="B463" t="s">
        <v>2039</v>
      </c>
      <c r="C463" t="s">
        <v>2042</v>
      </c>
    </row>
    <row r="464" spans="1:3" x14ac:dyDescent="0.2">
      <c r="A464" t="s">
        <v>292</v>
      </c>
      <c r="B464" t="s">
        <v>2048</v>
      </c>
      <c r="C464" t="s">
        <v>2059</v>
      </c>
    </row>
    <row r="465" spans="1:3" x14ac:dyDescent="0.2">
      <c r="A465" t="s">
        <v>71</v>
      </c>
      <c r="B465" t="s">
        <v>2039</v>
      </c>
      <c r="C465" t="s">
        <v>2047</v>
      </c>
    </row>
    <row r="466" spans="1:3" x14ac:dyDescent="0.2">
      <c r="A466" t="s">
        <v>33</v>
      </c>
      <c r="B466" t="s">
        <v>2037</v>
      </c>
      <c r="C466" t="s">
        <v>2038</v>
      </c>
    </row>
    <row r="467" spans="1:3" x14ac:dyDescent="0.2">
      <c r="A467" t="s">
        <v>206</v>
      </c>
      <c r="B467" t="s">
        <v>2045</v>
      </c>
      <c r="C467" t="s">
        <v>2057</v>
      </c>
    </row>
    <row r="468" spans="1:3" x14ac:dyDescent="0.2">
      <c r="A468" t="s">
        <v>65</v>
      </c>
      <c r="B468" t="s">
        <v>2035</v>
      </c>
      <c r="C468" t="s">
        <v>2044</v>
      </c>
    </row>
    <row r="469" spans="1:3" x14ac:dyDescent="0.2">
      <c r="A469" t="s">
        <v>28</v>
      </c>
      <c r="B469" t="s">
        <v>2035</v>
      </c>
      <c r="C469" t="s">
        <v>2036</v>
      </c>
    </row>
    <row r="470" spans="1:3" x14ac:dyDescent="0.2">
      <c r="A470" t="s">
        <v>33</v>
      </c>
      <c r="B470" t="s">
        <v>2037</v>
      </c>
      <c r="C470" t="s">
        <v>2038</v>
      </c>
    </row>
    <row r="471" spans="1:3" x14ac:dyDescent="0.2">
      <c r="A471" t="s">
        <v>53</v>
      </c>
      <c r="B471" t="s">
        <v>2039</v>
      </c>
      <c r="C471" t="s">
        <v>2042</v>
      </c>
    </row>
    <row r="472" spans="1:3" x14ac:dyDescent="0.2">
      <c r="A472" t="s">
        <v>65</v>
      </c>
      <c r="B472" t="s">
        <v>2035</v>
      </c>
      <c r="C472" t="s">
        <v>2044</v>
      </c>
    </row>
    <row r="473" spans="1:3" x14ac:dyDescent="0.2">
      <c r="A473" t="s">
        <v>17</v>
      </c>
      <c r="B473" t="s">
        <v>2031</v>
      </c>
      <c r="C473" t="s">
        <v>2032</v>
      </c>
    </row>
    <row r="474" spans="1:3" x14ac:dyDescent="0.2">
      <c r="A474" t="s">
        <v>23</v>
      </c>
      <c r="B474" t="s">
        <v>2033</v>
      </c>
      <c r="C474" t="s">
        <v>2034</v>
      </c>
    </row>
    <row r="475" spans="1:3" x14ac:dyDescent="0.2">
      <c r="A475" t="s">
        <v>50</v>
      </c>
      <c r="B475" t="s">
        <v>2033</v>
      </c>
      <c r="C475" t="s">
        <v>2041</v>
      </c>
    </row>
    <row r="476" spans="1:3" x14ac:dyDescent="0.2">
      <c r="A476" t="s">
        <v>269</v>
      </c>
      <c r="B476" t="s">
        <v>2039</v>
      </c>
      <c r="C476" t="s">
        <v>2058</v>
      </c>
    </row>
    <row r="477" spans="1:3" x14ac:dyDescent="0.2">
      <c r="A477" t="s">
        <v>206</v>
      </c>
      <c r="B477" t="s">
        <v>2045</v>
      </c>
      <c r="C477" t="s">
        <v>2057</v>
      </c>
    </row>
    <row r="478" spans="1:3" x14ac:dyDescent="0.2">
      <c r="A478" t="s">
        <v>119</v>
      </c>
      <c r="B478" t="s">
        <v>2045</v>
      </c>
      <c r="C478" t="s">
        <v>2051</v>
      </c>
    </row>
    <row r="479" spans="1:3" x14ac:dyDescent="0.2">
      <c r="A479" t="s">
        <v>474</v>
      </c>
      <c r="B479" t="s">
        <v>2039</v>
      </c>
      <c r="C479" t="s">
        <v>2061</v>
      </c>
    </row>
    <row r="480" spans="1:3" x14ac:dyDescent="0.2">
      <c r="A480" t="s">
        <v>65</v>
      </c>
      <c r="B480" t="s">
        <v>2035</v>
      </c>
      <c r="C480" t="s">
        <v>2044</v>
      </c>
    </row>
    <row r="481" spans="1:3" x14ac:dyDescent="0.2">
      <c r="A481" t="s">
        <v>17</v>
      </c>
      <c r="B481" t="s">
        <v>2031</v>
      </c>
      <c r="C481" t="s">
        <v>2032</v>
      </c>
    </row>
    <row r="482" spans="1:3" x14ac:dyDescent="0.2">
      <c r="A482" t="s">
        <v>122</v>
      </c>
      <c r="B482" t="s">
        <v>2052</v>
      </c>
      <c r="C482" t="s">
        <v>2053</v>
      </c>
    </row>
    <row r="483" spans="1:3" x14ac:dyDescent="0.2">
      <c r="A483" t="s">
        <v>33</v>
      </c>
      <c r="B483" t="s">
        <v>2037</v>
      </c>
      <c r="C483" t="s">
        <v>2038</v>
      </c>
    </row>
    <row r="484" spans="1:3" x14ac:dyDescent="0.2">
      <c r="A484" t="s">
        <v>119</v>
      </c>
      <c r="B484" t="s">
        <v>2045</v>
      </c>
      <c r="C484" t="s">
        <v>2051</v>
      </c>
    </row>
    <row r="485" spans="1:3" x14ac:dyDescent="0.2">
      <c r="A485" t="s">
        <v>33</v>
      </c>
      <c r="B485" t="s">
        <v>2037</v>
      </c>
      <c r="C485" t="s">
        <v>2038</v>
      </c>
    </row>
    <row r="486" spans="1:3" x14ac:dyDescent="0.2">
      <c r="A486" t="s">
        <v>17</v>
      </c>
      <c r="B486" t="s">
        <v>2031</v>
      </c>
      <c r="C486" t="s">
        <v>2032</v>
      </c>
    </row>
    <row r="487" spans="1:3" x14ac:dyDescent="0.2">
      <c r="A487" t="s">
        <v>33</v>
      </c>
      <c r="B487" t="s">
        <v>2037</v>
      </c>
      <c r="C487" t="s">
        <v>2038</v>
      </c>
    </row>
    <row r="488" spans="1:3" x14ac:dyDescent="0.2">
      <c r="A488" t="s">
        <v>206</v>
      </c>
      <c r="B488" t="s">
        <v>2045</v>
      </c>
      <c r="C488" t="s">
        <v>2057</v>
      </c>
    </row>
    <row r="489" spans="1:3" x14ac:dyDescent="0.2">
      <c r="A489" t="s">
        <v>33</v>
      </c>
      <c r="B489" t="s">
        <v>2037</v>
      </c>
      <c r="C489" t="s">
        <v>2038</v>
      </c>
    </row>
    <row r="490" spans="1:3" x14ac:dyDescent="0.2">
      <c r="A490" t="s">
        <v>33</v>
      </c>
      <c r="B490" t="s">
        <v>2037</v>
      </c>
      <c r="C490" t="s">
        <v>2038</v>
      </c>
    </row>
    <row r="491" spans="1:3" x14ac:dyDescent="0.2">
      <c r="A491" t="s">
        <v>65</v>
      </c>
      <c r="B491" t="s">
        <v>2035</v>
      </c>
      <c r="C491" t="s">
        <v>2044</v>
      </c>
    </row>
    <row r="492" spans="1:3" x14ac:dyDescent="0.2">
      <c r="A492" t="s">
        <v>1029</v>
      </c>
      <c r="B492" t="s">
        <v>2062</v>
      </c>
      <c r="C492" t="s">
        <v>2063</v>
      </c>
    </row>
    <row r="493" spans="1:3" x14ac:dyDescent="0.2">
      <c r="A493" t="s">
        <v>17</v>
      </c>
      <c r="B493" t="s">
        <v>2031</v>
      </c>
      <c r="C493" t="s">
        <v>2032</v>
      </c>
    </row>
    <row r="494" spans="1:3" x14ac:dyDescent="0.2">
      <c r="A494" t="s">
        <v>100</v>
      </c>
      <c r="B494" t="s">
        <v>2039</v>
      </c>
      <c r="C494" t="s">
        <v>2050</v>
      </c>
    </row>
    <row r="495" spans="1:3" x14ac:dyDescent="0.2">
      <c r="A495" t="s">
        <v>122</v>
      </c>
      <c r="B495" t="s">
        <v>2052</v>
      </c>
      <c r="C495" t="s">
        <v>2053</v>
      </c>
    </row>
    <row r="496" spans="1:3" x14ac:dyDescent="0.2">
      <c r="A496" t="s">
        <v>65</v>
      </c>
      <c r="B496" t="s">
        <v>2035</v>
      </c>
      <c r="C496" t="s">
        <v>2044</v>
      </c>
    </row>
    <row r="497" spans="1:3" x14ac:dyDescent="0.2">
      <c r="A497" t="s">
        <v>33</v>
      </c>
      <c r="B497" t="s">
        <v>2037</v>
      </c>
      <c r="C497" t="s">
        <v>2038</v>
      </c>
    </row>
    <row r="498" spans="1:3" x14ac:dyDescent="0.2">
      <c r="A498" t="s">
        <v>71</v>
      </c>
      <c r="B498" t="s">
        <v>2039</v>
      </c>
      <c r="C498" t="s">
        <v>2047</v>
      </c>
    </row>
    <row r="499" spans="1:3" x14ac:dyDescent="0.2">
      <c r="A499" t="s">
        <v>65</v>
      </c>
      <c r="B499" t="s">
        <v>2035</v>
      </c>
      <c r="C499" t="s">
        <v>2044</v>
      </c>
    </row>
    <row r="500" spans="1:3" x14ac:dyDescent="0.2">
      <c r="A500" t="s">
        <v>28</v>
      </c>
      <c r="B500" t="s">
        <v>2035</v>
      </c>
      <c r="C500" t="s">
        <v>2036</v>
      </c>
    </row>
    <row r="501" spans="1:3" x14ac:dyDescent="0.2">
      <c r="A501" t="s">
        <v>42</v>
      </c>
      <c r="B501" t="s">
        <v>2039</v>
      </c>
      <c r="C501" t="s">
        <v>2040</v>
      </c>
    </row>
    <row r="502" spans="1:3" x14ac:dyDescent="0.2">
      <c r="A502" t="s">
        <v>33</v>
      </c>
      <c r="B502" t="s">
        <v>2037</v>
      </c>
      <c r="C502" t="s">
        <v>2038</v>
      </c>
    </row>
    <row r="503" spans="1:3" x14ac:dyDescent="0.2">
      <c r="A503" t="s">
        <v>42</v>
      </c>
      <c r="B503" t="s">
        <v>2039</v>
      </c>
      <c r="C503" t="s">
        <v>2040</v>
      </c>
    </row>
    <row r="504" spans="1:3" x14ac:dyDescent="0.2">
      <c r="A504" t="s">
        <v>89</v>
      </c>
      <c r="B504" t="s">
        <v>2048</v>
      </c>
      <c r="C504" t="s">
        <v>2049</v>
      </c>
    </row>
    <row r="505" spans="1:3" x14ac:dyDescent="0.2">
      <c r="A505" t="s">
        <v>53</v>
      </c>
      <c r="B505" t="s">
        <v>2039</v>
      </c>
      <c r="C505" t="s">
        <v>2042</v>
      </c>
    </row>
    <row r="506" spans="1:3" x14ac:dyDescent="0.2">
      <c r="A506" t="s">
        <v>23</v>
      </c>
      <c r="B506" t="s">
        <v>2033</v>
      </c>
      <c r="C506" t="s">
        <v>2034</v>
      </c>
    </row>
    <row r="507" spans="1:3" x14ac:dyDescent="0.2">
      <c r="A507" t="s">
        <v>133</v>
      </c>
      <c r="B507" t="s">
        <v>2045</v>
      </c>
      <c r="C507" t="s">
        <v>2054</v>
      </c>
    </row>
    <row r="508" spans="1:3" x14ac:dyDescent="0.2">
      <c r="A508" t="s">
        <v>33</v>
      </c>
      <c r="B508" t="s">
        <v>2037</v>
      </c>
      <c r="C508" t="s">
        <v>2038</v>
      </c>
    </row>
    <row r="509" spans="1:3" x14ac:dyDescent="0.2">
      <c r="A509" t="s">
        <v>28</v>
      </c>
      <c r="B509" t="s">
        <v>2035</v>
      </c>
      <c r="C509" t="s">
        <v>2036</v>
      </c>
    </row>
    <row r="510" spans="1:3" x14ac:dyDescent="0.2">
      <c r="A510" t="s">
        <v>33</v>
      </c>
      <c r="B510" t="s">
        <v>2037</v>
      </c>
      <c r="C510" t="s">
        <v>2038</v>
      </c>
    </row>
    <row r="511" spans="1:3" x14ac:dyDescent="0.2">
      <c r="A511" t="s">
        <v>33</v>
      </c>
      <c r="B511" t="s">
        <v>2037</v>
      </c>
      <c r="C511" t="s">
        <v>2038</v>
      </c>
    </row>
    <row r="512" spans="1:3" x14ac:dyDescent="0.2">
      <c r="A512" t="s">
        <v>53</v>
      </c>
      <c r="B512" t="s">
        <v>2039</v>
      </c>
      <c r="C512" t="s">
        <v>2042</v>
      </c>
    </row>
    <row r="513" spans="1:3" x14ac:dyDescent="0.2">
      <c r="A513" t="s">
        <v>33</v>
      </c>
      <c r="B513" t="s">
        <v>2037</v>
      </c>
      <c r="C513" t="s">
        <v>2038</v>
      </c>
    </row>
    <row r="514" spans="1:3" x14ac:dyDescent="0.2">
      <c r="A514" t="s">
        <v>89</v>
      </c>
      <c r="B514" t="s">
        <v>2048</v>
      </c>
      <c r="C514" t="s">
        <v>2049</v>
      </c>
    </row>
    <row r="515" spans="1:3" x14ac:dyDescent="0.2">
      <c r="A515" t="s">
        <v>269</v>
      </c>
      <c r="B515" t="s">
        <v>2039</v>
      </c>
      <c r="C515" t="s">
        <v>2058</v>
      </c>
    </row>
    <row r="516" spans="1:3" x14ac:dyDescent="0.2">
      <c r="A516" t="s">
        <v>23</v>
      </c>
      <c r="B516" t="s">
        <v>2033</v>
      </c>
      <c r="C516" t="s">
        <v>2034</v>
      </c>
    </row>
    <row r="517" spans="1:3" x14ac:dyDescent="0.2">
      <c r="A517" t="s">
        <v>33</v>
      </c>
      <c r="B517" t="s">
        <v>2037</v>
      </c>
      <c r="C517" t="s">
        <v>2038</v>
      </c>
    </row>
    <row r="518" spans="1:3" x14ac:dyDescent="0.2">
      <c r="A518" t="s">
        <v>68</v>
      </c>
      <c r="B518" t="s">
        <v>2045</v>
      </c>
      <c r="C518" t="s">
        <v>2046</v>
      </c>
    </row>
    <row r="519" spans="1:3" x14ac:dyDescent="0.2">
      <c r="A519" t="s">
        <v>17</v>
      </c>
      <c r="B519" t="s">
        <v>2031</v>
      </c>
      <c r="C519" t="s">
        <v>2032</v>
      </c>
    </row>
    <row r="520" spans="1:3" x14ac:dyDescent="0.2">
      <c r="A520" t="s">
        <v>71</v>
      </c>
      <c r="B520" t="s">
        <v>2039</v>
      </c>
      <c r="C520" t="s">
        <v>2047</v>
      </c>
    </row>
    <row r="521" spans="1:3" x14ac:dyDescent="0.2">
      <c r="A521" t="s">
        <v>23</v>
      </c>
      <c r="B521" t="s">
        <v>2033</v>
      </c>
      <c r="C521" t="s">
        <v>2034</v>
      </c>
    </row>
    <row r="522" spans="1:3" x14ac:dyDescent="0.2">
      <c r="A522" t="s">
        <v>33</v>
      </c>
      <c r="B522" t="s">
        <v>2037</v>
      </c>
      <c r="C522" t="s">
        <v>2038</v>
      </c>
    </row>
    <row r="523" spans="1:3" x14ac:dyDescent="0.2">
      <c r="A523" t="s">
        <v>53</v>
      </c>
      <c r="B523" t="s">
        <v>2039</v>
      </c>
      <c r="C523" t="s">
        <v>2042</v>
      </c>
    </row>
    <row r="524" spans="1:3" x14ac:dyDescent="0.2">
      <c r="A524" t="s">
        <v>100</v>
      </c>
      <c r="B524" t="s">
        <v>2039</v>
      </c>
      <c r="C524" t="s">
        <v>2050</v>
      </c>
    </row>
    <row r="525" spans="1:3" x14ac:dyDescent="0.2">
      <c r="A525" t="s">
        <v>100</v>
      </c>
      <c r="B525" t="s">
        <v>2039</v>
      </c>
      <c r="C525" t="s">
        <v>2050</v>
      </c>
    </row>
    <row r="526" spans="1:3" x14ac:dyDescent="0.2">
      <c r="A526" t="s">
        <v>33</v>
      </c>
      <c r="B526" t="s">
        <v>2037</v>
      </c>
      <c r="C526" t="s">
        <v>2038</v>
      </c>
    </row>
    <row r="527" spans="1:3" x14ac:dyDescent="0.2">
      <c r="A527" t="s">
        <v>65</v>
      </c>
      <c r="B527" t="s">
        <v>2035</v>
      </c>
      <c r="C527" t="s">
        <v>2044</v>
      </c>
    </row>
    <row r="528" spans="1:3" x14ac:dyDescent="0.2">
      <c r="A528" t="s">
        <v>33</v>
      </c>
      <c r="B528" t="s">
        <v>2037</v>
      </c>
      <c r="C528" t="s">
        <v>2038</v>
      </c>
    </row>
    <row r="529" spans="1:3" x14ac:dyDescent="0.2">
      <c r="A529" t="s">
        <v>71</v>
      </c>
      <c r="B529" t="s">
        <v>2039</v>
      </c>
      <c r="C529" t="s">
        <v>2047</v>
      </c>
    </row>
    <row r="530" spans="1:3" x14ac:dyDescent="0.2">
      <c r="A530" t="s">
        <v>60</v>
      </c>
      <c r="B530" t="s">
        <v>2033</v>
      </c>
      <c r="C530" t="s">
        <v>2043</v>
      </c>
    </row>
    <row r="531" spans="1:3" x14ac:dyDescent="0.2">
      <c r="A531" t="s">
        <v>89</v>
      </c>
      <c r="B531" t="s">
        <v>2048</v>
      </c>
      <c r="C531" t="s">
        <v>2049</v>
      </c>
    </row>
    <row r="532" spans="1:3" x14ac:dyDescent="0.2">
      <c r="A532" t="s">
        <v>119</v>
      </c>
      <c r="B532" t="s">
        <v>2045</v>
      </c>
      <c r="C532" t="s">
        <v>2051</v>
      </c>
    </row>
    <row r="533" spans="1:3" x14ac:dyDescent="0.2">
      <c r="A533" t="s">
        <v>89</v>
      </c>
      <c r="B533" t="s">
        <v>2048</v>
      </c>
      <c r="C533" t="s">
        <v>2049</v>
      </c>
    </row>
    <row r="534" spans="1:3" x14ac:dyDescent="0.2">
      <c r="A534" t="s">
        <v>33</v>
      </c>
      <c r="B534" t="s">
        <v>2037</v>
      </c>
      <c r="C534" t="s">
        <v>2038</v>
      </c>
    </row>
    <row r="535" spans="1:3" x14ac:dyDescent="0.2">
      <c r="A535" t="s">
        <v>60</v>
      </c>
      <c r="B535" t="s">
        <v>2033</v>
      </c>
      <c r="C535" t="s">
        <v>2043</v>
      </c>
    </row>
    <row r="536" spans="1:3" x14ac:dyDescent="0.2">
      <c r="A536" t="s">
        <v>53</v>
      </c>
      <c r="B536" t="s">
        <v>2039</v>
      </c>
      <c r="C536" t="s">
        <v>2042</v>
      </c>
    </row>
    <row r="537" spans="1:3" x14ac:dyDescent="0.2">
      <c r="A537" t="s">
        <v>33</v>
      </c>
      <c r="B537" t="s">
        <v>2037</v>
      </c>
      <c r="C537" t="s">
        <v>2038</v>
      </c>
    </row>
    <row r="538" spans="1:3" x14ac:dyDescent="0.2">
      <c r="A538" t="s">
        <v>119</v>
      </c>
      <c r="B538" t="s">
        <v>2045</v>
      </c>
      <c r="C538" t="s">
        <v>2051</v>
      </c>
    </row>
    <row r="539" spans="1:3" x14ac:dyDescent="0.2">
      <c r="A539" t="s">
        <v>42</v>
      </c>
      <c r="B539" t="s">
        <v>2039</v>
      </c>
      <c r="C539" t="s">
        <v>2040</v>
      </c>
    </row>
    <row r="540" spans="1:3" x14ac:dyDescent="0.2">
      <c r="A540" t="s">
        <v>292</v>
      </c>
      <c r="B540" t="s">
        <v>2048</v>
      </c>
      <c r="C540" t="s">
        <v>2059</v>
      </c>
    </row>
    <row r="541" spans="1:3" x14ac:dyDescent="0.2">
      <c r="A541" t="s">
        <v>17</v>
      </c>
      <c r="B541" t="s">
        <v>2031</v>
      </c>
      <c r="C541" t="s">
        <v>2032</v>
      </c>
    </row>
    <row r="542" spans="1:3" x14ac:dyDescent="0.2">
      <c r="A542" t="s">
        <v>122</v>
      </c>
      <c r="B542" t="s">
        <v>2052</v>
      </c>
      <c r="C542" t="s">
        <v>2053</v>
      </c>
    </row>
    <row r="543" spans="1:3" x14ac:dyDescent="0.2">
      <c r="A543" t="s">
        <v>292</v>
      </c>
      <c r="B543" t="s">
        <v>2048</v>
      </c>
      <c r="C543" t="s">
        <v>2059</v>
      </c>
    </row>
    <row r="544" spans="1:3" x14ac:dyDescent="0.2">
      <c r="A544" t="s">
        <v>60</v>
      </c>
      <c r="B544" t="s">
        <v>2033</v>
      </c>
      <c r="C544" t="s">
        <v>2043</v>
      </c>
    </row>
    <row r="545" spans="1:3" x14ac:dyDescent="0.2">
      <c r="A545" t="s">
        <v>89</v>
      </c>
      <c r="B545" t="s">
        <v>2048</v>
      </c>
      <c r="C545" t="s">
        <v>2049</v>
      </c>
    </row>
    <row r="546" spans="1:3" x14ac:dyDescent="0.2">
      <c r="A546" t="s">
        <v>23</v>
      </c>
      <c r="B546" t="s">
        <v>2033</v>
      </c>
      <c r="C546" t="s">
        <v>2034</v>
      </c>
    </row>
    <row r="547" spans="1:3" x14ac:dyDescent="0.2">
      <c r="A547" t="s">
        <v>33</v>
      </c>
      <c r="B547" t="s">
        <v>2037</v>
      </c>
      <c r="C547" t="s">
        <v>2038</v>
      </c>
    </row>
    <row r="548" spans="1:3" x14ac:dyDescent="0.2">
      <c r="A548" t="s">
        <v>33</v>
      </c>
      <c r="B548" t="s">
        <v>2037</v>
      </c>
      <c r="C548" t="s">
        <v>2038</v>
      </c>
    </row>
    <row r="549" spans="1:3" x14ac:dyDescent="0.2">
      <c r="A549" t="s">
        <v>53</v>
      </c>
      <c r="B549" t="s">
        <v>2039</v>
      </c>
      <c r="C549" t="s">
        <v>2042</v>
      </c>
    </row>
    <row r="550" spans="1:3" x14ac:dyDescent="0.2">
      <c r="A550" t="s">
        <v>33</v>
      </c>
      <c r="B550" t="s">
        <v>2037</v>
      </c>
      <c r="C550" t="s">
        <v>2038</v>
      </c>
    </row>
    <row r="551" spans="1:3" x14ac:dyDescent="0.2">
      <c r="A551" t="s">
        <v>65</v>
      </c>
      <c r="B551" t="s">
        <v>2035</v>
      </c>
      <c r="C551" t="s">
        <v>2044</v>
      </c>
    </row>
    <row r="552" spans="1:3" x14ac:dyDescent="0.2">
      <c r="A552" t="s">
        <v>60</v>
      </c>
      <c r="B552" t="s">
        <v>2033</v>
      </c>
      <c r="C552" t="s">
        <v>2043</v>
      </c>
    </row>
    <row r="553" spans="1:3" x14ac:dyDescent="0.2">
      <c r="A553" t="s">
        <v>28</v>
      </c>
      <c r="B553" t="s">
        <v>2035</v>
      </c>
      <c r="C553" t="s">
        <v>2036</v>
      </c>
    </row>
    <row r="554" spans="1:3" x14ac:dyDescent="0.2">
      <c r="A554" t="s">
        <v>33</v>
      </c>
      <c r="B554" t="s">
        <v>2037</v>
      </c>
      <c r="C554" t="s">
        <v>2038</v>
      </c>
    </row>
    <row r="555" spans="1:3" x14ac:dyDescent="0.2">
      <c r="A555" t="s">
        <v>23</v>
      </c>
      <c r="B555" t="s">
        <v>2033</v>
      </c>
      <c r="C555" t="s">
        <v>2034</v>
      </c>
    </row>
    <row r="556" spans="1:3" x14ac:dyDescent="0.2">
      <c r="A556" t="s">
        <v>60</v>
      </c>
      <c r="B556" t="s">
        <v>2033</v>
      </c>
      <c r="C556" t="s">
        <v>2043</v>
      </c>
    </row>
    <row r="557" spans="1:3" x14ac:dyDescent="0.2">
      <c r="A557" t="s">
        <v>23</v>
      </c>
      <c r="B557" t="s">
        <v>2033</v>
      </c>
      <c r="C557" t="s">
        <v>2034</v>
      </c>
    </row>
    <row r="558" spans="1:3" x14ac:dyDescent="0.2">
      <c r="A558" t="s">
        <v>206</v>
      </c>
      <c r="B558" t="s">
        <v>2045</v>
      </c>
      <c r="C558" t="s">
        <v>2057</v>
      </c>
    </row>
    <row r="559" spans="1:3" x14ac:dyDescent="0.2">
      <c r="A559" t="s">
        <v>474</v>
      </c>
      <c r="B559" t="s">
        <v>2039</v>
      </c>
      <c r="C559" t="s">
        <v>2061</v>
      </c>
    </row>
    <row r="560" spans="1:3" x14ac:dyDescent="0.2">
      <c r="A560" t="s">
        <v>33</v>
      </c>
      <c r="B560" t="s">
        <v>2037</v>
      </c>
      <c r="C560" t="s">
        <v>2038</v>
      </c>
    </row>
    <row r="561" spans="1:3" x14ac:dyDescent="0.2">
      <c r="A561" t="s">
        <v>33</v>
      </c>
      <c r="B561" t="s">
        <v>2037</v>
      </c>
      <c r="C561" t="s">
        <v>2038</v>
      </c>
    </row>
    <row r="562" spans="1:3" x14ac:dyDescent="0.2">
      <c r="A562" t="s">
        <v>71</v>
      </c>
      <c r="B562" t="s">
        <v>2039</v>
      </c>
      <c r="C562" t="s">
        <v>2047</v>
      </c>
    </row>
    <row r="563" spans="1:3" x14ac:dyDescent="0.2">
      <c r="A563" t="s">
        <v>33</v>
      </c>
      <c r="B563" t="s">
        <v>2037</v>
      </c>
      <c r="C563" t="s">
        <v>2038</v>
      </c>
    </row>
    <row r="564" spans="1:3" x14ac:dyDescent="0.2">
      <c r="A564" t="s">
        <v>23</v>
      </c>
      <c r="B564" t="s">
        <v>2033</v>
      </c>
      <c r="C564" t="s">
        <v>2034</v>
      </c>
    </row>
    <row r="565" spans="1:3" x14ac:dyDescent="0.2">
      <c r="A565" t="s">
        <v>42</v>
      </c>
      <c r="B565" t="s">
        <v>2039</v>
      </c>
      <c r="C565" t="s">
        <v>2040</v>
      </c>
    </row>
    <row r="566" spans="1:3" x14ac:dyDescent="0.2">
      <c r="A566" t="s">
        <v>33</v>
      </c>
      <c r="B566" t="s">
        <v>2037</v>
      </c>
      <c r="C566" t="s">
        <v>2038</v>
      </c>
    </row>
    <row r="567" spans="1:3" x14ac:dyDescent="0.2">
      <c r="A567" t="s">
        <v>33</v>
      </c>
      <c r="B567" t="s">
        <v>2037</v>
      </c>
      <c r="C567" t="s">
        <v>2038</v>
      </c>
    </row>
    <row r="568" spans="1:3" x14ac:dyDescent="0.2">
      <c r="A568" t="s">
        <v>50</v>
      </c>
      <c r="B568" t="s">
        <v>2033</v>
      </c>
      <c r="C568" t="s">
        <v>2041</v>
      </c>
    </row>
    <row r="569" spans="1:3" x14ac:dyDescent="0.2">
      <c r="A569" t="s">
        <v>23</v>
      </c>
      <c r="B569" t="s">
        <v>2033</v>
      </c>
      <c r="C569" t="s">
        <v>2034</v>
      </c>
    </row>
    <row r="570" spans="1:3" x14ac:dyDescent="0.2">
      <c r="A570" t="s">
        <v>33</v>
      </c>
      <c r="B570" t="s">
        <v>2037</v>
      </c>
      <c r="C570" t="s">
        <v>2038</v>
      </c>
    </row>
    <row r="571" spans="1:3" x14ac:dyDescent="0.2">
      <c r="A571" t="s">
        <v>71</v>
      </c>
      <c r="B571" t="s">
        <v>2039</v>
      </c>
      <c r="C571" t="s">
        <v>2047</v>
      </c>
    </row>
    <row r="572" spans="1:3" x14ac:dyDescent="0.2">
      <c r="A572" t="s">
        <v>23</v>
      </c>
      <c r="B572" t="s">
        <v>2033</v>
      </c>
      <c r="C572" t="s">
        <v>2034</v>
      </c>
    </row>
    <row r="573" spans="1:3" x14ac:dyDescent="0.2">
      <c r="A573" t="s">
        <v>100</v>
      </c>
      <c r="B573" t="s">
        <v>2039</v>
      </c>
      <c r="C573" t="s">
        <v>2050</v>
      </c>
    </row>
    <row r="574" spans="1:3" x14ac:dyDescent="0.2">
      <c r="A574" t="s">
        <v>23</v>
      </c>
      <c r="B574" t="s">
        <v>2033</v>
      </c>
      <c r="C574" t="s">
        <v>2034</v>
      </c>
    </row>
    <row r="575" spans="1:3" x14ac:dyDescent="0.2">
      <c r="A575" t="s">
        <v>1029</v>
      </c>
      <c r="B575" t="s">
        <v>2062</v>
      </c>
      <c r="C575" t="s">
        <v>2063</v>
      </c>
    </row>
    <row r="576" spans="1:3" x14ac:dyDescent="0.2">
      <c r="A576" t="s">
        <v>17</v>
      </c>
      <c r="B576" t="s">
        <v>2031</v>
      </c>
      <c r="C576" t="s">
        <v>2032</v>
      </c>
    </row>
    <row r="577" spans="1:3" x14ac:dyDescent="0.2">
      <c r="A577" t="s">
        <v>33</v>
      </c>
      <c r="B577" t="s">
        <v>2037</v>
      </c>
      <c r="C577" t="s">
        <v>2038</v>
      </c>
    </row>
    <row r="578" spans="1:3" x14ac:dyDescent="0.2">
      <c r="A578" t="s">
        <v>33</v>
      </c>
      <c r="B578" t="s">
        <v>2037</v>
      </c>
      <c r="C578" t="s">
        <v>2038</v>
      </c>
    </row>
    <row r="579" spans="1:3" x14ac:dyDescent="0.2">
      <c r="A579" t="s">
        <v>159</v>
      </c>
      <c r="B579" t="s">
        <v>2033</v>
      </c>
      <c r="C579" t="s">
        <v>2056</v>
      </c>
    </row>
    <row r="580" spans="1:3" x14ac:dyDescent="0.2">
      <c r="A580" t="s">
        <v>474</v>
      </c>
      <c r="B580" t="s">
        <v>2039</v>
      </c>
      <c r="C580" t="s">
        <v>2061</v>
      </c>
    </row>
    <row r="581" spans="1:3" x14ac:dyDescent="0.2">
      <c r="A581" t="s">
        <v>159</v>
      </c>
      <c r="B581" t="s">
        <v>2033</v>
      </c>
      <c r="C581" t="s">
        <v>2056</v>
      </c>
    </row>
    <row r="582" spans="1:3" x14ac:dyDescent="0.2">
      <c r="A582" t="s">
        <v>33</v>
      </c>
      <c r="B582" t="s">
        <v>2037</v>
      </c>
      <c r="C582" t="s">
        <v>2038</v>
      </c>
    </row>
    <row r="583" spans="1:3" x14ac:dyDescent="0.2">
      <c r="A583" t="s">
        <v>28</v>
      </c>
      <c r="B583" t="s">
        <v>2035</v>
      </c>
      <c r="C583" t="s">
        <v>2036</v>
      </c>
    </row>
    <row r="584" spans="1:3" x14ac:dyDescent="0.2">
      <c r="A584" t="s">
        <v>89</v>
      </c>
      <c r="B584" t="s">
        <v>2048</v>
      </c>
      <c r="C584" t="s">
        <v>2049</v>
      </c>
    </row>
    <row r="585" spans="1:3" x14ac:dyDescent="0.2">
      <c r="A585" t="s">
        <v>42</v>
      </c>
      <c r="B585" t="s">
        <v>2039</v>
      </c>
      <c r="C585" t="s">
        <v>2040</v>
      </c>
    </row>
    <row r="586" spans="1:3" x14ac:dyDescent="0.2">
      <c r="A586" t="s">
        <v>28</v>
      </c>
      <c r="B586" t="s">
        <v>2035</v>
      </c>
      <c r="C586" t="s">
        <v>2036</v>
      </c>
    </row>
    <row r="587" spans="1:3" x14ac:dyDescent="0.2">
      <c r="A587" t="s">
        <v>206</v>
      </c>
      <c r="B587" t="s">
        <v>2045</v>
      </c>
      <c r="C587" t="s">
        <v>2057</v>
      </c>
    </row>
    <row r="588" spans="1:3" x14ac:dyDescent="0.2">
      <c r="A588" t="s">
        <v>23</v>
      </c>
      <c r="B588" t="s">
        <v>2033</v>
      </c>
      <c r="C588" t="s">
        <v>2034</v>
      </c>
    </row>
    <row r="589" spans="1:3" x14ac:dyDescent="0.2">
      <c r="A589" t="s">
        <v>17</v>
      </c>
      <c r="B589" t="s">
        <v>2031</v>
      </c>
      <c r="C589" t="s">
        <v>2032</v>
      </c>
    </row>
    <row r="590" spans="1:3" x14ac:dyDescent="0.2">
      <c r="A590" t="s">
        <v>33</v>
      </c>
      <c r="B590" t="s">
        <v>2037</v>
      </c>
      <c r="C590" t="s">
        <v>2038</v>
      </c>
    </row>
    <row r="591" spans="1:3" x14ac:dyDescent="0.2">
      <c r="A591" t="s">
        <v>42</v>
      </c>
      <c r="B591" t="s">
        <v>2039</v>
      </c>
      <c r="C591" t="s">
        <v>2040</v>
      </c>
    </row>
    <row r="592" spans="1:3" x14ac:dyDescent="0.2">
      <c r="A592" t="s">
        <v>133</v>
      </c>
      <c r="B592" t="s">
        <v>2045</v>
      </c>
      <c r="C592" t="s">
        <v>2054</v>
      </c>
    </row>
    <row r="593" spans="1:3" x14ac:dyDescent="0.2">
      <c r="A593" t="s">
        <v>89</v>
      </c>
      <c r="B593" t="s">
        <v>2048</v>
      </c>
      <c r="C593" t="s">
        <v>2049</v>
      </c>
    </row>
    <row r="594" spans="1:3" x14ac:dyDescent="0.2">
      <c r="A594" t="s">
        <v>33</v>
      </c>
      <c r="B594" t="s">
        <v>2037</v>
      </c>
      <c r="C594" t="s">
        <v>2038</v>
      </c>
    </row>
    <row r="595" spans="1:3" x14ac:dyDescent="0.2">
      <c r="A595" t="s">
        <v>71</v>
      </c>
      <c r="B595" t="s">
        <v>2039</v>
      </c>
      <c r="C595" t="s">
        <v>2047</v>
      </c>
    </row>
    <row r="596" spans="1:3" x14ac:dyDescent="0.2">
      <c r="A596" t="s">
        <v>33</v>
      </c>
      <c r="B596" t="s">
        <v>2037</v>
      </c>
      <c r="C596" t="s">
        <v>2038</v>
      </c>
    </row>
    <row r="597" spans="1:3" x14ac:dyDescent="0.2">
      <c r="A597" t="s">
        <v>33</v>
      </c>
      <c r="B597" t="s">
        <v>2037</v>
      </c>
      <c r="C597" t="s">
        <v>2038</v>
      </c>
    </row>
    <row r="598" spans="1:3" x14ac:dyDescent="0.2">
      <c r="A598" t="s">
        <v>53</v>
      </c>
      <c r="B598" t="s">
        <v>2039</v>
      </c>
      <c r="C598" t="s">
        <v>2042</v>
      </c>
    </row>
    <row r="599" spans="1:3" x14ac:dyDescent="0.2">
      <c r="A599" t="s">
        <v>33</v>
      </c>
      <c r="B599" t="s">
        <v>2037</v>
      </c>
      <c r="C599" t="s">
        <v>2038</v>
      </c>
    </row>
    <row r="600" spans="1:3" x14ac:dyDescent="0.2">
      <c r="A600" t="s">
        <v>23</v>
      </c>
      <c r="B600" t="s">
        <v>2033</v>
      </c>
      <c r="C600" t="s">
        <v>2034</v>
      </c>
    </row>
    <row r="601" spans="1:3" x14ac:dyDescent="0.2">
      <c r="A601" t="s">
        <v>42</v>
      </c>
      <c r="B601" t="s">
        <v>2039</v>
      </c>
      <c r="C601" t="s">
        <v>2040</v>
      </c>
    </row>
    <row r="602" spans="1:3" x14ac:dyDescent="0.2">
      <c r="A602" t="s">
        <v>17</v>
      </c>
      <c r="B602" t="s">
        <v>2031</v>
      </c>
      <c r="C602" t="s">
        <v>2032</v>
      </c>
    </row>
    <row r="603" spans="1:3" x14ac:dyDescent="0.2">
      <c r="A603" t="s">
        <v>65</v>
      </c>
      <c r="B603" t="s">
        <v>2035</v>
      </c>
      <c r="C603" t="s">
        <v>2044</v>
      </c>
    </row>
    <row r="604" spans="1:3" x14ac:dyDescent="0.2">
      <c r="A604" t="s">
        <v>33</v>
      </c>
      <c r="B604" t="s">
        <v>2037</v>
      </c>
      <c r="C604" t="s">
        <v>2038</v>
      </c>
    </row>
    <row r="605" spans="1:3" x14ac:dyDescent="0.2">
      <c r="A605" t="s">
        <v>33</v>
      </c>
      <c r="B605" t="s">
        <v>2037</v>
      </c>
      <c r="C605" t="s">
        <v>2038</v>
      </c>
    </row>
    <row r="606" spans="1:3" x14ac:dyDescent="0.2">
      <c r="A606" t="s">
        <v>33</v>
      </c>
      <c r="B606" t="s">
        <v>2037</v>
      </c>
      <c r="C606" t="s">
        <v>2038</v>
      </c>
    </row>
    <row r="607" spans="1:3" x14ac:dyDescent="0.2">
      <c r="A607" t="s">
        <v>68</v>
      </c>
      <c r="B607" t="s">
        <v>2045</v>
      </c>
      <c r="C607" t="s">
        <v>2046</v>
      </c>
    </row>
    <row r="608" spans="1:3" x14ac:dyDescent="0.2">
      <c r="A608" t="s">
        <v>23</v>
      </c>
      <c r="B608" t="s">
        <v>2033</v>
      </c>
      <c r="C608" t="s">
        <v>2034</v>
      </c>
    </row>
    <row r="609" spans="1:3" x14ac:dyDescent="0.2">
      <c r="A609" t="s">
        <v>17</v>
      </c>
      <c r="B609" t="s">
        <v>2031</v>
      </c>
      <c r="C609" t="s">
        <v>2032</v>
      </c>
    </row>
    <row r="610" spans="1:3" x14ac:dyDescent="0.2">
      <c r="A610" t="s">
        <v>159</v>
      </c>
      <c r="B610" t="s">
        <v>2033</v>
      </c>
      <c r="C610" t="s">
        <v>2056</v>
      </c>
    </row>
    <row r="611" spans="1:3" x14ac:dyDescent="0.2">
      <c r="A611" t="s">
        <v>474</v>
      </c>
      <c r="B611" t="s">
        <v>2039</v>
      </c>
      <c r="C611" t="s">
        <v>2061</v>
      </c>
    </row>
    <row r="612" spans="1:3" x14ac:dyDescent="0.2">
      <c r="A612" t="s">
        <v>33</v>
      </c>
      <c r="B612" t="s">
        <v>2037</v>
      </c>
      <c r="C612" t="s">
        <v>2038</v>
      </c>
    </row>
    <row r="613" spans="1:3" x14ac:dyDescent="0.2">
      <c r="A613" t="s">
        <v>33</v>
      </c>
      <c r="B613" t="s">
        <v>2037</v>
      </c>
      <c r="C613" t="s">
        <v>2038</v>
      </c>
    </row>
    <row r="614" spans="1:3" x14ac:dyDescent="0.2">
      <c r="A614" t="s">
        <v>50</v>
      </c>
      <c r="B614" t="s">
        <v>2033</v>
      </c>
      <c r="C614" t="s">
        <v>2041</v>
      </c>
    </row>
    <row r="615" spans="1:3" x14ac:dyDescent="0.2">
      <c r="A615" t="s">
        <v>33</v>
      </c>
      <c r="B615" t="s">
        <v>2037</v>
      </c>
      <c r="C615" t="s">
        <v>2038</v>
      </c>
    </row>
    <row r="616" spans="1:3" x14ac:dyDescent="0.2">
      <c r="A616" t="s">
        <v>33</v>
      </c>
      <c r="B616" t="s">
        <v>2037</v>
      </c>
      <c r="C616" t="s">
        <v>2038</v>
      </c>
    </row>
    <row r="617" spans="1:3" x14ac:dyDescent="0.2">
      <c r="A617" t="s">
        <v>33</v>
      </c>
      <c r="B617" t="s">
        <v>2037</v>
      </c>
      <c r="C617" t="s">
        <v>2038</v>
      </c>
    </row>
    <row r="618" spans="1:3" x14ac:dyDescent="0.2">
      <c r="A618" t="s">
        <v>60</v>
      </c>
      <c r="B618" t="s">
        <v>2033</v>
      </c>
      <c r="C618" t="s">
        <v>2043</v>
      </c>
    </row>
    <row r="619" spans="1:3" x14ac:dyDescent="0.2">
      <c r="A619" t="s">
        <v>33</v>
      </c>
      <c r="B619" t="s">
        <v>2037</v>
      </c>
      <c r="C619" t="s">
        <v>2038</v>
      </c>
    </row>
    <row r="620" spans="1:3" x14ac:dyDescent="0.2">
      <c r="A620" t="s">
        <v>68</v>
      </c>
      <c r="B620" t="s">
        <v>2045</v>
      </c>
      <c r="C620" t="s">
        <v>2046</v>
      </c>
    </row>
    <row r="621" spans="1:3" x14ac:dyDescent="0.2">
      <c r="A621" t="s">
        <v>33</v>
      </c>
      <c r="B621" t="s">
        <v>2037</v>
      </c>
      <c r="C621" t="s">
        <v>2038</v>
      </c>
    </row>
    <row r="622" spans="1:3" x14ac:dyDescent="0.2">
      <c r="A622" t="s">
        <v>122</v>
      </c>
      <c r="B622" t="s">
        <v>2052</v>
      </c>
      <c r="C622" t="s">
        <v>2053</v>
      </c>
    </row>
    <row r="623" spans="1:3" x14ac:dyDescent="0.2">
      <c r="A623" t="s">
        <v>33</v>
      </c>
      <c r="B623" t="s">
        <v>2037</v>
      </c>
      <c r="C623" t="s">
        <v>2038</v>
      </c>
    </row>
    <row r="624" spans="1:3" x14ac:dyDescent="0.2">
      <c r="A624" t="s">
        <v>60</v>
      </c>
      <c r="B624" t="s">
        <v>2033</v>
      </c>
      <c r="C624" t="s">
        <v>2043</v>
      </c>
    </row>
    <row r="625" spans="1:3" x14ac:dyDescent="0.2">
      <c r="A625" t="s">
        <v>33</v>
      </c>
      <c r="B625" t="s">
        <v>2037</v>
      </c>
      <c r="C625" t="s">
        <v>2038</v>
      </c>
    </row>
    <row r="626" spans="1:3" x14ac:dyDescent="0.2">
      <c r="A626" t="s">
        <v>122</v>
      </c>
      <c r="B626" t="s">
        <v>2052</v>
      </c>
      <c r="C626" t="s">
        <v>2053</v>
      </c>
    </row>
    <row r="627" spans="1:3" x14ac:dyDescent="0.2">
      <c r="A627" t="s">
        <v>33</v>
      </c>
      <c r="B627" t="s">
        <v>2037</v>
      </c>
      <c r="C627" t="s">
        <v>2038</v>
      </c>
    </row>
    <row r="628" spans="1:3" x14ac:dyDescent="0.2">
      <c r="A628" t="s">
        <v>33</v>
      </c>
      <c r="B628" t="s">
        <v>2037</v>
      </c>
      <c r="C628" t="s">
        <v>2038</v>
      </c>
    </row>
    <row r="629" spans="1:3" x14ac:dyDescent="0.2">
      <c r="A629" t="s">
        <v>17</v>
      </c>
      <c r="B629" t="s">
        <v>2031</v>
      </c>
      <c r="C629" t="s">
        <v>2032</v>
      </c>
    </row>
    <row r="630" spans="1:3" x14ac:dyDescent="0.2">
      <c r="A630" t="s">
        <v>60</v>
      </c>
      <c r="B630" t="s">
        <v>2033</v>
      </c>
      <c r="C630" t="s">
        <v>2043</v>
      </c>
    </row>
    <row r="631" spans="1:3" x14ac:dyDescent="0.2">
      <c r="A631" t="s">
        <v>33</v>
      </c>
      <c r="B631" t="s">
        <v>2037</v>
      </c>
      <c r="C631" t="s">
        <v>2038</v>
      </c>
    </row>
    <row r="632" spans="1:3" x14ac:dyDescent="0.2">
      <c r="A632" t="s">
        <v>33</v>
      </c>
      <c r="B632" t="s">
        <v>2037</v>
      </c>
      <c r="C632" t="s">
        <v>2038</v>
      </c>
    </row>
    <row r="633" spans="1:3" x14ac:dyDescent="0.2">
      <c r="A633" t="s">
        <v>33</v>
      </c>
      <c r="B633" t="s">
        <v>2037</v>
      </c>
      <c r="C633" t="s">
        <v>2038</v>
      </c>
    </row>
    <row r="634" spans="1:3" x14ac:dyDescent="0.2">
      <c r="A634" t="s">
        <v>33</v>
      </c>
      <c r="B634" t="s">
        <v>2037</v>
      </c>
      <c r="C634" t="s">
        <v>2038</v>
      </c>
    </row>
    <row r="635" spans="1:3" x14ac:dyDescent="0.2">
      <c r="A635" t="s">
        <v>71</v>
      </c>
      <c r="B635" t="s">
        <v>2039</v>
      </c>
      <c r="C635" t="s">
        <v>2047</v>
      </c>
    </row>
    <row r="636" spans="1:3" x14ac:dyDescent="0.2">
      <c r="A636" t="s">
        <v>269</v>
      </c>
      <c r="B636" t="s">
        <v>2039</v>
      </c>
      <c r="C636" t="s">
        <v>2058</v>
      </c>
    </row>
    <row r="637" spans="1:3" x14ac:dyDescent="0.2">
      <c r="A637" t="s">
        <v>269</v>
      </c>
      <c r="B637" t="s">
        <v>2039</v>
      </c>
      <c r="C637" t="s">
        <v>2058</v>
      </c>
    </row>
    <row r="638" spans="1:3" x14ac:dyDescent="0.2">
      <c r="A638" t="s">
        <v>71</v>
      </c>
      <c r="B638" t="s">
        <v>2039</v>
      </c>
      <c r="C638" t="s">
        <v>2047</v>
      </c>
    </row>
    <row r="639" spans="1:3" x14ac:dyDescent="0.2">
      <c r="A639" t="s">
        <v>33</v>
      </c>
      <c r="B639" t="s">
        <v>2037</v>
      </c>
      <c r="C639" t="s">
        <v>2038</v>
      </c>
    </row>
    <row r="640" spans="1:3" x14ac:dyDescent="0.2">
      <c r="A640" t="s">
        <v>33</v>
      </c>
      <c r="B640" t="s">
        <v>2037</v>
      </c>
      <c r="C640" t="s">
        <v>2038</v>
      </c>
    </row>
    <row r="641" spans="1:3" x14ac:dyDescent="0.2">
      <c r="A641" t="s">
        <v>53</v>
      </c>
      <c r="B641" t="s">
        <v>2039</v>
      </c>
      <c r="C641" t="s">
        <v>2042</v>
      </c>
    </row>
    <row r="642" spans="1:3" x14ac:dyDescent="0.2">
      <c r="A642" t="s">
        <v>33</v>
      </c>
      <c r="B642" t="s">
        <v>2037</v>
      </c>
      <c r="C642" t="s">
        <v>2038</v>
      </c>
    </row>
    <row r="643" spans="1:3" x14ac:dyDescent="0.2">
      <c r="A643" t="s">
        <v>33</v>
      </c>
      <c r="B643" t="s">
        <v>2037</v>
      </c>
      <c r="C643" t="s">
        <v>2038</v>
      </c>
    </row>
    <row r="644" spans="1:3" x14ac:dyDescent="0.2">
      <c r="A644" t="s">
        <v>65</v>
      </c>
      <c r="B644" t="s">
        <v>2035</v>
      </c>
      <c r="C644" t="s">
        <v>2044</v>
      </c>
    </row>
    <row r="645" spans="1:3" x14ac:dyDescent="0.2">
      <c r="A645" t="s">
        <v>33</v>
      </c>
      <c r="B645" t="s">
        <v>2037</v>
      </c>
      <c r="C645" t="s">
        <v>2038</v>
      </c>
    </row>
    <row r="646" spans="1:3" x14ac:dyDescent="0.2">
      <c r="A646" t="s">
        <v>33</v>
      </c>
      <c r="B646" t="s">
        <v>2037</v>
      </c>
      <c r="C646" t="s">
        <v>2038</v>
      </c>
    </row>
    <row r="647" spans="1:3" x14ac:dyDescent="0.2">
      <c r="A647" t="s">
        <v>23</v>
      </c>
      <c r="B647" t="s">
        <v>2033</v>
      </c>
      <c r="C647" t="s">
        <v>2034</v>
      </c>
    </row>
    <row r="648" spans="1:3" x14ac:dyDescent="0.2">
      <c r="A648" t="s">
        <v>89</v>
      </c>
      <c r="B648" t="s">
        <v>2048</v>
      </c>
      <c r="C648" t="s">
        <v>2049</v>
      </c>
    </row>
    <row r="649" spans="1:3" x14ac:dyDescent="0.2">
      <c r="A649" t="s">
        <v>206</v>
      </c>
      <c r="B649" t="s">
        <v>2045</v>
      </c>
      <c r="C649" t="s">
        <v>2057</v>
      </c>
    </row>
    <row r="650" spans="1:3" x14ac:dyDescent="0.2">
      <c r="A650" t="s">
        <v>17</v>
      </c>
      <c r="B650" t="s">
        <v>2031</v>
      </c>
      <c r="C650" t="s">
        <v>2032</v>
      </c>
    </row>
    <row r="651" spans="1:3" x14ac:dyDescent="0.2">
      <c r="A651" t="s">
        <v>33</v>
      </c>
      <c r="B651" t="s">
        <v>2037</v>
      </c>
      <c r="C651" t="s">
        <v>2038</v>
      </c>
    </row>
    <row r="652" spans="1:3" x14ac:dyDescent="0.2">
      <c r="A652" t="s">
        <v>159</v>
      </c>
      <c r="B652" t="s">
        <v>2033</v>
      </c>
      <c r="C652" t="s">
        <v>2056</v>
      </c>
    </row>
    <row r="653" spans="1:3" x14ac:dyDescent="0.2">
      <c r="A653" t="s">
        <v>100</v>
      </c>
      <c r="B653" t="s">
        <v>2039</v>
      </c>
      <c r="C653" t="s">
        <v>2050</v>
      </c>
    </row>
    <row r="654" spans="1:3" x14ac:dyDescent="0.2">
      <c r="A654" t="s">
        <v>28</v>
      </c>
      <c r="B654" t="s">
        <v>2035</v>
      </c>
      <c r="C654" t="s">
        <v>2036</v>
      </c>
    </row>
    <row r="655" spans="1:3" x14ac:dyDescent="0.2">
      <c r="A655" t="s">
        <v>28</v>
      </c>
      <c r="B655" t="s">
        <v>2035</v>
      </c>
      <c r="C655" t="s">
        <v>2036</v>
      </c>
    </row>
    <row r="656" spans="1:3" x14ac:dyDescent="0.2">
      <c r="A656" t="s">
        <v>148</v>
      </c>
      <c r="B656" t="s">
        <v>2033</v>
      </c>
      <c r="C656" t="s">
        <v>2055</v>
      </c>
    </row>
    <row r="657" spans="1:3" x14ac:dyDescent="0.2">
      <c r="A657" t="s">
        <v>122</v>
      </c>
      <c r="B657" t="s">
        <v>2052</v>
      </c>
      <c r="C657" t="s">
        <v>2053</v>
      </c>
    </row>
    <row r="658" spans="1:3" x14ac:dyDescent="0.2">
      <c r="A658" t="s">
        <v>17</v>
      </c>
      <c r="B658" t="s">
        <v>2031</v>
      </c>
      <c r="C658" t="s">
        <v>2032</v>
      </c>
    </row>
    <row r="659" spans="1:3" x14ac:dyDescent="0.2">
      <c r="A659" t="s">
        <v>474</v>
      </c>
      <c r="B659" t="s">
        <v>2039</v>
      </c>
      <c r="C659" t="s">
        <v>2061</v>
      </c>
    </row>
    <row r="660" spans="1:3" x14ac:dyDescent="0.2">
      <c r="A660" t="s">
        <v>23</v>
      </c>
      <c r="B660" t="s">
        <v>2033</v>
      </c>
      <c r="C660" t="s">
        <v>2034</v>
      </c>
    </row>
    <row r="661" spans="1:3" x14ac:dyDescent="0.2">
      <c r="A661" t="s">
        <v>42</v>
      </c>
      <c r="B661" t="s">
        <v>2039</v>
      </c>
      <c r="C661" t="s">
        <v>2040</v>
      </c>
    </row>
    <row r="662" spans="1:3" x14ac:dyDescent="0.2">
      <c r="A662" t="s">
        <v>33</v>
      </c>
      <c r="B662" t="s">
        <v>2037</v>
      </c>
      <c r="C662" t="s">
        <v>2038</v>
      </c>
    </row>
    <row r="663" spans="1:3" x14ac:dyDescent="0.2">
      <c r="A663" t="s">
        <v>159</v>
      </c>
      <c r="B663" t="s">
        <v>2033</v>
      </c>
      <c r="C663" t="s">
        <v>2056</v>
      </c>
    </row>
    <row r="664" spans="1:3" x14ac:dyDescent="0.2">
      <c r="A664" t="s">
        <v>33</v>
      </c>
      <c r="B664" t="s">
        <v>2037</v>
      </c>
      <c r="C664" t="s">
        <v>2038</v>
      </c>
    </row>
    <row r="665" spans="1:3" x14ac:dyDescent="0.2">
      <c r="A665" t="s">
        <v>33</v>
      </c>
      <c r="B665" t="s">
        <v>2037</v>
      </c>
      <c r="C665" t="s">
        <v>2038</v>
      </c>
    </row>
    <row r="666" spans="1:3" x14ac:dyDescent="0.2">
      <c r="A666" t="s">
        <v>159</v>
      </c>
      <c r="B666" t="s">
        <v>2033</v>
      </c>
      <c r="C666" t="s">
        <v>2056</v>
      </c>
    </row>
    <row r="667" spans="1:3" x14ac:dyDescent="0.2">
      <c r="A667" t="s">
        <v>42</v>
      </c>
      <c r="B667" t="s">
        <v>2039</v>
      </c>
      <c r="C667" t="s">
        <v>2040</v>
      </c>
    </row>
    <row r="668" spans="1:3" x14ac:dyDescent="0.2">
      <c r="A668" t="s">
        <v>33</v>
      </c>
      <c r="B668" t="s">
        <v>2037</v>
      </c>
      <c r="C668" t="s">
        <v>2038</v>
      </c>
    </row>
    <row r="669" spans="1:3" x14ac:dyDescent="0.2">
      <c r="A669" t="s">
        <v>1029</v>
      </c>
      <c r="B669" t="s">
        <v>2062</v>
      </c>
      <c r="C669" t="s">
        <v>2063</v>
      </c>
    </row>
    <row r="670" spans="1:3" x14ac:dyDescent="0.2">
      <c r="A670" t="s">
        <v>33</v>
      </c>
      <c r="B670" t="s">
        <v>2037</v>
      </c>
      <c r="C670" t="s">
        <v>2038</v>
      </c>
    </row>
    <row r="671" spans="1:3" x14ac:dyDescent="0.2">
      <c r="A671" t="s">
        <v>33</v>
      </c>
      <c r="B671" t="s">
        <v>2037</v>
      </c>
      <c r="C671" t="s">
        <v>2038</v>
      </c>
    </row>
    <row r="672" spans="1:3" x14ac:dyDescent="0.2">
      <c r="A672" t="s">
        <v>60</v>
      </c>
      <c r="B672" t="s">
        <v>2033</v>
      </c>
      <c r="C672" t="s">
        <v>2043</v>
      </c>
    </row>
    <row r="673" spans="1:3" x14ac:dyDescent="0.2">
      <c r="A673" t="s">
        <v>33</v>
      </c>
      <c r="B673" t="s">
        <v>2037</v>
      </c>
      <c r="C673" t="s">
        <v>2038</v>
      </c>
    </row>
    <row r="674" spans="1:3" x14ac:dyDescent="0.2">
      <c r="A674" t="s">
        <v>33</v>
      </c>
      <c r="B674" t="s">
        <v>2037</v>
      </c>
      <c r="C674" t="s">
        <v>2038</v>
      </c>
    </row>
    <row r="675" spans="1:3" x14ac:dyDescent="0.2">
      <c r="A675" t="s">
        <v>60</v>
      </c>
      <c r="B675" t="s">
        <v>2033</v>
      </c>
      <c r="C675" t="s">
        <v>2043</v>
      </c>
    </row>
    <row r="676" spans="1:3" x14ac:dyDescent="0.2">
      <c r="A676" t="s">
        <v>122</v>
      </c>
      <c r="B676" t="s">
        <v>2052</v>
      </c>
      <c r="C676" t="s">
        <v>2053</v>
      </c>
    </row>
    <row r="677" spans="1:3" x14ac:dyDescent="0.2">
      <c r="A677" t="s">
        <v>1029</v>
      </c>
      <c r="B677" t="s">
        <v>2062</v>
      </c>
      <c r="C677" t="s">
        <v>2063</v>
      </c>
    </row>
    <row r="678" spans="1:3" x14ac:dyDescent="0.2">
      <c r="A678" t="s">
        <v>122</v>
      </c>
      <c r="B678" t="s">
        <v>2052</v>
      </c>
      <c r="C678" t="s">
        <v>2053</v>
      </c>
    </row>
    <row r="679" spans="1:3" x14ac:dyDescent="0.2">
      <c r="A679" t="s">
        <v>119</v>
      </c>
      <c r="B679" t="s">
        <v>2045</v>
      </c>
      <c r="C679" t="s">
        <v>2051</v>
      </c>
    </row>
    <row r="680" spans="1:3" x14ac:dyDescent="0.2">
      <c r="A680" t="s">
        <v>53</v>
      </c>
      <c r="B680" t="s">
        <v>2039</v>
      </c>
      <c r="C680" t="s">
        <v>2042</v>
      </c>
    </row>
    <row r="681" spans="1:3" x14ac:dyDescent="0.2">
      <c r="A681" t="s">
        <v>17</v>
      </c>
      <c r="B681" t="s">
        <v>2031</v>
      </c>
      <c r="C681" t="s">
        <v>2032</v>
      </c>
    </row>
    <row r="682" spans="1:3" x14ac:dyDescent="0.2">
      <c r="A682" t="s">
        <v>292</v>
      </c>
      <c r="B682" t="s">
        <v>2048</v>
      </c>
      <c r="C682" t="s">
        <v>2059</v>
      </c>
    </row>
    <row r="683" spans="1:3" x14ac:dyDescent="0.2">
      <c r="A683" t="s">
        <v>33</v>
      </c>
      <c r="B683" t="s">
        <v>2037</v>
      </c>
      <c r="C683" t="s">
        <v>2038</v>
      </c>
    </row>
    <row r="684" spans="1:3" x14ac:dyDescent="0.2">
      <c r="A684" t="s">
        <v>33</v>
      </c>
      <c r="B684" t="s">
        <v>2037</v>
      </c>
      <c r="C684" t="s">
        <v>2038</v>
      </c>
    </row>
    <row r="685" spans="1:3" x14ac:dyDescent="0.2">
      <c r="A685" t="s">
        <v>33</v>
      </c>
      <c r="B685" t="s">
        <v>2037</v>
      </c>
      <c r="C685" t="s">
        <v>2038</v>
      </c>
    </row>
    <row r="686" spans="1:3" x14ac:dyDescent="0.2">
      <c r="A686" t="s">
        <v>68</v>
      </c>
      <c r="B686" t="s">
        <v>2045</v>
      </c>
      <c r="C686" t="s">
        <v>2046</v>
      </c>
    </row>
    <row r="687" spans="1:3" x14ac:dyDescent="0.2">
      <c r="A687" t="s">
        <v>33</v>
      </c>
      <c r="B687" t="s">
        <v>2037</v>
      </c>
      <c r="C687" t="s">
        <v>2038</v>
      </c>
    </row>
    <row r="688" spans="1:3" x14ac:dyDescent="0.2">
      <c r="A688" t="s">
        <v>65</v>
      </c>
      <c r="B688" t="s">
        <v>2035</v>
      </c>
      <c r="C688" t="s">
        <v>2044</v>
      </c>
    </row>
    <row r="689" spans="1:3" x14ac:dyDescent="0.2">
      <c r="A689" t="s">
        <v>33</v>
      </c>
      <c r="B689" t="s">
        <v>2037</v>
      </c>
      <c r="C689" t="s">
        <v>2038</v>
      </c>
    </row>
    <row r="690" spans="1:3" x14ac:dyDescent="0.2">
      <c r="A690" t="s">
        <v>269</v>
      </c>
      <c r="B690" t="s">
        <v>2039</v>
      </c>
      <c r="C690" t="s">
        <v>2058</v>
      </c>
    </row>
    <row r="691" spans="1:3" x14ac:dyDescent="0.2">
      <c r="A691" t="s">
        <v>28</v>
      </c>
      <c r="B691" t="s">
        <v>2035</v>
      </c>
      <c r="C691" t="s">
        <v>2036</v>
      </c>
    </row>
    <row r="692" spans="1:3" x14ac:dyDescent="0.2">
      <c r="A692" t="s">
        <v>42</v>
      </c>
      <c r="B692" t="s">
        <v>2039</v>
      </c>
      <c r="C692" t="s">
        <v>2040</v>
      </c>
    </row>
    <row r="693" spans="1:3" x14ac:dyDescent="0.2">
      <c r="A693" t="s">
        <v>42</v>
      </c>
      <c r="B693" t="s">
        <v>2039</v>
      </c>
      <c r="C693" t="s">
        <v>2040</v>
      </c>
    </row>
    <row r="694" spans="1:3" x14ac:dyDescent="0.2">
      <c r="A694" t="s">
        <v>23</v>
      </c>
      <c r="B694" t="s">
        <v>2033</v>
      </c>
      <c r="C694" t="s">
        <v>2034</v>
      </c>
    </row>
    <row r="695" spans="1:3" x14ac:dyDescent="0.2">
      <c r="A695" t="s">
        <v>33</v>
      </c>
      <c r="B695" t="s">
        <v>2037</v>
      </c>
      <c r="C695" t="s">
        <v>2038</v>
      </c>
    </row>
    <row r="696" spans="1:3" x14ac:dyDescent="0.2">
      <c r="A696" t="s">
        <v>33</v>
      </c>
      <c r="B696" t="s">
        <v>2037</v>
      </c>
      <c r="C696" t="s">
        <v>2038</v>
      </c>
    </row>
    <row r="697" spans="1:3" x14ac:dyDescent="0.2">
      <c r="A697" t="s">
        <v>23</v>
      </c>
      <c r="B697" t="s">
        <v>2033</v>
      </c>
      <c r="C697" t="s">
        <v>2034</v>
      </c>
    </row>
    <row r="698" spans="1:3" x14ac:dyDescent="0.2">
      <c r="A698" t="s">
        <v>33</v>
      </c>
      <c r="B698" t="s">
        <v>2037</v>
      </c>
      <c r="C698" t="s">
        <v>2038</v>
      </c>
    </row>
    <row r="699" spans="1:3" x14ac:dyDescent="0.2">
      <c r="A699" t="s">
        <v>50</v>
      </c>
      <c r="B699" t="s">
        <v>2033</v>
      </c>
      <c r="C699" t="s">
        <v>2041</v>
      </c>
    </row>
    <row r="700" spans="1:3" x14ac:dyDescent="0.2">
      <c r="A700" t="s">
        <v>65</v>
      </c>
      <c r="B700" t="s">
        <v>2035</v>
      </c>
      <c r="C700" t="s">
        <v>2044</v>
      </c>
    </row>
    <row r="701" spans="1:3" x14ac:dyDescent="0.2">
      <c r="A701" t="s">
        <v>53</v>
      </c>
      <c r="B701" t="s">
        <v>2039</v>
      </c>
      <c r="C701" t="s">
        <v>2042</v>
      </c>
    </row>
    <row r="702" spans="1:3" x14ac:dyDescent="0.2">
      <c r="A702" t="s">
        <v>65</v>
      </c>
      <c r="B702" t="s">
        <v>2035</v>
      </c>
      <c r="C702" t="s">
        <v>2044</v>
      </c>
    </row>
    <row r="703" spans="1:3" x14ac:dyDescent="0.2">
      <c r="A703" t="s">
        <v>33</v>
      </c>
      <c r="B703" t="s">
        <v>2037</v>
      </c>
      <c r="C703" t="s">
        <v>2038</v>
      </c>
    </row>
    <row r="704" spans="1:3" x14ac:dyDescent="0.2">
      <c r="A704" t="s">
        <v>65</v>
      </c>
      <c r="B704" t="s">
        <v>2035</v>
      </c>
      <c r="C704" t="s">
        <v>2044</v>
      </c>
    </row>
    <row r="705" spans="1:3" x14ac:dyDescent="0.2">
      <c r="A705" t="s">
        <v>206</v>
      </c>
      <c r="B705" t="s">
        <v>2045</v>
      </c>
      <c r="C705" t="s">
        <v>2057</v>
      </c>
    </row>
    <row r="706" spans="1:3" x14ac:dyDescent="0.2">
      <c r="A706" t="s">
        <v>71</v>
      </c>
      <c r="B706" t="s">
        <v>2039</v>
      </c>
      <c r="C706" t="s">
        <v>2047</v>
      </c>
    </row>
    <row r="707" spans="1:3" x14ac:dyDescent="0.2">
      <c r="A707" t="s">
        <v>68</v>
      </c>
      <c r="B707" t="s">
        <v>2045</v>
      </c>
      <c r="C707" t="s">
        <v>2046</v>
      </c>
    </row>
    <row r="708" spans="1:3" x14ac:dyDescent="0.2">
      <c r="A708" t="s">
        <v>28</v>
      </c>
      <c r="B708" t="s">
        <v>2035</v>
      </c>
      <c r="C708" t="s">
        <v>2036</v>
      </c>
    </row>
    <row r="709" spans="1:3" x14ac:dyDescent="0.2">
      <c r="A709" t="s">
        <v>53</v>
      </c>
      <c r="B709" t="s">
        <v>2039</v>
      </c>
      <c r="C709" t="s">
        <v>2042</v>
      </c>
    </row>
    <row r="710" spans="1:3" x14ac:dyDescent="0.2">
      <c r="A710" t="s">
        <v>33</v>
      </c>
      <c r="B710" t="s">
        <v>2037</v>
      </c>
      <c r="C710" t="s">
        <v>2038</v>
      </c>
    </row>
    <row r="711" spans="1:3" x14ac:dyDescent="0.2">
      <c r="A711" t="s">
        <v>33</v>
      </c>
      <c r="B711" t="s">
        <v>2037</v>
      </c>
      <c r="C711" t="s">
        <v>2038</v>
      </c>
    </row>
    <row r="712" spans="1:3" x14ac:dyDescent="0.2">
      <c r="A712" t="s">
        <v>33</v>
      </c>
      <c r="B712" t="s">
        <v>2037</v>
      </c>
      <c r="C712" t="s">
        <v>2038</v>
      </c>
    </row>
    <row r="713" spans="1:3" x14ac:dyDescent="0.2">
      <c r="A713" t="s">
        <v>33</v>
      </c>
      <c r="B713" t="s">
        <v>2037</v>
      </c>
      <c r="C713" t="s">
        <v>2038</v>
      </c>
    </row>
    <row r="714" spans="1:3" x14ac:dyDescent="0.2">
      <c r="A714" t="s">
        <v>33</v>
      </c>
      <c r="B714" t="s">
        <v>2037</v>
      </c>
      <c r="C714" t="s">
        <v>2038</v>
      </c>
    </row>
    <row r="715" spans="1:3" x14ac:dyDescent="0.2">
      <c r="A715" t="s">
        <v>133</v>
      </c>
      <c r="B715" t="s">
        <v>2045</v>
      </c>
      <c r="C715" t="s">
        <v>2054</v>
      </c>
    </row>
    <row r="716" spans="1:3" x14ac:dyDescent="0.2">
      <c r="A716" t="s">
        <v>23</v>
      </c>
      <c r="B716" t="s">
        <v>2033</v>
      </c>
      <c r="C716" t="s">
        <v>2034</v>
      </c>
    </row>
    <row r="717" spans="1:3" x14ac:dyDescent="0.2">
      <c r="A717" t="s">
        <v>292</v>
      </c>
      <c r="B717" t="s">
        <v>2048</v>
      </c>
      <c r="C717" t="s">
        <v>2059</v>
      </c>
    </row>
    <row r="718" spans="1:3" x14ac:dyDescent="0.2">
      <c r="A718" t="s">
        <v>33</v>
      </c>
      <c r="B718" t="s">
        <v>2037</v>
      </c>
      <c r="C718" t="s">
        <v>2038</v>
      </c>
    </row>
    <row r="719" spans="1:3" x14ac:dyDescent="0.2">
      <c r="A719" t="s">
        <v>42</v>
      </c>
      <c r="B719" t="s">
        <v>2039</v>
      </c>
      <c r="C719" t="s">
        <v>2040</v>
      </c>
    </row>
    <row r="720" spans="1:3" x14ac:dyDescent="0.2">
      <c r="A720" t="s">
        <v>65</v>
      </c>
      <c r="B720" t="s">
        <v>2035</v>
      </c>
      <c r="C720" t="s">
        <v>2044</v>
      </c>
    </row>
    <row r="721" spans="1:3" x14ac:dyDescent="0.2">
      <c r="A721" t="s">
        <v>119</v>
      </c>
      <c r="B721" t="s">
        <v>2045</v>
      </c>
      <c r="C721" t="s">
        <v>2051</v>
      </c>
    </row>
    <row r="722" spans="1:3" x14ac:dyDescent="0.2">
      <c r="A722" t="s">
        <v>33</v>
      </c>
      <c r="B722" t="s">
        <v>2037</v>
      </c>
      <c r="C722" t="s">
        <v>2038</v>
      </c>
    </row>
    <row r="723" spans="1:3" x14ac:dyDescent="0.2">
      <c r="A723" t="s">
        <v>23</v>
      </c>
      <c r="B723" t="s">
        <v>2033</v>
      </c>
      <c r="C723" t="s">
        <v>2034</v>
      </c>
    </row>
    <row r="724" spans="1:3" x14ac:dyDescent="0.2">
      <c r="A724" t="s">
        <v>42</v>
      </c>
      <c r="B724" t="s">
        <v>2039</v>
      </c>
      <c r="C724" t="s">
        <v>2040</v>
      </c>
    </row>
    <row r="725" spans="1:3" x14ac:dyDescent="0.2">
      <c r="A725" t="s">
        <v>33</v>
      </c>
      <c r="B725" t="s">
        <v>2037</v>
      </c>
      <c r="C725" t="s">
        <v>2038</v>
      </c>
    </row>
    <row r="726" spans="1:3" x14ac:dyDescent="0.2">
      <c r="A726" t="s">
        <v>33</v>
      </c>
      <c r="B726" t="s">
        <v>2037</v>
      </c>
      <c r="C726" t="s">
        <v>2038</v>
      </c>
    </row>
    <row r="727" spans="1:3" x14ac:dyDescent="0.2">
      <c r="A727" t="s">
        <v>292</v>
      </c>
      <c r="B727" t="s">
        <v>2048</v>
      </c>
      <c r="C727" t="s">
        <v>2059</v>
      </c>
    </row>
    <row r="728" spans="1:3" x14ac:dyDescent="0.2">
      <c r="A728" t="s">
        <v>33</v>
      </c>
      <c r="B728" t="s">
        <v>2037</v>
      </c>
      <c r="C728" t="s">
        <v>2038</v>
      </c>
    </row>
    <row r="729" spans="1:3" x14ac:dyDescent="0.2">
      <c r="A729" t="s">
        <v>28</v>
      </c>
      <c r="B729" t="s">
        <v>2035</v>
      </c>
      <c r="C729" t="s">
        <v>2036</v>
      </c>
    </row>
    <row r="730" spans="1:3" x14ac:dyDescent="0.2">
      <c r="A730" t="s">
        <v>33</v>
      </c>
      <c r="B730" t="s">
        <v>2037</v>
      </c>
      <c r="C730" t="s">
        <v>2038</v>
      </c>
    </row>
    <row r="731" spans="1:3" x14ac:dyDescent="0.2">
      <c r="A731" t="s">
        <v>53</v>
      </c>
      <c r="B731" t="s">
        <v>2039</v>
      </c>
      <c r="C731" t="s">
        <v>2042</v>
      </c>
    </row>
    <row r="732" spans="1:3" x14ac:dyDescent="0.2">
      <c r="A732" t="s">
        <v>65</v>
      </c>
      <c r="B732" t="s">
        <v>2035</v>
      </c>
      <c r="C732" t="s">
        <v>2044</v>
      </c>
    </row>
    <row r="733" spans="1:3" x14ac:dyDescent="0.2">
      <c r="A733" t="s">
        <v>28</v>
      </c>
      <c r="B733" t="s">
        <v>2035</v>
      </c>
      <c r="C733" t="s">
        <v>2036</v>
      </c>
    </row>
    <row r="734" spans="1:3" x14ac:dyDescent="0.2">
      <c r="A734" t="s">
        <v>23</v>
      </c>
      <c r="B734" t="s">
        <v>2033</v>
      </c>
      <c r="C734" t="s">
        <v>2034</v>
      </c>
    </row>
    <row r="735" spans="1:3" x14ac:dyDescent="0.2">
      <c r="A735" t="s">
        <v>148</v>
      </c>
      <c r="B735" t="s">
        <v>2033</v>
      </c>
      <c r="C735" t="s">
        <v>2055</v>
      </c>
    </row>
    <row r="736" spans="1:3" x14ac:dyDescent="0.2">
      <c r="A736" t="s">
        <v>33</v>
      </c>
      <c r="B736" t="s">
        <v>2037</v>
      </c>
      <c r="C736" t="s">
        <v>2038</v>
      </c>
    </row>
    <row r="737" spans="1:3" x14ac:dyDescent="0.2">
      <c r="A737" t="s">
        <v>122</v>
      </c>
      <c r="B737" t="s">
        <v>2052</v>
      </c>
      <c r="C737" t="s">
        <v>2053</v>
      </c>
    </row>
    <row r="738" spans="1:3" x14ac:dyDescent="0.2">
      <c r="A738" t="s">
        <v>68</v>
      </c>
      <c r="B738" t="s">
        <v>2045</v>
      </c>
      <c r="C738" t="s">
        <v>2046</v>
      </c>
    </row>
    <row r="739" spans="1:3" x14ac:dyDescent="0.2">
      <c r="A739" t="s">
        <v>60</v>
      </c>
      <c r="B739" t="s">
        <v>2033</v>
      </c>
      <c r="C739" t="s">
        <v>2043</v>
      </c>
    </row>
    <row r="740" spans="1:3" x14ac:dyDescent="0.2">
      <c r="A740" t="s">
        <v>33</v>
      </c>
      <c r="B740" t="s">
        <v>2037</v>
      </c>
      <c r="C740" t="s">
        <v>2038</v>
      </c>
    </row>
    <row r="741" spans="1:3" x14ac:dyDescent="0.2">
      <c r="A741" t="s">
        <v>60</v>
      </c>
      <c r="B741" t="s">
        <v>2033</v>
      </c>
      <c r="C741" t="s">
        <v>2043</v>
      </c>
    </row>
    <row r="742" spans="1:3" x14ac:dyDescent="0.2">
      <c r="A742" t="s">
        <v>33</v>
      </c>
      <c r="B742" t="s">
        <v>2037</v>
      </c>
      <c r="C742" t="s">
        <v>2038</v>
      </c>
    </row>
    <row r="743" spans="1:3" x14ac:dyDescent="0.2">
      <c r="A743" t="s">
        <v>33</v>
      </c>
      <c r="B743" t="s">
        <v>2037</v>
      </c>
      <c r="C743" t="s">
        <v>2038</v>
      </c>
    </row>
    <row r="744" spans="1:3" x14ac:dyDescent="0.2">
      <c r="A744" t="s">
        <v>50</v>
      </c>
      <c r="B744" t="s">
        <v>2033</v>
      </c>
      <c r="C744" t="s">
        <v>2041</v>
      </c>
    </row>
    <row r="745" spans="1:3" x14ac:dyDescent="0.2">
      <c r="A745" t="s">
        <v>33</v>
      </c>
      <c r="B745" t="s">
        <v>2037</v>
      </c>
      <c r="C745" t="s">
        <v>2038</v>
      </c>
    </row>
    <row r="746" spans="1:3" x14ac:dyDescent="0.2">
      <c r="A746" t="s">
        <v>33</v>
      </c>
      <c r="B746" t="s">
        <v>2037</v>
      </c>
      <c r="C746" t="s">
        <v>2038</v>
      </c>
    </row>
    <row r="747" spans="1:3" x14ac:dyDescent="0.2">
      <c r="A747" t="s">
        <v>65</v>
      </c>
      <c r="B747" t="s">
        <v>2035</v>
      </c>
      <c r="C747" t="s">
        <v>2044</v>
      </c>
    </row>
    <row r="748" spans="1:3" x14ac:dyDescent="0.2">
      <c r="A748" t="s">
        <v>28</v>
      </c>
      <c r="B748" t="s">
        <v>2035</v>
      </c>
      <c r="C748" t="s">
        <v>2036</v>
      </c>
    </row>
    <row r="749" spans="1:3" x14ac:dyDescent="0.2">
      <c r="A749" t="s">
        <v>33</v>
      </c>
      <c r="B749" t="s">
        <v>2037</v>
      </c>
      <c r="C749" t="s">
        <v>2038</v>
      </c>
    </row>
    <row r="750" spans="1:3" x14ac:dyDescent="0.2">
      <c r="A750" t="s">
        <v>71</v>
      </c>
      <c r="B750" t="s">
        <v>2039</v>
      </c>
      <c r="C750" t="s">
        <v>2047</v>
      </c>
    </row>
    <row r="751" spans="1:3" x14ac:dyDescent="0.2">
      <c r="A751" t="s">
        <v>65</v>
      </c>
      <c r="B751" t="s">
        <v>2035</v>
      </c>
      <c r="C751" t="s">
        <v>2044</v>
      </c>
    </row>
    <row r="752" spans="1:3" x14ac:dyDescent="0.2">
      <c r="A752" t="s">
        <v>50</v>
      </c>
      <c r="B752" t="s">
        <v>2033</v>
      </c>
      <c r="C752" t="s">
        <v>2041</v>
      </c>
    </row>
    <row r="753" spans="1:3" x14ac:dyDescent="0.2">
      <c r="A753" t="s">
        <v>68</v>
      </c>
      <c r="B753" t="s">
        <v>2045</v>
      </c>
      <c r="C753" t="s">
        <v>2046</v>
      </c>
    </row>
    <row r="754" spans="1:3" x14ac:dyDescent="0.2">
      <c r="A754" t="s">
        <v>33</v>
      </c>
      <c r="B754" t="s">
        <v>2037</v>
      </c>
      <c r="C754" t="s">
        <v>2038</v>
      </c>
    </row>
    <row r="755" spans="1:3" x14ac:dyDescent="0.2">
      <c r="A755" t="s">
        <v>122</v>
      </c>
      <c r="B755" t="s">
        <v>2052</v>
      </c>
      <c r="C755" t="s">
        <v>2053</v>
      </c>
    </row>
    <row r="756" spans="1:3" x14ac:dyDescent="0.2">
      <c r="A756" t="s">
        <v>33</v>
      </c>
      <c r="B756" t="s">
        <v>2037</v>
      </c>
      <c r="C756" t="s">
        <v>2038</v>
      </c>
    </row>
    <row r="757" spans="1:3" x14ac:dyDescent="0.2">
      <c r="A757" t="s">
        <v>33</v>
      </c>
      <c r="B757" t="s">
        <v>2037</v>
      </c>
      <c r="C757" t="s">
        <v>2038</v>
      </c>
    </row>
    <row r="758" spans="1:3" x14ac:dyDescent="0.2">
      <c r="A758" t="s">
        <v>33</v>
      </c>
      <c r="B758" t="s">
        <v>2037</v>
      </c>
      <c r="C758" t="s">
        <v>2038</v>
      </c>
    </row>
    <row r="759" spans="1:3" x14ac:dyDescent="0.2">
      <c r="A759" t="s">
        <v>53</v>
      </c>
      <c r="B759" t="s">
        <v>2039</v>
      </c>
      <c r="C759" t="s">
        <v>2042</v>
      </c>
    </row>
    <row r="760" spans="1:3" x14ac:dyDescent="0.2">
      <c r="A760" t="s">
        <v>23</v>
      </c>
      <c r="B760" t="s">
        <v>2033</v>
      </c>
      <c r="C760" t="s">
        <v>2034</v>
      </c>
    </row>
    <row r="761" spans="1:3" x14ac:dyDescent="0.2">
      <c r="A761" t="s">
        <v>50</v>
      </c>
      <c r="B761" t="s">
        <v>2033</v>
      </c>
      <c r="C761" t="s">
        <v>2041</v>
      </c>
    </row>
    <row r="762" spans="1:3" x14ac:dyDescent="0.2">
      <c r="A762" t="s">
        <v>89</v>
      </c>
      <c r="B762" t="s">
        <v>2048</v>
      </c>
      <c r="C762" t="s">
        <v>2049</v>
      </c>
    </row>
    <row r="763" spans="1:3" x14ac:dyDescent="0.2">
      <c r="A763" t="s">
        <v>23</v>
      </c>
      <c r="B763" t="s">
        <v>2033</v>
      </c>
      <c r="C763" t="s">
        <v>2034</v>
      </c>
    </row>
    <row r="764" spans="1:3" x14ac:dyDescent="0.2">
      <c r="A764" t="s">
        <v>159</v>
      </c>
      <c r="B764" t="s">
        <v>2033</v>
      </c>
      <c r="C764" t="s">
        <v>2056</v>
      </c>
    </row>
    <row r="765" spans="1:3" x14ac:dyDescent="0.2">
      <c r="A765" t="s">
        <v>33</v>
      </c>
      <c r="B765" t="s">
        <v>2037</v>
      </c>
      <c r="C765" t="s">
        <v>2038</v>
      </c>
    </row>
    <row r="766" spans="1:3" x14ac:dyDescent="0.2">
      <c r="A766" t="s">
        <v>23</v>
      </c>
      <c r="B766" t="s">
        <v>2033</v>
      </c>
      <c r="C766" t="s">
        <v>2034</v>
      </c>
    </row>
    <row r="767" spans="1:3" x14ac:dyDescent="0.2">
      <c r="A767" t="s">
        <v>60</v>
      </c>
      <c r="B767" t="s">
        <v>2033</v>
      </c>
      <c r="C767" t="s">
        <v>2043</v>
      </c>
    </row>
    <row r="768" spans="1:3" x14ac:dyDescent="0.2">
      <c r="A768" t="s">
        <v>474</v>
      </c>
      <c r="B768" t="s">
        <v>2039</v>
      </c>
      <c r="C768" t="s">
        <v>2061</v>
      </c>
    </row>
    <row r="769" spans="1:3" x14ac:dyDescent="0.2">
      <c r="A769" t="s">
        <v>206</v>
      </c>
      <c r="B769" t="s">
        <v>2045</v>
      </c>
      <c r="C769" t="s">
        <v>2057</v>
      </c>
    </row>
    <row r="770" spans="1:3" x14ac:dyDescent="0.2">
      <c r="A770" t="s">
        <v>33</v>
      </c>
      <c r="B770" t="s">
        <v>2037</v>
      </c>
      <c r="C770" t="s">
        <v>2038</v>
      </c>
    </row>
    <row r="771" spans="1:3" x14ac:dyDescent="0.2">
      <c r="A771" t="s">
        <v>89</v>
      </c>
      <c r="B771" t="s">
        <v>2048</v>
      </c>
      <c r="C771" t="s">
        <v>2049</v>
      </c>
    </row>
    <row r="772" spans="1:3" x14ac:dyDescent="0.2">
      <c r="A772" t="s">
        <v>33</v>
      </c>
      <c r="B772" t="s">
        <v>2037</v>
      </c>
      <c r="C772" t="s">
        <v>2038</v>
      </c>
    </row>
    <row r="773" spans="1:3" x14ac:dyDescent="0.2">
      <c r="A773" t="s">
        <v>33</v>
      </c>
      <c r="B773" t="s">
        <v>2037</v>
      </c>
      <c r="C773" t="s">
        <v>2038</v>
      </c>
    </row>
    <row r="774" spans="1:3" x14ac:dyDescent="0.2">
      <c r="A774" t="s">
        <v>60</v>
      </c>
      <c r="B774" t="s">
        <v>2033</v>
      </c>
      <c r="C774" t="s">
        <v>2043</v>
      </c>
    </row>
    <row r="775" spans="1:3" x14ac:dyDescent="0.2">
      <c r="A775" t="s">
        <v>33</v>
      </c>
      <c r="B775" t="s">
        <v>2037</v>
      </c>
      <c r="C775" t="s">
        <v>2038</v>
      </c>
    </row>
    <row r="776" spans="1:3" x14ac:dyDescent="0.2">
      <c r="A776" t="s">
        <v>28</v>
      </c>
      <c r="B776" t="s">
        <v>2035</v>
      </c>
      <c r="C776" t="s">
        <v>2036</v>
      </c>
    </row>
    <row r="777" spans="1:3" x14ac:dyDescent="0.2">
      <c r="A777" t="s">
        <v>23</v>
      </c>
      <c r="B777" t="s">
        <v>2033</v>
      </c>
      <c r="C777" t="s">
        <v>2034</v>
      </c>
    </row>
    <row r="778" spans="1:3" x14ac:dyDescent="0.2">
      <c r="A778" t="s">
        <v>33</v>
      </c>
      <c r="B778" t="s">
        <v>2037</v>
      </c>
      <c r="C778" t="s">
        <v>2038</v>
      </c>
    </row>
    <row r="779" spans="1:3" x14ac:dyDescent="0.2">
      <c r="A779" t="s">
        <v>33</v>
      </c>
      <c r="B779" t="s">
        <v>2037</v>
      </c>
      <c r="C779" t="s">
        <v>2038</v>
      </c>
    </row>
    <row r="780" spans="1:3" x14ac:dyDescent="0.2">
      <c r="A780" t="s">
        <v>71</v>
      </c>
      <c r="B780" t="s">
        <v>2039</v>
      </c>
      <c r="C780" t="s">
        <v>2047</v>
      </c>
    </row>
    <row r="781" spans="1:3" x14ac:dyDescent="0.2">
      <c r="A781" t="s">
        <v>33</v>
      </c>
      <c r="B781" t="s">
        <v>2037</v>
      </c>
      <c r="C781" t="s">
        <v>2038</v>
      </c>
    </row>
    <row r="782" spans="1:3" x14ac:dyDescent="0.2">
      <c r="A782" t="s">
        <v>53</v>
      </c>
      <c r="B782" t="s">
        <v>2039</v>
      </c>
      <c r="C782" t="s">
        <v>2042</v>
      </c>
    </row>
    <row r="783" spans="1:3" x14ac:dyDescent="0.2">
      <c r="A783" t="s">
        <v>33</v>
      </c>
      <c r="B783" t="s">
        <v>2037</v>
      </c>
      <c r="C783" t="s">
        <v>2038</v>
      </c>
    </row>
    <row r="784" spans="1:3" x14ac:dyDescent="0.2">
      <c r="A784" t="s">
        <v>71</v>
      </c>
      <c r="B784" t="s">
        <v>2039</v>
      </c>
      <c r="C784" t="s">
        <v>2047</v>
      </c>
    </row>
    <row r="785" spans="1:3" x14ac:dyDescent="0.2">
      <c r="A785" t="s">
        <v>23</v>
      </c>
      <c r="B785" t="s">
        <v>2033</v>
      </c>
      <c r="C785" t="s">
        <v>2034</v>
      </c>
    </row>
    <row r="786" spans="1:3" x14ac:dyDescent="0.2">
      <c r="A786" t="s">
        <v>28</v>
      </c>
      <c r="B786" t="s">
        <v>2035</v>
      </c>
      <c r="C786" t="s">
        <v>2036</v>
      </c>
    </row>
    <row r="787" spans="1:3" x14ac:dyDescent="0.2">
      <c r="A787" t="s">
        <v>71</v>
      </c>
      <c r="B787" t="s">
        <v>2039</v>
      </c>
      <c r="C787" t="s">
        <v>2047</v>
      </c>
    </row>
    <row r="788" spans="1:3" x14ac:dyDescent="0.2">
      <c r="A788" t="s">
        <v>159</v>
      </c>
      <c r="B788" t="s">
        <v>2033</v>
      </c>
      <c r="C788" t="s">
        <v>2056</v>
      </c>
    </row>
    <row r="789" spans="1:3" x14ac:dyDescent="0.2">
      <c r="A789" t="s">
        <v>23</v>
      </c>
      <c r="B789" t="s">
        <v>2033</v>
      </c>
      <c r="C789" t="s">
        <v>2034</v>
      </c>
    </row>
    <row r="790" spans="1:3" x14ac:dyDescent="0.2">
      <c r="A790" t="s">
        <v>71</v>
      </c>
      <c r="B790" t="s">
        <v>2039</v>
      </c>
      <c r="C790" t="s">
        <v>2047</v>
      </c>
    </row>
    <row r="791" spans="1:3" x14ac:dyDescent="0.2">
      <c r="A791" t="s">
        <v>33</v>
      </c>
      <c r="B791" t="s">
        <v>2037</v>
      </c>
      <c r="C791" t="s">
        <v>2038</v>
      </c>
    </row>
    <row r="792" spans="1:3" x14ac:dyDescent="0.2">
      <c r="A792" t="s">
        <v>33</v>
      </c>
      <c r="B792" t="s">
        <v>2037</v>
      </c>
      <c r="C792" t="s">
        <v>2038</v>
      </c>
    </row>
    <row r="793" spans="1:3" x14ac:dyDescent="0.2">
      <c r="A793" t="s">
        <v>17</v>
      </c>
      <c r="B793" t="s">
        <v>2031</v>
      </c>
      <c r="C793" t="s">
        <v>2032</v>
      </c>
    </row>
    <row r="794" spans="1:3" x14ac:dyDescent="0.2">
      <c r="A794" t="s">
        <v>33</v>
      </c>
      <c r="B794" t="s">
        <v>2037</v>
      </c>
      <c r="C794" t="s">
        <v>2038</v>
      </c>
    </row>
    <row r="795" spans="1:3" x14ac:dyDescent="0.2">
      <c r="A795" t="s">
        <v>68</v>
      </c>
      <c r="B795" t="s">
        <v>2045</v>
      </c>
      <c r="C795" t="s">
        <v>2046</v>
      </c>
    </row>
    <row r="796" spans="1:3" x14ac:dyDescent="0.2">
      <c r="A796" t="s">
        <v>23</v>
      </c>
      <c r="B796" t="s">
        <v>2033</v>
      </c>
      <c r="C796" t="s">
        <v>2034</v>
      </c>
    </row>
    <row r="797" spans="1:3" x14ac:dyDescent="0.2">
      <c r="A797" t="s">
        <v>53</v>
      </c>
      <c r="B797" t="s">
        <v>2039</v>
      </c>
      <c r="C797" t="s">
        <v>2042</v>
      </c>
    </row>
    <row r="798" spans="1:3" x14ac:dyDescent="0.2">
      <c r="A798" t="s">
        <v>292</v>
      </c>
      <c r="B798" t="s">
        <v>2048</v>
      </c>
      <c r="C798" t="s">
        <v>2059</v>
      </c>
    </row>
    <row r="799" spans="1:3" x14ac:dyDescent="0.2">
      <c r="A799" t="s">
        <v>28</v>
      </c>
      <c r="B799" t="s">
        <v>2035</v>
      </c>
      <c r="C799" t="s">
        <v>2036</v>
      </c>
    </row>
    <row r="800" spans="1:3" x14ac:dyDescent="0.2">
      <c r="A800" t="s">
        <v>33</v>
      </c>
      <c r="B800" t="s">
        <v>2037</v>
      </c>
      <c r="C800" t="s">
        <v>2038</v>
      </c>
    </row>
    <row r="801" spans="1:3" x14ac:dyDescent="0.2">
      <c r="A801" t="s">
        <v>33</v>
      </c>
      <c r="B801" t="s">
        <v>2037</v>
      </c>
      <c r="C801" t="s">
        <v>2038</v>
      </c>
    </row>
    <row r="802" spans="1:3" x14ac:dyDescent="0.2">
      <c r="A802" t="s">
        <v>23</v>
      </c>
      <c r="B802" t="s">
        <v>2033</v>
      </c>
      <c r="C802" t="s">
        <v>2034</v>
      </c>
    </row>
    <row r="803" spans="1:3" x14ac:dyDescent="0.2">
      <c r="A803" t="s">
        <v>122</v>
      </c>
      <c r="B803" t="s">
        <v>2052</v>
      </c>
      <c r="C803" t="s">
        <v>2053</v>
      </c>
    </row>
    <row r="804" spans="1:3" x14ac:dyDescent="0.2">
      <c r="A804" t="s">
        <v>122</v>
      </c>
      <c r="B804" t="s">
        <v>2052</v>
      </c>
      <c r="C804" t="s">
        <v>2053</v>
      </c>
    </row>
    <row r="805" spans="1:3" x14ac:dyDescent="0.2">
      <c r="A805" t="s">
        <v>33</v>
      </c>
      <c r="B805" t="s">
        <v>2037</v>
      </c>
      <c r="C805" t="s">
        <v>2038</v>
      </c>
    </row>
    <row r="806" spans="1:3" x14ac:dyDescent="0.2">
      <c r="A806" t="s">
        <v>23</v>
      </c>
      <c r="B806" t="s">
        <v>2033</v>
      </c>
      <c r="C806" t="s">
        <v>2034</v>
      </c>
    </row>
    <row r="807" spans="1:3" x14ac:dyDescent="0.2">
      <c r="A807" t="s">
        <v>42</v>
      </c>
      <c r="B807" t="s">
        <v>2039</v>
      </c>
      <c r="C807" t="s">
        <v>2040</v>
      </c>
    </row>
    <row r="808" spans="1:3" x14ac:dyDescent="0.2">
      <c r="A808" t="s">
        <v>53</v>
      </c>
      <c r="B808" t="s">
        <v>2039</v>
      </c>
      <c r="C808" t="s">
        <v>2042</v>
      </c>
    </row>
    <row r="809" spans="1:3" x14ac:dyDescent="0.2">
      <c r="A809" t="s">
        <v>33</v>
      </c>
      <c r="B809" t="s">
        <v>2037</v>
      </c>
      <c r="C809" t="s">
        <v>2038</v>
      </c>
    </row>
    <row r="810" spans="1:3" x14ac:dyDescent="0.2">
      <c r="A810" t="s">
        <v>17</v>
      </c>
      <c r="B810" t="s">
        <v>2031</v>
      </c>
      <c r="C810" t="s">
        <v>2032</v>
      </c>
    </row>
    <row r="811" spans="1:3" x14ac:dyDescent="0.2">
      <c r="A811" t="s">
        <v>42</v>
      </c>
      <c r="B811" t="s">
        <v>2039</v>
      </c>
      <c r="C811" t="s">
        <v>2040</v>
      </c>
    </row>
    <row r="812" spans="1:3" x14ac:dyDescent="0.2">
      <c r="A812" t="s">
        <v>33</v>
      </c>
      <c r="B812" t="s">
        <v>2037</v>
      </c>
      <c r="C812" t="s">
        <v>2038</v>
      </c>
    </row>
    <row r="813" spans="1:3" x14ac:dyDescent="0.2">
      <c r="A813" t="s">
        <v>89</v>
      </c>
      <c r="B813" t="s">
        <v>2048</v>
      </c>
      <c r="C813" t="s">
        <v>2049</v>
      </c>
    </row>
    <row r="814" spans="1:3" x14ac:dyDescent="0.2">
      <c r="A814" t="s">
        <v>68</v>
      </c>
      <c r="B814" t="s">
        <v>2045</v>
      </c>
      <c r="C814" t="s">
        <v>2046</v>
      </c>
    </row>
    <row r="815" spans="1:3" x14ac:dyDescent="0.2">
      <c r="A815" t="s">
        <v>89</v>
      </c>
      <c r="B815" t="s">
        <v>2048</v>
      </c>
      <c r="C815" t="s">
        <v>2049</v>
      </c>
    </row>
    <row r="816" spans="1:3" x14ac:dyDescent="0.2">
      <c r="A816" t="s">
        <v>23</v>
      </c>
      <c r="B816" t="s">
        <v>2033</v>
      </c>
      <c r="C816" t="s">
        <v>2034</v>
      </c>
    </row>
    <row r="817" spans="1:3" x14ac:dyDescent="0.2">
      <c r="A817" t="s">
        <v>23</v>
      </c>
      <c r="B817" t="s">
        <v>2033</v>
      </c>
      <c r="C817" t="s">
        <v>2034</v>
      </c>
    </row>
    <row r="818" spans="1:3" x14ac:dyDescent="0.2">
      <c r="A818" t="s">
        <v>33</v>
      </c>
      <c r="B818" t="s">
        <v>2037</v>
      </c>
      <c r="C818" t="s">
        <v>2038</v>
      </c>
    </row>
    <row r="819" spans="1:3" x14ac:dyDescent="0.2">
      <c r="A819" t="s">
        <v>68</v>
      </c>
      <c r="B819" t="s">
        <v>2045</v>
      </c>
      <c r="C819" t="s">
        <v>2046</v>
      </c>
    </row>
    <row r="820" spans="1:3" x14ac:dyDescent="0.2">
      <c r="A820" t="s">
        <v>33</v>
      </c>
      <c r="B820" t="s">
        <v>2037</v>
      </c>
      <c r="C820" t="s">
        <v>2038</v>
      </c>
    </row>
    <row r="821" spans="1:3" x14ac:dyDescent="0.2">
      <c r="A821" t="s">
        <v>89</v>
      </c>
      <c r="B821" t="s">
        <v>2048</v>
      </c>
      <c r="C821" t="s">
        <v>2049</v>
      </c>
    </row>
    <row r="822" spans="1:3" x14ac:dyDescent="0.2">
      <c r="A822" t="s">
        <v>23</v>
      </c>
      <c r="B822" t="s">
        <v>2033</v>
      </c>
      <c r="C822" t="s">
        <v>2034</v>
      </c>
    </row>
    <row r="823" spans="1:3" x14ac:dyDescent="0.2">
      <c r="A823" t="s">
        <v>42</v>
      </c>
      <c r="B823" t="s">
        <v>2039</v>
      </c>
      <c r="C823" t="s">
        <v>2040</v>
      </c>
    </row>
    <row r="824" spans="1:3" x14ac:dyDescent="0.2">
      <c r="A824" t="s">
        <v>23</v>
      </c>
      <c r="B824" t="s">
        <v>2033</v>
      </c>
      <c r="C824" t="s">
        <v>2034</v>
      </c>
    </row>
    <row r="825" spans="1:3" x14ac:dyDescent="0.2">
      <c r="A825" t="s">
        <v>23</v>
      </c>
      <c r="B825" t="s">
        <v>2033</v>
      </c>
      <c r="C825" t="s">
        <v>2034</v>
      </c>
    </row>
    <row r="826" spans="1:3" x14ac:dyDescent="0.2">
      <c r="A826" t="s">
        <v>68</v>
      </c>
      <c r="B826" t="s">
        <v>2045</v>
      </c>
      <c r="C826" t="s">
        <v>2046</v>
      </c>
    </row>
    <row r="827" spans="1:3" x14ac:dyDescent="0.2">
      <c r="A827" t="s">
        <v>100</v>
      </c>
      <c r="B827" t="s">
        <v>2039</v>
      </c>
      <c r="C827" t="s">
        <v>2050</v>
      </c>
    </row>
    <row r="828" spans="1:3" x14ac:dyDescent="0.2">
      <c r="A828" t="s">
        <v>33</v>
      </c>
      <c r="B828" t="s">
        <v>2037</v>
      </c>
      <c r="C828" t="s">
        <v>2038</v>
      </c>
    </row>
    <row r="829" spans="1:3" x14ac:dyDescent="0.2">
      <c r="A829" t="s">
        <v>53</v>
      </c>
      <c r="B829" t="s">
        <v>2039</v>
      </c>
      <c r="C829" t="s">
        <v>2042</v>
      </c>
    </row>
    <row r="830" spans="1:3" x14ac:dyDescent="0.2">
      <c r="A830" t="s">
        <v>33</v>
      </c>
      <c r="B830" t="s">
        <v>2037</v>
      </c>
      <c r="C830" t="s">
        <v>2038</v>
      </c>
    </row>
    <row r="831" spans="1:3" x14ac:dyDescent="0.2">
      <c r="A831" t="s">
        <v>33</v>
      </c>
      <c r="B831" t="s">
        <v>2037</v>
      </c>
      <c r="C831" t="s">
        <v>2038</v>
      </c>
    </row>
    <row r="832" spans="1:3" x14ac:dyDescent="0.2">
      <c r="A832" t="s">
        <v>33</v>
      </c>
      <c r="B832" t="s">
        <v>2037</v>
      </c>
      <c r="C832" t="s">
        <v>2038</v>
      </c>
    </row>
    <row r="833" spans="1:3" x14ac:dyDescent="0.2">
      <c r="A833" t="s">
        <v>122</v>
      </c>
      <c r="B833" t="s">
        <v>2052</v>
      </c>
      <c r="C833" t="s">
        <v>2053</v>
      </c>
    </row>
    <row r="834" spans="1:3" x14ac:dyDescent="0.2">
      <c r="A834" t="s">
        <v>206</v>
      </c>
      <c r="B834" t="s">
        <v>2045</v>
      </c>
      <c r="C834" t="s">
        <v>2057</v>
      </c>
    </row>
    <row r="835" spans="1:3" x14ac:dyDescent="0.2">
      <c r="A835" t="s">
        <v>206</v>
      </c>
      <c r="B835" t="s">
        <v>2045</v>
      </c>
      <c r="C835" t="s">
        <v>2057</v>
      </c>
    </row>
    <row r="836" spans="1:3" x14ac:dyDescent="0.2">
      <c r="A836" t="s">
        <v>33</v>
      </c>
      <c r="B836" t="s">
        <v>2037</v>
      </c>
      <c r="C836" t="s">
        <v>2038</v>
      </c>
    </row>
    <row r="837" spans="1:3" x14ac:dyDescent="0.2">
      <c r="A837" t="s">
        <v>28</v>
      </c>
      <c r="B837" t="s">
        <v>2035</v>
      </c>
      <c r="C837" t="s">
        <v>2036</v>
      </c>
    </row>
    <row r="838" spans="1:3" x14ac:dyDescent="0.2">
      <c r="A838" t="s">
        <v>60</v>
      </c>
      <c r="B838" t="s">
        <v>2033</v>
      </c>
      <c r="C838" t="s">
        <v>2043</v>
      </c>
    </row>
    <row r="839" spans="1:3" x14ac:dyDescent="0.2">
      <c r="A839" t="s">
        <v>159</v>
      </c>
      <c r="B839" t="s">
        <v>2033</v>
      </c>
      <c r="C839" t="s">
        <v>2056</v>
      </c>
    </row>
    <row r="840" spans="1:3" x14ac:dyDescent="0.2">
      <c r="A840" t="s">
        <v>33</v>
      </c>
      <c r="B840" t="s">
        <v>2037</v>
      </c>
      <c r="C840" t="s">
        <v>2038</v>
      </c>
    </row>
    <row r="841" spans="1:3" x14ac:dyDescent="0.2">
      <c r="A841" t="s">
        <v>42</v>
      </c>
      <c r="B841" t="s">
        <v>2039</v>
      </c>
      <c r="C841" t="s">
        <v>2040</v>
      </c>
    </row>
    <row r="842" spans="1:3" x14ac:dyDescent="0.2">
      <c r="A842" t="s">
        <v>33</v>
      </c>
      <c r="B842" t="s">
        <v>2037</v>
      </c>
      <c r="C842" t="s">
        <v>2038</v>
      </c>
    </row>
    <row r="843" spans="1:3" x14ac:dyDescent="0.2">
      <c r="A843" t="s">
        <v>28</v>
      </c>
      <c r="B843" t="s">
        <v>2035</v>
      </c>
      <c r="C843" t="s">
        <v>2036</v>
      </c>
    </row>
    <row r="844" spans="1:3" x14ac:dyDescent="0.2">
      <c r="A844" t="s">
        <v>65</v>
      </c>
      <c r="B844" t="s">
        <v>2035</v>
      </c>
      <c r="C844" t="s">
        <v>2044</v>
      </c>
    </row>
    <row r="845" spans="1:3" x14ac:dyDescent="0.2">
      <c r="A845" t="s">
        <v>122</v>
      </c>
      <c r="B845" t="s">
        <v>2052</v>
      </c>
      <c r="C845" t="s">
        <v>2053</v>
      </c>
    </row>
    <row r="846" spans="1:3" x14ac:dyDescent="0.2">
      <c r="A846" t="s">
        <v>42</v>
      </c>
      <c r="B846" t="s">
        <v>2039</v>
      </c>
      <c r="C846" t="s">
        <v>2040</v>
      </c>
    </row>
    <row r="847" spans="1:3" x14ac:dyDescent="0.2">
      <c r="A847" t="s">
        <v>28</v>
      </c>
      <c r="B847" t="s">
        <v>2035</v>
      </c>
      <c r="C847" t="s">
        <v>2036</v>
      </c>
    </row>
    <row r="848" spans="1:3" x14ac:dyDescent="0.2">
      <c r="A848" t="s">
        <v>28</v>
      </c>
      <c r="B848" t="s">
        <v>2035</v>
      </c>
      <c r="C848" t="s">
        <v>2036</v>
      </c>
    </row>
    <row r="849" spans="1:3" x14ac:dyDescent="0.2">
      <c r="A849" t="s">
        <v>17</v>
      </c>
      <c r="B849" t="s">
        <v>2031</v>
      </c>
      <c r="C849" t="s">
        <v>2032</v>
      </c>
    </row>
    <row r="850" spans="1:3" x14ac:dyDescent="0.2">
      <c r="A850" t="s">
        <v>53</v>
      </c>
      <c r="B850" t="s">
        <v>2039</v>
      </c>
      <c r="C850" t="s">
        <v>2042</v>
      </c>
    </row>
    <row r="851" spans="1:3" x14ac:dyDescent="0.2">
      <c r="A851" t="s">
        <v>60</v>
      </c>
      <c r="B851" t="s">
        <v>2033</v>
      </c>
      <c r="C851" t="s">
        <v>2043</v>
      </c>
    </row>
    <row r="852" spans="1:3" x14ac:dyDescent="0.2">
      <c r="A852" t="s">
        <v>23</v>
      </c>
      <c r="B852" t="s">
        <v>2033</v>
      </c>
      <c r="C852" t="s">
        <v>2034</v>
      </c>
    </row>
    <row r="853" spans="1:3" x14ac:dyDescent="0.2">
      <c r="A853" t="s">
        <v>50</v>
      </c>
      <c r="B853" t="s">
        <v>2033</v>
      </c>
      <c r="C853" t="s">
        <v>2041</v>
      </c>
    </row>
    <row r="854" spans="1:3" x14ac:dyDescent="0.2">
      <c r="A854" t="s">
        <v>89</v>
      </c>
      <c r="B854" t="s">
        <v>2048</v>
      </c>
      <c r="C854" t="s">
        <v>2049</v>
      </c>
    </row>
    <row r="855" spans="1:3" x14ac:dyDescent="0.2">
      <c r="A855" t="s">
        <v>60</v>
      </c>
      <c r="B855" t="s">
        <v>2033</v>
      </c>
      <c r="C855" t="s">
        <v>2043</v>
      </c>
    </row>
    <row r="856" spans="1:3" x14ac:dyDescent="0.2">
      <c r="A856" t="s">
        <v>119</v>
      </c>
      <c r="B856" t="s">
        <v>2045</v>
      </c>
      <c r="C856" t="s">
        <v>2051</v>
      </c>
    </row>
    <row r="857" spans="1:3" x14ac:dyDescent="0.2">
      <c r="A857" t="s">
        <v>33</v>
      </c>
      <c r="B857" t="s">
        <v>2037</v>
      </c>
      <c r="C857" t="s">
        <v>2038</v>
      </c>
    </row>
    <row r="858" spans="1:3" x14ac:dyDescent="0.2">
      <c r="A858" t="s">
        <v>17</v>
      </c>
      <c r="B858" t="s">
        <v>2031</v>
      </c>
      <c r="C858" t="s">
        <v>2032</v>
      </c>
    </row>
    <row r="859" spans="1:3" x14ac:dyDescent="0.2">
      <c r="A859" t="s">
        <v>100</v>
      </c>
      <c r="B859" t="s">
        <v>2039</v>
      </c>
      <c r="C859" t="s">
        <v>2050</v>
      </c>
    </row>
    <row r="860" spans="1:3" x14ac:dyDescent="0.2">
      <c r="A860" t="s">
        <v>17</v>
      </c>
      <c r="B860" t="s">
        <v>2031</v>
      </c>
      <c r="C860" t="s">
        <v>2032</v>
      </c>
    </row>
    <row r="861" spans="1:3" x14ac:dyDescent="0.2">
      <c r="A861" t="s">
        <v>33</v>
      </c>
      <c r="B861" t="s">
        <v>2037</v>
      </c>
      <c r="C861" t="s">
        <v>2038</v>
      </c>
    </row>
    <row r="862" spans="1:3" x14ac:dyDescent="0.2">
      <c r="A862" t="s">
        <v>65</v>
      </c>
      <c r="B862" t="s">
        <v>2035</v>
      </c>
      <c r="C862" t="s">
        <v>2044</v>
      </c>
    </row>
    <row r="863" spans="1:3" x14ac:dyDescent="0.2">
      <c r="A863" t="s">
        <v>33</v>
      </c>
      <c r="B863" t="s">
        <v>2037</v>
      </c>
      <c r="C863" t="s">
        <v>2038</v>
      </c>
    </row>
    <row r="864" spans="1:3" x14ac:dyDescent="0.2">
      <c r="A864" t="s">
        <v>33</v>
      </c>
      <c r="B864" t="s">
        <v>2037</v>
      </c>
      <c r="C864" t="s">
        <v>2038</v>
      </c>
    </row>
    <row r="865" spans="1:3" x14ac:dyDescent="0.2">
      <c r="A865" t="s">
        <v>269</v>
      </c>
      <c r="B865" t="s">
        <v>2039</v>
      </c>
      <c r="C865" t="s">
        <v>2058</v>
      </c>
    </row>
    <row r="866" spans="1:3" x14ac:dyDescent="0.2">
      <c r="A866" t="s">
        <v>100</v>
      </c>
      <c r="B866" t="s">
        <v>2039</v>
      </c>
      <c r="C866" t="s">
        <v>2050</v>
      </c>
    </row>
    <row r="867" spans="1:3" x14ac:dyDescent="0.2">
      <c r="A867" t="s">
        <v>33</v>
      </c>
      <c r="B867" t="s">
        <v>2037</v>
      </c>
      <c r="C867" t="s">
        <v>2038</v>
      </c>
    </row>
    <row r="868" spans="1:3" x14ac:dyDescent="0.2">
      <c r="A868" t="s">
        <v>122</v>
      </c>
      <c r="B868" t="s">
        <v>2052</v>
      </c>
      <c r="C868" t="s">
        <v>2053</v>
      </c>
    </row>
    <row r="869" spans="1:3" x14ac:dyDescent="0.2">
      <c r="A869" t="s">
        <v>17</v>
      </c>
      <c r="B869" t="s">
        <v>2031</v>
      </c>
      <c r="C869" t="s">
        <v>2032</v>
      </c>
    </row>
    <row r="870" spans="1:3" x14ac:dyDescent="0.2">
      <c r="A870" t="s">
        <v>33</v>
      </c>
      <c r="B870" t="s">
        <v>2037</v>
      </c>
      <c r="C870" t="s">
        <v>2038</v>
      </c>
    </row>
    <row r="871" spans="1:3" x14ac:dyDescent="0.2">
      <c r="A871" t="s">
        <v>53</v>
      </c>
      <c r="B871" t="s">
        <v>2039</v>
      </c>
      <c r="C871" t="s">
        <v>2042</v>
      </c>
    </row>
    <row r="872" spans="1:3" x14ac:dyDescent="0.2">
      <c r="A872" t="s">
        <v>33</v>
      </c>
      <c r="B872" t="s">
        <v>2037</v>
      </c>
      <c r="C872" t="s">
        <v>2038</v>
      </c>
    </row>
    <row r="873" spans="1:3" x14ac:dyDescent="0.2">
      <c r="A873" t="s">
        <v>33</v>
      </c>
      <c r="B873" t="s">
        <v>2037</v>
      </c>
      <c r="C873" t="s">
        <v>2038</v>
      </c>
    </row>
    <row r="874" spans="1:3" x14ac:dyDescent="0.2">
      <c r="A874" t="s">
        <v>474</v>
      </c>
      <c r="B874" t="s">
        <v>2039</v>
      </c>
      <c r="C874" t="s">
        <v>2061</v>
      </c>
    </row>
    <row r="875" spans="1:3" x14ac:dyDescent="0.2">
      <c r="A875" t="s">
        <v>122</v>
      </c>
      <c r="B875" t="s">
        <v>2052</v>
      </c>
      <c r="C875" t="s">
        <v>2053</v>
      </c>
    </row>
    <row r="876" spans="1:3" x14ac:dyDescent="0.2">
      <c r="A876" t="s">
        <v>122</v>
      </c>
      <c r="B876" t="s">
        <v>2052</v>
      </c>
      <c r="C876" t="s">
        <v>2053</v>
      </c>
    </row>
    <row r="877" spans="1:3" x14ac:dyDescent="0.2">
      <c r="A877" t="s">
        <v>23</v>
      </c>
      <c r="B877" t="s">
        <v>2033</v>
      </c>
      <c r="C877" t="s">
        <v>2034</v>
      </c>
    </row>
    <row r="878" spans="1:3" x14ac:dyDescent="0.2">
      <c r="A878" t="s">
        <v>122</v>
      </c>
      <c r="B878" t="s">
        <v>2052</v>
      </c>
      <c r="C878" t="s">
        <v>2053</v>
      </c>
    </row>
    <row r="879" spans="1:3" x14ac:dyDescent="0.2">
      <c r="A879" t="s">
        <v>17</v>
      </c>
      <c r="B879" t="s">
        <v>2031</v>
      </c>
      <c r="C879" t="s">
        <v>2032</v>
      </c>
    </row>
    <row r="880" spans="1:3" x14ac:dyDescent="0.2">
      <c r="A880" t="s">
        <v>148</v>
      </c>
      <c r="B880" t="s">
        <v>2033</v>
      </c>
      <c r="C880" t="s">
        <v>2055</v>
      </c>
    </row>
    <row r="881" spans="1:3" x14ac:dyDescent="0.2">
      <c r="A881" t="s">
        <v>68</v>
      </c>
      <c r="B881" t="s">
        <v>2045</v>
      </c>
      <c r="C881" t="s">
        <v>2046</v>
      </c>
    </row>
    <row r="882" spans="1:3" x14ac:dyDescent="0.2">
      <c r="A882" t="s">
        <v>50</v>
      </c>
      <c r="B882" t="s">
        <v>2033</v>
      </c>
      <c r="C882" t="s">
        <v>2041</v>
      </c>
    </row>
    <row r="883" spans="1:3" x14ac:dyDescent="0.2">
      <c r="A883" t="s">
        <v>33</v>
      </c>
      <c r="B883" t="s">
        <v>2037</v>
      </c>
      <c r="C883" t="s">
        <v>2038</v>
      </c>
    </row>
    <row r="884" spans="1:3" x14ac:dyDescent="0.2">
      <c r="A884" t="s">
        <v>33</v>
      </c>
      <c r="B884" t="s">
        <v>2037</v>
      </c>
      <c r="C884" t="s">
        <v>2038</v>
      </c>
    </row>
    <row r="885" spans="1:3" x14ac:dyDescent="0.2">
      <c r="A885" t="s">
        <v>100</v>
      </c>
      <c r="B885" t="s">
        <v>2039</v>
      </c>
      <c r="C885" t="s">
        <v>2050</v>
      </c>
    </row>
    <row r="886" spans="1:3" x14ac:dyDescent="0.2">
      <c r="A886" t="s">
        <v>33</v>
      </c>
      <c r="B886" t="s">
        <v>2037</v>
      </c>
      <c r="C886" t="s">
        <v>2038</v>
      </c>
    </row>
    <row r="887" spans="1:3" x14ac:dyDescent="0.2">
      <c r="A887" t="s">
        <v>33</v>
      </c>
      <c r="B887" t="s">
        <v>2037</v>
      </c>
      <c r="C887" t="s">
        <v>2038</v>
      </c>
    </row>
    <row r="888" spans="1:3" x14ac:dyDescent="0.2">
      <c r="A888" t="s">
        <v>60</v>
      </c>
      <c r="B888" t="s">
        <v>2033</v>
      </c>
      <c r="C888" t="s">
        <v>2043</v>
      </c>
    </row>
    <row r="889" spans="1:3" x14ac:dyDescent="0.2">
      <c r="A889" t="s">
        <v>33</v>
      </c>
      <c r="B889" t="s">
        <v>2037</v>
      </c>
      <c r="C889" t="s">
        <v>2038</v>
      </c>
    </row>
    <row r="890" spans="1:3" x14ac:dyDescent="0.2">
      <c r="A890" t="s">
        <v>33</v>
      </c>
      <c r="B890" t="s">
        <v>2037</v>
      </c>
      <c r="C890" t="s">
        <v>2038</v>
      </c>
    </row>
    <row r="891" spans="1:3" x14ac:dyDescent="0.2">
      <c r="A891" t="s">
        <v>50</v>
      </c>
      <c r="B891" t="s">
        <v>2033</v>
      </c>
      <c r="C891" t="s">
        <v>2041</v>
      </c>
    </row>
    <row r="892" spans="1:3" x14ac:dyDescent="0.2">
      <c r="A892" t="s">
        <v>60</v>
      </c>
      <c r="B892" t="s">
        <v>2033</v>
      </c>
      <c r="C892" t="s">
        <v>2043</v>
      </c>
    </row>
    <row r="893" spans="1:3" x14ac:dyDescent="0.2">
      <c r="A893" t="s">
        <v>42</v>
      </c>
      <c r="B893" t="s">
        <v>2039</v>
      </c>
      <c r="C893" t="s">
        <v>2040</v>
      </c>
    </row>
    <row r="894" spans="1:3" x14ac:dyDescent="0.2">
      <c r="A894" t="s">
        <v>206</v>
      </c>
      <c r="B894" t="s">
        <v>2045</v>
      </c>
      <c r="C894" t="s">
        <v>2057</v>
      </c>
    </row>
    <row r="895" spans="1:3" x14ac:dyDescent="0.2">
      <c r="A895" t="s">
        <v>42</v>
      </c>
      <c r="B895" t="s">
        <v>2039</v>
      </c>
      <c r="C895" t="s">
        <v>2040</v>
      </c>
    </row>
    <row r="896" spans="1:3" x14ac:dyDescent="0.2">
      <c r="A896" t="s">
        <v>269</v>
      </c>
      <c r="B896" t="s">
        <v>2039</v>
      </c>
      <c r="C896" t="s">
        <v>2058</v>
      </c>
    </row>
    <row r="897" spans="1:3" x14ac:dyDescent="0.2">
      <c r="A897" t="s">
        <v>33</v>
      </c>
      <c r="B897" t="s">
        <v>2037</v>
      </c>
      <c r="C897" t="s">
        <v>2038</v>
      </c>
    </row>
    <row r="898" spans="1:3" x14ac:dyDescent="0.2">
      <c r="A898" t="s">
        <v>17</v>
      </c>
      <c r="B898" t="s">
        <v>2031</v>
      </c>
      <c r="C898" t="s">
        <v>2032</v>
      </c>
    </row>
    <row r="899" spans="1:3" x14ac:dyDescent="0.2">
      <c r="A899" t="s">
        <v>33</v>
      </c>
      <c r="B899" t="s">
        <v>2037</v>
      </c>
      <c r="C899" t="s">
        <v>2038</v>
      </c>
    </row>
    <row r="900" spans="1:3" x14ac:dyDescent="0.2">
      <c r="A900" t="s">
        <v>42</v>
      </c>
      <c r="B900" t="s">
        <v>2039</v>
      </c>
      <c r="C900" t="s">
        <v>2040</v>
      </c>
    </row>
    <row r="901" spans="1:3" x14ac:dyDescent="0.2">
      <c r="A901" t="s">
        <v>159</v>
      </c>
      <c r="B901" t="s">
        <v>2033</v>
      </c>
      <c r="C901" t="s">
        <v>2056</v>
      </c>
    </row>
    <row r="902" spans="1:3" x14ac:dyDescent="0.2">
      <c r="A902" t="s">
        <v>28</v>
      </c>
      <c r="B902" t="s">
        <v>2035</v>
      </c>
      <c r="C902" t="s">
        <v>2036</v>
      </c>
    </row>
    <row r="903" spans="1:3" x14ac:dyDescent="0.2">
      <c r="A903" t="s">
        <v>23</v>
      </c>
      <c r="B903" t="s">
        <v>2033</v>
      </c>
      <c r="C903" t="s">
        <v>2034</v>
      </c>
    </row>
    <row r="904" spans="1:3" x14ac:dyDescent="0.2">
      <c r="A904" t="s">
        <v>28</v>
      </c>
      <c r="B904" t="s">
        <v>2035</v>
      </c>
      <c r="C904" t="s">
        <v>2036</v>
      </c>
    </row>
    <row r="905" spans="1:3" x14ac:dyDescent="0.2">
      <c r="A905" t="s">
        <v>68</v>
      </c>
      <c r="B905" t="s">
        <v>2045</v>
      </c>
      <c r="C905" t="s">
        <v>2046</v>
      </c>
    </row>
    <row r="906" spans="1:3" x14ac:dyDescent="0.2">
      <c r="A906" t="s">
        <v>133</v>
      </c>
      <c r="B906" t="s">
        <v>2045</v>
      </c>
      <c r="C906" t="s">
        <v>2054</v>
      </c>
    </row>
    <row r="907" spans="1:3" x14ac:dyDescent="0.2">
      <c r="A907" t="s">
        <v>33</v>
      </c>
      <c r="B907" t="s">
        <v>2037</v>
      </c>
      <c r="C907" t="s">
        <v>2038</v>
      </c>
    </row>
    <row r="908" spans="1:3" x14ac:dyDescent="0.2">
      <c r="A908" t="s">
        <v>42</v>
      </c>
      <c r="B908" t="s">
        <v>2039</v>
      </c>
      <c r="C908" t="s">
        <v>2040</v>
      </c>
    </row>
    <row r="909" spans="1:3" x14ac:dyDescent="0.2">
      <c r="A909" t="s">
        <v>33</v>
      </c>
      <c r="B909" t="s">
        <v>2037</v>
      </c>
      <c r="C909" t="s">
        <v>2038</v>
      </c>
    </row>
    <row r="910" spans="1:3" x14ac:dyDescent="0.2">
      <c r="A910" t="s">
        <v>89</v>
      </c>
      <c r="B910" t="s">
        <v>2048</v>
      </c>
      <c r="C910" t="s">
        <v>2049</v>
      </c>
    </row>
    <row r="911" spans="1:3" x14ac:dyDescent="0.2">
      <c r="A911" t="s">
        <v>33</v>
      </c>
      <c r="B911" t="s">
        <v>2037</v>
      </c>
      <c r="C911" t="s">
        <v>2038</v>
      </c>
    </row>
    <row r="912" spans="1:3" x14ac:dyDescent="0.2">
      <c r="A912" t="s">
        <v>33</v>
      </c>
      <c r="B912" t="s">
        <v>2037</v>
      </c>
      <c r="C912" t="s">
        <v>2038</v>
      </c>
    </row>
    <row r="913" spans="1:3" x14ac:dyDescent="0.2">
      <c r="A913" t="s">
        <v>28</v>
      </c>
      <c r="B913" t="s">
        <v>2035</v>
      </c>
      <c r="C913" t="s">
        <v>2036</v>
      </c>
    </row>
    <row r="914" spans="1:3" x14ac:dyDescent="0.2">
      <c r="A914" t="s">
        <v>53</v>
      </c>
      <c r="B914" t="s">
        <v>2039</v>
      </c>
      <c r="C914" t="s">
        <v>2042</v>
      </c>
    </row>
    <row r="915" spans="1:3" x14ac:dyDescent="0.2">
      <c r="A915" t="s">
        <v>53</v>
      </c>
      <c r="B915" t="s">
        <v>2039</v>
      </c>
      <c r="C915" t="s">
        <v>2042</v>
      </c>
    </row>
    <row r="916" spans="1:3" x14ac:dyDescent="0.2">
      <c r="A916" t="s">
        <v>33</v>
      </c>
      <c r="B916" t="s">
        <v>2037</v>
      </c>
      <c r="C916" t="s">
        <v>2038</v>
      </c>
    </row>
    <row r="917" spans="1:3" x14ac:dyDescent="0.2">
      <c r="A917" t="s">
        <v>269</v>
      </c>
      <c r="B917" t="s">
        <v>2039</v>
      </c>
      <c r="C917" t="s">
        <v>2058</v>
      </c>
    </row>
    <row r="918" spans="1:3" x14ac:dyDescent="0.2">
      <c r="A918" t="s">
        <v>122</v>
      </c>
      <c r="B918" t="s">
        <v>2052</v>
      </c>
      <c r="C918" t="s">
        <v>2053</v>
      </c>
    </row>
    <row r="919" spans="1:3" x14ac:dyDescent="0.2">
      <c r="A919" t="s">
        <v>100</v>
      </c>
      <c r="B919" t="s">
        <v>2039</v>
      </c>
      <c r="C919" t="s">
        <v>2050</v>
      </c>
    </row>
    <row r="920" spans="1:3" x14ac:dyDescent="0.2">
      <c r="A920" t="s">
        <v>133</v>
      </c>
      <c r="B920" t="s">
        <v>2045</v>
      </c>
      <c r="C920" t="s">
        <v>2054</v>
      </c>
    </row>
    <row r="921" spans="1:3" x14ac:dyDescent="0.2">
      <c r="A921" t="s">
        <v>33</v>
      </c>
      <c r="B921" t="s">
        <v>2037</v>
      </c>
      <c r="C921" t="s">
        <v>2038</v>
      </c>
    </row>
    <row r="922" spans="1:3" x14ac:dyDescent="0.2">
      <c r="A922" t="s">
        <v>71</v>
      </c>
      <c r="B922" t="s">
        <v>2039</v>
      </c>
      <c r="C922" t="s">
        <v>2047</v>
      </c>
    </row>
    <row r="923" spans="1:3" x14ac:dyDescent="0.2">
      <c r="A923" t="s">
        <v>28</v>
      </c>
      <c r="B923" t="s">
        <v>2035</v>
      </c>
      <c r="C923" t="s">
        <v>2036</v>
      </c>
    </row>
    <row r="924" spans="1:3" x14ac:dyDescent="0.2">
      <c r="A924" t="s">
        <v>319</v>
      </c>
      <c r="B924" t="s">
        <v>2033</v>
      </c>
      <c r="C924" t="s">
        <v>2060</v>
      </c>
    </row>
    <row r="925" spans="1:3" x14ac:dyDescent="0.2">
      <c r="A925" t="s">
        <v>33</v>
      </c>
      <c r="B925" t="s">
        <v>2037</v>
      </c>
      <c r="C925" t="s">
        <v>2038</v>
      </c>
    </row>
    <row r="926" spans="1:3" x14ac:dyDescent="0.2">
      <c r="A926" t="s">
        <v>33</v>
      </c>
      <c r="B926" t="s">
        <v>2037</v>
      </c>
      <c r="C926" t="s">
        <v>2038</v>
      </c>
    </row>
    <row r="927" spans="1:3" x14ac:dyDescent="0.2">
      <c r="A927" t="s">
        <v>33</v>
      </c>
      <c r="B927" t="s">
        <v>2037</v>
      </c>
      <c r="C927" t="s">
        <v>2038</v>
      </c>
    </row>
    <row r="928" spans="1:3" x14ac:dyDescent="0.2">
      <c r="A928" t="s">
        <v>17</v>
      </c>
      <c r="B928" t="s">
        <v>2031</v>
      </c>
      <c r="C928" t="s">
        <v>2032</v>
      </c>
    </row>
    <row r="929" spans="1:3" x14ac:dyDescent="0.2">
      <c r="A929" t="s">
        <v>33</v>
      </c>
      <c r="B929" t="s">
        <v>2037</v>
      </c>
      <c r="C929" t="s">
        <v>2038</v>
      </c>
    </row>
    <row r="930" spans="1:3" x14ac:dyDescent="0.2">
      <c r="A930" t="s">
        <v>28</v>
      </c>
      <c r="B930" t="s">
        <v>2035</v>
      </c>
      <c r="C930" t="s">
        <v>2036</v>
      </c>
    </row>
    <row r="931" spans="1:3" x14ac:dyDescent="0.2">
      <c r="A931" t="s">
        <v>33</v>
      </c>
      <c r="B931" t="s">
        <v>2037</v>
      </c>
      <c r="C931" t="s">
        <v>2038</v>
      </c>
    </row>
    <row r="932" spans="1:3" x14ac:dyDescent="0.2">
      <c r="A932" t="s">
        <v>33</v>
      </c>
      <c r="B932" t="s">
        <v>2037</v>
      </c>
      <c r="C932" t="s">
        <v>2038</v>
      </c>
    </row>
    <row r="933" spans="1:3" x14ac:dyDescent="0.2">
      <c r="A933" t="s">
        <v>33</v>
      </c>
      <c r="B933" t="s">
        <v>2037</v>
      </c>
      <c r="C933" t="s">
        <v>2038</v>
      </c>
    </row>
    <row r="934" spans="1:3" x14ac:dyDescent="0.2">
      <c r="A934" t="s">
        <v>23</v>
      </c>
      <c r="B934" t="s">
        <v>2033</v>
      </c>
      <c r="C934" t="s">
        <v>2034</v>
      </c>
    </row>
    <row r="935" spans="1:3" x14ac:dyDescent="0.2">
      <c r="A935" t="s">
        <v>33</v>
      </c>
      <c r="B935" t="s">
        <v>2037</v>
      </c>
      <c r="C935" t="s">
        <v>2038</v>
      </c>
    </row>
    <row r="936" spans="1:3" x14ac:dyDescent="0.2">
      <c r="A936" t="s">
        <v>33</v>
      </c>
      <c r="B936" t="s">
        <v>2037</v>
      </c>
      <c r="C936" t="s">
        <v>2038</v>
      </c>
    </row>
    <row r="937" spans="1:3" x14ac:dyDescent="0.2">
      <c r="A937" t="s">
        <v>33</v>
      </c>
      <c r="B937" t="s">
        <v>2037</v>
      </c>
      <c r="C937" t="s">
        <v>2038</v>
      </c>
    </row>
    <row r="938" spans="1:3" x14ac:dyDescent="0.2">
      <c r="A938" t="s">
        <v>33</v>
      </c>
      <c r="B938" t="s">
        <v>2037</v>
      </c>
      <c r="C938" t="s">
        <v>2038</v>
      </c>
    </row>
    <row r="939" spans="1:3" x14ac:dyDescent="0.2">
      <c r="A939" t="s">
        <v>42</v>
      </c>
      <c r="B939" t="s">
        <v>2039</v>
      </c>
      <c r="C939" t="s">
        <v>2040</v>
      </c>
    </row>
    <row r="940" spans="1:3" x14ac:dyDescent="0.2">
      <c r="A940" t="s">
        <v>119</v>
      </c>
      <c r="B940" t="s">
        <v>2045</v>
      </c>
      <c r="C940" t="s">
        <v>2051</v>
      </c>
    </row>
    <row r="941" spans="1:3" x14ac:dyDescent="0.2">
      <c r="A941" t="s">
        <v>89</v>
      </c>
      <c r="B941" t="s">
        <v>2048</v>
      </c>
      <c r="C941" t="s">
        <v>2049</v>
      </c>
    </row>
    <row r="942" spans="1:3" x14ac:dyDescent="0.2">
      <c r="A942" t="s">
        <v>28</v>
      </c>
      <c r="B942" t="s">
        <v>2035</v>
      </c>
      <c r="C942" t="s">
        <v>2036</v>
      </c>
    </row>
    <row r="943" spans="1:3" x14ac:dyDescent="0.2">
      <c r="A943" t="s">
        <v>33</v>
      </c>
      <c r="B943" t="s">
        <v>2037</v>
      </c>
      <c r="C943" t="s">
        <v>2038</v>
      </c>
    </row>
    <row r="944" spans="1:3" x14ac:dyDescent="0.2">
      <c r="A944" t="s">
        <v>33</v>
      </c>
      <c r="B944" t="s">
        <v>2037</v>
      </c>
      <c r="C944" t="s">
        <v>2038</v>
      </c>
    </row>
    <row r="945" spans="1:3" x14ac:dyDescent="0.2">
      <c r="A945" t="s">
        <v>17</v>
      </c>
      <c r="B945" t="s">
        <v>2031</v>
      </c>
      <c r="C945" t="s">
        <v>2032</v>
      </c>
    </row>
    <row r="946" spans="1:3" x14ac:dyDescent="0.2">
      <c r="A946" t="s">
        <v>122</v>
      </c>
      <c r="B946" t="s">
        <v>2052</v>
      </c>
      <c r="C946" t="s">
        <v>2053</v>
      </c>
    </row>
    <row r="947" spans="1:3" x14ac:dyDescent="0.2">
      <c r="A947" t="s">
        <v>122</v>
      </c>
      <c r="B947" t="s">
        <v>2052</v>
      </c>
      <c r="C947" t="s">
        <v>2053</v>
      </c>
    </row>
    <row r="948" spans="1:3" x14ac:dyDescent="0.2">
      <c r="A948" t="s">
        <v>33</v>
      </c>
      <c r="B948" t="s">
        <v>2037</v>
      </c>
      <c r="C948" t="s">
        <v>2038</v>
      </c>
    </row>
    <row r="949" spans="1:3" x14ac:dyDescent="0.2">
      <c r="A949" t="s">
        <v>33</v>
      </c>
      <c r="B949" t="s">
        <v>2037</v>
      </c>
      <c r="C949" t="s">
        <v>2038</v>
      </c>
    </row>
    <row r="950" spans="1:3" x14ac:dyDescent="0.2">
      <c r="A950" t="s">
        <v>42</v>
      </c>
      <c r="B950" t="s">
        <v>2039</v>
      </c>
      <c r="C950" t="s">
        <v>2040</v>
      </c>
    </row>
    <row r="951" spans="1:3" x14ac:dyDescent="0.2">
      <c r="A951" t="s">
        <v>28</v>
      </c>
      <c r="B951" t="s">
        <v>2035</v>
      </c>
      <c r="C951" t="s">
        <v>2036</v>
      </c>
    </row>
    <row r="952" spans="1:3" x14ac:dyDescent="0.2">
      <c r="A952" t="s">
        <v>33</v>
      </c>
      <c r="B952" t="s">
        <v>2037</v>
      </c>
      <c r="C952" t="s">
        <v>2038</v>
      </c>
    </row>
    <row r="953" spans="1:3" x14ac:dyDescent="0.2">
      <c r="A953" t="s">
        <v>23</v>
      </c>
      <c r="B953" t="s">
        <v>2033</v>
      </c>
      <c r="C953" t="s">
        <v>2034</v>
      </c>
    </row>
    <row r="954" spans="1:3" x14ac:dyDescent="0.2">
      <c r="A954" t="s">
        <v>42</v>
      </c>
      <c r="B954" t="s">
        <v>2039</v>
      </c>
      <c r="C954" t="s">
        <v>2040</v>
      </c>
    </row>
    <row r="955" spans="1:3" x14ac:dyDescent="0.2">
      <c r="A955" t="s">
        <v>474</v>
      </c>
      <c r="B955" t="s">
        <v>2039</v>
      </c>
      <c r="C955" t="s">
        <v>2061</v>
      </c>
    </row>
    <row r="956" spans="1:3" x14ac:dyDescent="0.2">
      <c r="A956" t="s">
        <v>28</v>
      </c>
      <c r="B956" t="s">
        <v>2035</v>
      </c>
      <c r="C956" t="s">
        <v>2036</v>
      </c>
    </row>
    <row r="957" spans="1:3" x14ac:dyDescent="0.2">
      <c r="A957" t="s">
        <v>33</v>
      </c>
      <c r="B957" t="s">
        <v>2037</v>
      </c>
      <c r="C957" t="s">
        <v>2038</v>
      </c>
    </row>
    <row r="958" spans="1:3" x14ac:dyDescent="0.2">
      <c r="A958" t="s">
        <v>474</v>
      </c>
      <c r="B958" t="s">
        <v>2039</v>
      </c>
      <c r="C958" t="s">
        <v>2061</v>
      </c>
    </row>
    <row r="959" spans="1:3" x14ac:dyDescent="0.2">
      <c r="A959" t="s">
        <v>33</v>
      </c>
      <c r="B959" t="s">
        <v>2037</v>
      </c>
      <c r="C959" t="s">
        <v>2038</v>
      </c>
    </row>
    <row r="960" spans="1:3" x14ac:dyDescent="0.2">
      <c r="A960" t="s">
        <v>71</v>
      </c>
      <c r="B960" t="s">
        <v>2039</v>
      </c>
      <c r="C960" t="s">
        <v>2047</v>
      </c>
    </row>
    <row r="961" spans="1:3" x14ac:dyDescent="0.2">
      <c r="A961" t="s">
        <v>206</v>
      </c>
      <c r="B961" t="s">
        <v>2045</v>
      </c>
      <c r="C961" t="s">
        <v>2057</v>
      </c>
    </row>
    <row r="962" spans="1:3" x14ac:dyDescent="0.2">
      <c r="A962" t="s">
        <v>28</v>
      </c>
      <c r="B962" t="s">
        <v>2035</v>
      </c>
      <c r="C962" t="s">
        <v>2036</v>
      </c>
    </row>
    <row r="963" spans="1:3" x14ac:dyDescent="0.2">
      <c r="A963" t="s">
        <v>206</v>
      </c>
      <c r="B963" t="s">
        <v>2045</v>
      </c>
      <c r="C963" t="s">
        <v>2057</v>
      </c>
    </row>
    <row r="964" spans="1:3" x14ac:dyDescent="0.2">
      <c r="A964" t="s">
        <v>17</v>
      </c>
      <c r="B964" t="s">
        <v>2031</v>
      </c>
      <c r="C964" t="s">
        <v>2032</v>
      </c>
    </row>
    <row r="965" spans="1:3" x14ac:dyDescent="0.2">
      <c r="A965" t="s">
        <v>122</v>
      </c>
      <c r="B965" t="s">
        <v>2052</v>
      </c>
      <c r="C965" t="s">
        <v>2053</v>
      </c>
    </row>
    <row r="966" spans="1:3" x14ac:dyDescent="0.2">
      <c r="A966" t="s">
        <v>33</v>
      </c>
      <c r="B966" t="s">
        <v>2037</v>
      </c>
      <c r="C966" t="s">
        <v>2038</v>
      </c>
    </row>
    <row r="967" spans="1:3" x14ac:dyDescent="0.2">
      <c r="A967" t="s">
        <v>23</v>
      </c>
      <c r="B967" t="s">
        <v>2033</v>
      </c>
      <c r="C967" t="s">
        <v>2034</v>
      </c>
    </row>
    <row r="968" spans="1:3" x14ac:dyDescent="0.2">
      <c r="A968" t="s">
        <v>33</v>
      </c>
      <c r="B968" t="s">
        <v>2037</v>
      </c>
      <c r="C968" t="s">
        <v>2038</v>
      </c>
    </row>
    <row r="969" spans="1:3" x14ac:dyDescent="0.2">
      <c r="A969" t="s">
        <v>319</v>
      </c>
      <c r="B969" t="s">
        <v>2033</v>
      </c>
      <c r="C969" t="s">
        <v>2060</v>
      </c>
    </row>
    <row r="970" spans="1:3" x14ac:dyDescent="0.2">
      <c r="A970" t="s">
        <v>17</v>
      </c>
      <c r="B970" t="s">
        <v>2031</v>
      </c>
      <c r="C970" t="s">
        <v>2032</v>
      </c>
    </row>
    <row r="971" spans="1:3" x14ac:dyDescent="0.2">
      <c r="A971" t="s">
        <v>33</v>
      </c>
      <c r="B971" t="s">
        <v>2037</v>
      </c>
      <c r="C971" t="s">
        <v>2038</v>
      </c>
    </row>
    <row r="972" spans="1:3" x14ac:dyDescent="0.2">
      <c r="A972" t="s">
        <v>33</v>
      </c>
      <c r="B972" t="s">
        <v>2037</v>
      </c>
      <c r="C972" t="s">
        <v>2038</v>
      </c>
    </row>
    <row r="973" spans="1:3" x14ac:dyDescent="0.2">
      <c r="A973" t="s">
        <v>269</v>
      </c>
      <c r="B973" t="s">
        <v>2039</v>
      </c>
      <c r="C973" t="s">
        <v>2058</v>
      </c>
    </row>
    <row r="974" spans="1:3" x14ac:dyDescent="0.2">
      <c r="A974" t="s">
        <v>28</v>
      </c>
      <c r="B974" t="s">
        <v>2035</v>
      </c>
      <c r="C974" t="s">
        <v>2036</v>
      </c>
    </row>
    <row r="975" spans="1:3" x14ac:dyDescent="0.2">
      <c r="A975" t="s">
        <v>33</v>
      </c>
      <c r="B975" t="s">
        <v>2037</v>
      </c>
      <c r="C975" t="s">
        <v>2038</v>
      </c>
    </row>
    <row r="976" spans="1:3" x14ac:dyDescent="0.2">
      <c r="A976" t="s">
        <v>60</v>
      </c>
      <c r="B976" t="s">
        <v>2033</v>
      </c>
      <c r="C976" t="s">
        <v>2043</v>
      </c>
    </row>
    <row r="977" spans="1:3" x14ac:dyDescent="0.2">
      <c r="A977" t="s">
        <v>33</v>
      </c>
      <c r="B977" t="s">
        <v>2037</v>
      </c>
      <c r="C977" t="s">
        <v>2038</v>
      </c>
    </row>
    <row r="978" spans="1:3" x14ac:dyDescent="0.2">
      <c r="A978" t="s">
        <v>33</v>
      </c>
      <c r="B978" t="s">
        <v>2037</v>
      </c>
      <c r="C978" t="s">
        <v>2038</v>
      </c>
    </row>
    <row r="979" spans="1:3" x14ac:dyDescent="0.2">
      <c r="A979" t="s">
        <v>17</v>
      </c>
      <c r="B979" t="s">
        <v>2031</v>
      </c>
      <c r="C979" t="s">
        <v>2032</v>
      </c>
    </row>
    <row r="980" spans="1:3" x14ac:dyDescent="0.2">
      <c r="A980" t="s">
        <v>89</v>
      </c>
      <c r="B980" t="s">
        <v>2048</v>
      </c>
      <c r="C980" t="s">
        <v>2049</v>
      </c>
    </row>
    <row r="981" spans="1:3" x14ac:dyDescent="0.2">
      <c r="A981" t="s">
        <v>33</v>
      </c>
      <c r="B981" t="s">
        <v>2037</v>
      </c>
      <c r="C981" t="s">
        <v>2038</v>
      </c>
    </row>
    <row r="982" spans="1:3" x14ac:dyDescent="0.2">
      <c r="A982" t="s">
        <v>68</v>
      </c>
      <c r="B982" t="s">
        <v>2045</v>
      </c>
      <c r="C982" t="s">
        <v>2046</v>
      </c>
    </row>
    <row r="983" spans="1:3" x14ac:dyDescent="0.2">
      <c r="A983" t="s">
        <v>28</v>
      </c>
      <c r="B983" t="s">
        <v>2035</v>
      </c>
      <c r="C983" t="s">
        <v>2036</v>
      </c>
    </row>
    <row r="984" spans="1:3" x14ac:dyDescent="0.2">
      <c r="A984" t="s">
        <v>42</v>
      </c>
      <c r="B984" t="s">
        <v>2039</v>
      </c>
      <c r="C984" t="s">
        <v>2040</v>
      </c>
    </row>
    <row r="985" spans="1:3" x14ac:dyDescent="0.2">
      <c r="A985" t="s">
        <v>42</v>
      </c>
      <c r="B985" t="s">
        <v>2039</v>
      </c>
      <c r="C985" t="s">
        <v>2040</v>
      </c>
    </row>
    <row r="986" spans="1:3" x14ac:dyDescent="0.2">
      <c r="A986" t="s">
        <v>33</v>
      </c>
      <c r="B986" t="s">
        <v>2037</v>
      </c>
      <c r="C986" t="s">
        <v>2038</v>
      </c>
    </row>
    <row r="987" spans="1:3" x14ac:dyDescent="0.2">
      <c r="A987" t="s">
        <v>23</v>
      </c>
      <c r="B987" t="s">
        <v>2033</v>
      </c>
      <c r="C987" t="s">
        <v>2034</v>
      </c>
    </row>
    <row r="988" spans="1:3" x14ac:dyDescent="0.2">
      <c r="A988" t="s">
        <v>23</v>
      </c>
      <c r="B988" t="s">
        <v>2033</v>
      </c>
      <c r="C988" t="s">
        <v>2034</v>
      </c>
    </row>
    <row r="989" spans="1:3" x14ac:dyDescent="0.2">
      <c r="A989" t="s">
        <v>42</v>
      </c>
      <c r="B989" t="s">
        <v>2039</v>
      </c>
      <c r="C989" t="s">
        <v>2040</v>
      </c>
    </row>
    <row r="990" spans="1:3" x14ac:dyDescent="0.2">
      <c r="A990" t="s">
        <v>133</v>
      </c>
      <c r="B990" t="s">
        <v>2045</v>
      </c>
      <c r="C990" t="s">
        <v>2054</v>
      </c>
    </row>
    <row r="991" spans="1:3" x14ac:dyDescent="0.2">
      <c r="A991" t="s">
        <v>206</v>
      </c>
      <c r="B991" t="s">
        <v>2045</v>
      </c>
      <c r="C991" t="s">
        <v>2057</v>
      </c>
    </row>
    <row r="992" spans="1:3" x14ac:dyDescent="0.2">
      <c r="A992" t="s">
        <v>53</v>
      </c>
      <c r="B992" t="s">
        <v>2039</v>
      </c>
      <c r="C992" t="s">
        <v>2042</v>
      </c>
    </row>
    <row r="993" spans="1:3" x14ac:dyDescent="0.2">
      <c r="A993" t="s">
        <v>23</v>
      </c>
      <c r="B993" t="s">
        <v>2033</v>
      </c>
      <c r="C993" t="s">
        <v>2034</v>
      </c>
    </row>
    <row r="994" spans="1:3" x14ac:dyDescent="0.2">
      <c r="A994" t="s">
        <v>53</v>
      </c>
      <c r="B994" t="s">
        <v>2039</v>
      </c>
      <c r="C994" t="s">
        <v>2042</v>
      </c>
    </row>
    <row r="995" spans="1:3" x14ac:dyDescent="0.2">
      <c r="A995" t="s">
        <v>122</v>
      </c>
      <c r="B995" t="s">
        <v>2052</v>
      </c>
      <c r="C995" t="s">
        <v>2053</v>
      </c>
    </row>
    <row r="996" spans="1:3" x14ac:dyDescent="0.2">
      <c r="A996" t="s">
        <v>206</v>
      </c>
      <c r="B996" t="s">
        <v>2045</v>
      </c>
      <c r="C996" t="s">
        <v>2057</v>
      </c>
    </row>
    <row r="997" spans="1:3" x14ac:dyDescent="0.2">
      <c r="A997" t="s">
        <v>17</v>
      </c>
      <c r="B997" t="s">
        <v>2031</v>
      </c>
      <c r="C997" t="s">
        <v>2032</v>
      </c>
    </row>
    <row r="998" spans="1:3" x14ac:dyDescent="0.2">
      <c r="A998" t="s">
        <v>33</v>
      </c>
      <c r="B998" t="s">
        <v>2037</v>
      </c>
      <c r="C998" t="s">
        <v>2038</v>
      </c>
    </row>
    <row r="999" spans="1:3" x14ac:dyDescent="0.2">
      <c r="A999" t="s">
        <v>33</v>
      </c>
      <c r="B999" t="s">
        <v>2037</v>
      </c>
      <c r="C999" t="s">
        <v>2038</v>
      </c>
    </row>
    <row r="1000" spans="1:3" x14ac:dyDescent="0.2">
      <c r="A1000" t="s">
        <v>60</v>
      </c>
      <c r="B1000" t="s">
        <v>2033</v>
      </c>
      <c r="C1000" t="s">
        <v>2043</v>
      </c>
    </row>
    <row r="1001" spans="1:3" x14ac:dyDescent="0.2">
      <c r="A1001" t="s">
        <v>17</v>
      </c>
      <c r="B1001" t="s">
        <v>2031</v>
      </c>
      <c r="C1001" t="s">
        <v>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C477-427F-1042-8802-303C7B17D7BE}">
  <dimension ref="A1:C1001"/>
  <sheetViews>
    <sheetView topLeftCell="A2" workbookViewId="0">
      <selection sqref="A1:C1001"/>
    </sheetView>
  </sheetViews>
  <sheetFormatPr baseColWidth="10" defaultRowHeight="16" x14ac:dyDescent="0.2"/>
  <cols>
    <col min="2" max="2" width="17.1640625" customWidth="1"/>
    <col min="3" max="3" width="18" customWidth="1"/>
  </cols>
  <sheetData>
    <row r="1" spans="1:3" x14ac:dyDescent="0.2">
      <c r="A1" s="1" t="s">
        <v>4</v>
      </c>
      <c r="B1" s="5" t="s">
        <v>2064</v>
      </c>
      <c r="C1" s="1" t="s">
        <v>6</v>
      </c>
    </row>
    <row r="2" spans="1:3" x14ac:dyDescent="0.2">
      <c r="A2" t="s">
        <v>14</v>
      </c>
      <c r="B2" t="s">
        <v>2031</v>
      </c>
      <c r="C2" t="s">
        <v>15</v>
      </c>
    </row>
    <row r="3" spans="1:3" x14ac:dyDescent="0.2">
      <c r="A3" t="s">
        <v>20</v>
      </c>
      <c r="B3" t="s">
        <v>2033</v>
      </c>
      <c r="C3" t="s">
        <v>21</v>
      </c>
    </row>
    <row r="4" spans="1:3" x14ac:dyDescent="0.2">
      <c r="A4" t="s">
        <v>20</v>
      </c>
      <c r="B4" t="s">
        <v>2035</v>
      </c>
      <c r="C4" t="s">
        <v>26</v>
      </c>
    </row>
    <row r="5" spans="1:3" x14ac:dyDescent="0.2">
      <c r="A5" t="s">
        <v>14</v>
      </c>
      <c r="B5" t="s">
        <v>2033</v>
      </c>
      <c r="C5" t="s">
        <v>21</v>
      </c>
    </row>
    <row r="6" spans="1:3" x14ac:dyDescent="0.2">
      <c r="A6" t="s">
        <v>14</v>
      </c>
      <c r="B6" t="s">
        <v>2037</v>
      </c>
      <c r="C6" t="s">
        <v>21</v>
      </c>
    </row>
    <row r="7" spans="1:3" x14ac:dyDescent="0.2">
      <c r="A7" t="s">
        <v>20</v>
      </c>
      <c r="B7" t="s">
        <v>2037</v>
      </c>
      <c r="C7" t="s">
        <v>36</v>
      </c>
    </row>
    <row r="8" spans="1:3" x14ac:dyDescent="0.2">
      <c r="A8" t="s">
        <v>14</v>
      </c>
      <c r="B8" t="s">
        <v>2039</v>
      </c>
      <c r="C8" t="s">
        <v>40</v>
      </c>
    </row>
    <row r="9" spans="1:3" x14ac:dyDescent="0.2">
      <c r="A9" t="s">
        <v>20</v>
      </c>
      <c r="B9" t="s">
        <v>2037</v>
      </c>
      <c r="C9" t="s">
        <v>36</v>
      </c>
    </row>
    <row r="10" spans="1:3" x14ac:dyDescent="0.2">
      <c r="A10" t="s">
        <v>47</v>
      </c>
      <c r="B10" t="s">
        <v>2037</v>
      </c>
      <c r="C10" t="s">
        <v>36</v>
      </c>
    </row>
    <row r="11" spans="1:3" x14ac:dyDescent="0.2">
      <c r="A11" t="s">
        <v>14</v>
      </c>
      <c r="B11" t="s">
        <v>2033</v>
      </c>
      <c r="C11" t="s">
        <v>21</v>
      </c>
    </row>
    <row r="12" spans="1:3" x14ac:dyDescent="0.2">
      <c r="A12" t="s">
        <v>20</v>
      </c>
      <c r="B12" t="s">
        <v>2039</v>
      </c>
      <c r="C12" t="s">
        <v>21</v>
      </c>
    </row>
    <row r="13" spans="1:3" x14ac:dyDescent="0.2">
      <c r="A13" t="s">
        <v>14</v>
      </c>
      <c r="B13" t="s">
        <v>2037</v>
      </c>
      <c r="C13" t="s">
        <v>21</v>
      </c>
    </row>
    <row r="14" spans="1:3" x14ac:dyDescent="0.2">
      <c r="A14" t="s">
        <v>14</v>
      </c>
      <c r="B14" t="s">
        <v>2039</v>
      </c>
      <c r="C14" t="s">
        <v>21</v>
      </c>
    </row>
    <row r="15" spans="1:3" x14ac:dyDescent="0.2">
      <c r="A15" t="s">
        <v>20</v>
      </c>
      <c r="B15" t="s">
        <v>2033</v>
      </c>
      <c r="C15" t="s">
        <v>21</v>
      </c>
    </row>
    <row r="16" spans="1:3" x14ac:dyDescent="0.2">
      <c r="A16" t="s">
        <v>14</v>
      </c>
      <c r="B16" t="s">
        <v>2033</v>
      </c>
      <c r="C16" t="s">
        <v>21</v>
      </c>
    </row>
    <row r="17" spans="1:3" x14ac:dyDescent="0.2">
      <c r="A17" t="s">
        <v>14</v>
      </c>
      <c r="B17" t="s">
        <v>2035</v>
      </c>
      <c r="C17" t="s">
        <v>21</v>
      </c>
    </row>
    <row r="18" spans="1:3" x14ac:dyDescent="0.2">
      <c r="A18" t="s">
        <v>20</v>
      </c>
      <c r="B18" t="s">
        <v>2045</v>
      </c>
      <c r="C18" t="s">
        <v>21</v>
      </c>
    </row>
    <row r="19" spans="1:3" x14ac:dyDescent="0.2">
      <c r="A19" t="s">
        <v>20</v>
      </c>
      <c r="B19" t="s">
        <v>2039</v>
      </c>
      <c r="C19" t="s">
        <v>21</v>
      </c>
    </row>
    <row r="20" spans="1:3" x14ac:dyDescent="0.2">
      <c r="A20" t="s">
        <v>74</v>
      </c>
      <c r="B20" t="s">
        <v>2037</v>
      </c>
      <c r="C20" t="s">
        <v>21</v>
      </c>
    </row>
    <row r="21" spans="1:3" x14ac:dyDescent="0.2">
      <c r="A21" t="s">
        <v>14</v>
      </c>
      <c r="B21" t="s">
        <v>2037</v>
      </c>
      <c r="C21" t="s">
        <v>21</v>
      </c>
    </row>
    <row r="22" spans="1:3" x14ac:dyDescent="0.2">
      <c r="A22" t="s">
        <v>20</v>
      </c>
      <c r="B22" t="s">
        <v>2039</v>
      </c>
      <c r="C22" t="s">
        <v>21</v>
      </c>
    </row>
    <row r="23" spans="1:3" x14ac:dyDescent="0.2">
      <c r="A23" t="s">
        <v>14</v>
      </c>
      <c r="B23" t="s">
        <v>2037</v>
      </c>
      <c r="C23" t="s">
        <v>21</v>
      </c>
    </row>
    <row r="24" spans="1:3" x14ac:dyDescent="0.2">
      <c r="A24" t="s">
        <v>20</v>
      </c>
      <c r="B24" t="s">
        <v>2037</v>
      </c>
      <c r="C24" t="s">
        <v>21</v>
      </c>
    </row>
    <row r="25" spans="1:3" x14ac:dyDescent="0.2">
      <c r="A25" t="s">
        <v>20</v>
      </c>
      <c r="B25" t="s">
        <v>2039</v>
      </c>
      <c r="C25" t="s">
        <v>40</v>
      </c>
    </row>
    <row r="26" spans="1:3" x14ac:dyDescent="0.2">
      <c r="A26" t="s">
        <v>20</v>
      </c>
      <c r="B26" t="s">
        <v>2035</v>
      </c>
      <c r="C26" t="s">
        <v>21</v>
      </c>
    </row>
    <row r="27" spans="1:3" x14ac:dyDescent="0.2">
      <c r="A27" t="s">
        <v>20</v>
      </c>
      <c r="B27" t="s">
        <v>2048</v>
      </c>
      <c r="C27" t="s">
        <v>21</v>
      </c>
    </row>
    <row r="28" spans="1:3" x14ac:dyDescent="0.2">
      <c r="A28" t="s">
        <v>74</v>
      </c>
      <c r="B28" t="s">
        <v>2037</v>
      </c>
      <c r="C28" t="s">
        <v>21</v>
      </c>
    </row>
    <row r="29" spans="1:3" x14ac:dyDescent="0.2">
      <c r="A29" t="s">
        <v>14</v>
      </c>
      <c r="B29" t="s">
        <v>2033</v>
      </c>
      <c r="C29" t="s">
        <v>21</v>
      </c>
    </row>
    <row r="30" spans="1:3" x14ac:dyDescent="0.2">
      <c r="A30" t="s">
        <v>20</v>
      </c>
      <c r="B30" t="s">
        <v>2037</v>
      </c>
      <c r="C30" t="s">
        <v>21</v>
      </c>
    </row>
    <row r="31" spans="1:3" x14ac:dyDescent="0.2">
      <c r="A31" t="s">
        <v>20</v>
      </c>
      <c r="B31" t="s">
        <v>2039</v>
      </c>
      <c r="C31" t="s">
        <v>98</v>
      </c>
    </row>
    <row r="32" spans="1:3" x14ac:dyDescent="0.2">
      <c r="A32" t="s">
        <v>20</v>
      </c>
      <c r="B32" t="s">
        <v>2039</v>
      </c>
      <c r="C32" t="s">
        <v>21</v>
      </c>
    </row>
    <row r="33" spans="1:3" x14ac:dyDescent="0.2">
      <c r="A33" t="s">
        <v>20</v>
      </c>
      <c r="B33" t="s">
        <v>2048</v>
      </c>
      <c r="C33" t="s">
        <v>40</v>
      </c>
    </row>
    <row r="34" spans="1:3" x14ac:dyDescent="0.2">
      <c r="A34" t="s">
        <v>14</v>
      </c>
      <c r="B34" t="s">
        <v>2039</v>
      </c>
      <c r="C34" t="s">
        <v>107</v>
      </c>
    </row>
    <row r="35" spans="1:3" x14ac:dyDescent="0.2">
      <c r="A35" t="s">
        <v>20</v>
      </c>
      <c r="B35" t="s">
        <v>2037</v>
      </c>
      <c r="C35" t="s">
        <v>21</v>
      </c>
    </row>
    <row r="36" spans="1:3" x14ac:dyDescent="0.2">
      <c r="A36" t="s">
        <v>20</v>
      </c>
      <c r="B36" t="s">
        <v>2039</v>
      </c>
      <c r="C36" t="s">
        <v>21</v>
      </c>
    </row>
    <row r="37" spans="1:3" x14ac:dyDescent="0.2">
      <c r="A37" t="s">
        <v>20</v>
      </c>
      <c r="B37" t="s">
        <v>2039</v>
      </c>
      <c r="C37" t="s">
        <v>36</v>
      </c>
    </row>
    <row r="38" spans="1:3" x14ac:dyDescent="0.2">
      <c r="A38" t="s">
        <v>20</v>
      </c>
      <c r="B38" t="s">
        <v>2037</v>
      </c>
      <c r="C38" t="s">
        <v>21</v>
      </c>
    </row>
    <row r="39" spans="1:3" x14ac:dyDescent="0.2">
      <c r="A39" t="s">
        <v>20</v>
      </c>
      <c r="B39" t="s">
        <v>2045</v>
      </c>
      <c r="C39" t="s">
        <v>21</v>
      </c>
    </row>
    <row r="40" spans="1:3" x14ac:dyDescent="0.2">
      <c r="A40" t="s">
        <v>20</v>
      </c>
      <c r="B40" t="s">
        <v>2052</v>
      </c>
      <c r="C40" t="s">
        <v>21</v>
      </c>
    </row>
    <row r="41" spans="1:3" x14ac:dyDescent="0.2">
      <c r="A41" t="s">
        <v>14</v>
      </c>
      <c r="B41" t="s">
        <v>2037</v>
      </c>
      <c r="C41" t="s">
        <v>36</v>
      </c>
    </row>
    <row r="42" spans="1:3" x14ac:dyDescent="0.2">
      <c r="A42" t="s">
        <v>20</v>
      </c>
      <c r="B42" t="s">
        <v>2035</v>
      </c>
      <c r="C42" t="s">
        <v>21</v>
      </c>
    </row>
    <row r="43" spans="1:3" x14ac:dyDescent="0.2">
      <c r="A43" t="s">
        <v>20</v>
      </c>
      <c r="B43" t="s">
        <v>2033</v>
      </c>
      <c r="C43" t="s">
        <v>107</v>
      </c>
    </row>
    <row r="44" spans="1:3" x14ac:dyDescent="0.2">
      <c r="A44" t="s">
        <v>20</v>
      </c>
      <c r="B44" t="s">
        <v>2031</v>
      </c>
      <c r="C44" t="s">
        <v>21</v>
      </c>
    </row>
    <row r="45" spans="1:3" x14ac:dyDescent="0.2">
      <c r="A45" t="s">
        <v>20</v>
      </c>
      <c r="B45" t="s">
        <v>2045</v>
      </c>
      <c r="C45" t="s">
        <v>21</v>
      </c>
    </row>
    <row r="46" spans="1:3" x14ac:dyDescent="0.2">
      <c r="A46" t="s">
        <v>20</v>
      </c>
      <c r="B46" t="s">
        <v>2045</v>
      </c>
      <c r="C46" t="s">
        <v>36</v>
      </c>
    </row>
    <row r="47" spans="1:3" x14ac:dyDescent="0.2">
      <c r="A47" t="s">
        <v>14</v>
      </c>
      <c r="B47" t="s">
        <v>2037</v>
      </c>
      <c r="C47" t="s">
        <v>21</v>
      </c>
    </row>
    <row r="48" spans="1:3" x14ac:dyDescent="0.2">
      <c r="A48" t="s">
        <v>20</v>
      </c>
      <c r="B48" t="s">
        <v>2033</v>
      </c>
      <c r="C48" t="s">
        <v>21</v>
      </c>
    </row>
    <row r="49" spans="1:3" x14ac:dyDescent="0.2">
      <c r="A49" t="s">
        <v>20</v>
      </c>
      <c r="B49" t="s">
        <v>2037</v>
      </c>
      <c r="C49" t="s">
        <v>21</v>
      </c>
    </row>
    <row r="50" spans="1:3" x14ac:dyDescent="0.2">
      <c r="A50" t="s">
        <v>20</v>
      </c>
      <c r="B50" t="s">
        <v>2037</v>
      </c>
      <c r="C50" t="s">
        <v>21</v>
      </c>
    </row>
    <row r="51" spans="1:3" x14ac:dyDescent="0.2">
      <c r="A51" t="s">
        <v>20</v>
      </c>
      <c r="B51" t="s">
        <v>2033</v>
      </c>
      <c r="C51" t="s">
        <v>21</v>
      </c>
    </row>
    <row r="52" spans="1:3" x14ac:dyDescent="0.2">
      <c r="A52" t="s">
        <v>14</v>
      </c>
      <c r="B52" t="s">
        <v>2033</v>
      </c>
      <c r="C52" t="s">
        <v>107</v>
      </c>
    </row>
    <row r="53" spans="1:3" x14ac:dyDescent="0.2">
      <c r="A53" t="s">
        <v>14</v>
      </c>
      <c r="B53" t="s">
        <v>2035</v>
      </c>
      <c r="C53" t="s">
        <v>40</v>
      </c>
    </row>
    <row r="54" spans="1:3" x14ac:dyDescent="0.2">
      <c r="A54" t="s">
        <v>14</v>
      </c>
      <c r="B54" t="s">
        <v>2037</v>
      </c>
      <c r="C54" t="s">
        <v>21</v>
      </c>
    </row>
    <row r="55" spans="1:3" x14ac:dyDescent="0.2">
      <c r="A55" t="s">
        <v>20</v>
      </c>
      <c r="B55" t="s">
        <v>2039</v>
      </c>
      <c r="C55" t="s">
        <v>21</v>
      </c>
    </row>
    <row r="56" spans="1:3" x14ac:dyDescent="0.2">
      <c r="A56" t="s">
        <v>14</v>
      </c>
      <c r="B56" t="s">
        <v>2035</v>
      </c>
      <c r="C56" t="s">
        <v>21</v>
      </c>
    </row>
    <row r="57" spans="1:3" x14ac:dyDescent="0.2">
      <c r="A57" t="s">
        <v>20</v>
      </c>
      <c r="B57" t="s">
        <v>2033</v>
      </c>
      <c r="C57" t="s">
        <v>21</v>
      </c>
    </row>
    <row r="58" spans="1:3" x14ac:dyDescent="0.2">
      <c r="A58" t="s">
        <v>20</v>
      </c>
      <c r="B58" t="s">
        <v>2035</v>
      </c>
      <c r="C58" t="s">
        <v>21</v>
      </c>
    </row>
    <row r="59" spans="1:3" x14ac:dyDescent="0.2">
      <c r="A59" t="s">
        <v>20</v>
      </c>
      <c r="B59" t="s">
        <v>2048</v>
      </c>
      <c r="C59" t="s">
        <v>21</v>
      </c>
    </row>
    <row r="60" spans="1:3" x14ac:dyDescent="0.2">
      <c r="A60" t="s">
        <v>20</v>
      </c>
      <c r="B60" t="s">
        <v>2037</v>
      </c>
      <c r="C60" t="s">
        <v>21</v>
      </c>
    </row>
    <row r="61" spans="1:3" x14ac:dyDescent="0.2">
      <c r="A61" t="s">
        <v>20</v>
      </c>
      <c r="B61" t="s">
        <v>2037</v>
      </c>
      <c r="C61" t="s">
        <v>21</v>
      </c>
    </row>
    <row r="62" spans="1:3" x14ac:dyDescent="0.2">
      <c r="A62" t="s">
        <v>20</v>
      </c>
      <c r="B62" t="s">
        <v>2037</v>
      </c>
      <c r="C62" t="s">
        <v>15</v>
      </c>
    </row>
    <row r="63" spans="1:3" x14ac:dyDescent="0.2">
      <c r="A63" t="s">
        <v>14</v>
      </c>
      <c r="B63" t="s">
        <v>2037</v>
      </c>
      <c r="C63" t="s">
        <v>15</v>
      </c>
    </row>
    <row r="64" spans="1:3" x14ac:dyDescent="0.2">
      <c r="A64" t="s">
        <v>20</v>
      </c>
      <c r="B64" t="s">
        <v>2035</v>
      </c>
      <c r="C64" t="s">
        <v>21</v>
      </c>
    </row>
    <row r="65" spans="1:3" x14ac:dyDescent="0.2">
      <c r="A65" t="s">
        <v>14</v>
      </c>
      <c r="B65" t="s">
        <v>2037</v>
      </c>
      <c r="C65" t="s">
        <v>21</v>
      </c>
    </row>
    <row r="66" spans="1:3" x14ac:dyDescent="0.2">
      <c r="A66" t="s">
        <v>14</v>
      </c>
      <c r="B66" t="s">
        <v>2035</v>
      </c>
      <c r="C66" t="s">
        <v>21</v>
      </c>
    </row>
    <row r="67" spans="1:3" x14ac:dyDescent="0.2">
      <c r="A67" t="s">
        <v>20</v>
      </c>
      <c r="B67" t="s">
        <v>2037</v>
      </c>
      <c r="C67" t="s">
        <v>21</v>
      </c>
    </row>
    <row r="68" spans="1:3" x14ac:dyDescent="0.2">
      <c r="A68" t="s">
        <v>14</v>
      </c>
      <c r="B68" t="s">
        <v>2037</v>
      </c>
      <c r="C68" t="s">
        <v>21</v>
      </c>
    </row>
    <row r="69" spans="1:3" x14ac:dyDescent="0.2">
      <c r="A69" t="s">
        <v>20</v>
      </c>
      <c r="B69" t="s">
        <v>2035</v>
      </c>
      <c r="C69" t="s">
        <v>40</v>
      </c>
    </row>
    <row r="70" spans="1:3" x14ac:dyDescent="0.2">
      <c r="A70" t="s">
        <v>20</v>
      </c>
      <c r="B70" t="s">
        <v>2037</v>
      </c>
      <c r="C70" t="s">
        <v>107</v>
      </c>
    </row>
    <row r="71" spans="1:3" x14ac:dyDescent="0.2">
      <c r="A71" t="s">
        <v>74</v>
      </c>
      <c r="B71" t="s">
        <v>2037</v>
      </c>
      <c r="C71" t="s">
        <v>21</v>
      </c>
    </row>
    <row r="72" spans="1:3" x14ac:dyDescent="0.2">
      <c r="A72" t="s">
        <v>20</v>
      </c>
      <c r="B72" t="s">
        <v>2037</v>
      </c>
      <c r="C72" t="s">
        <v>107</v>
      </c>
    </row>
    <row r="73" spans="1:3" x14ac:dyDescent="0.2">
      <c r="A73" t="s">
        <v>20</v>
      </c>
      <c r="B73" t="s">
        <v>2037</v>
      </c>
      <c r="C73" t="s">
        <v>21</v>
      </c>
    </row>
    <row r="74" spans="1:3" x14ac:dyDescent="0.2">
      <c r="A74" t="s">
        <v>20</v>
      </c>
      <c r="B74" t="s">
        <v>2039</v>
      </c>
      <c r="C74" t="s">
        <v>21</v>
      </c>
    </row>
    <row r="75" spans="1:3" x14ac:dyDescent="0.2">
      <c r="A75" t="s">
        <v>20</v>
      </c>
      <c r="B75" t="s">
        <v>2033</v>
      </c>
      <c r="C75" t="s">
        <v>21</v>
      </c>
    </row>
    <row r="76" spans="1:3" x14ac:dyDescent="0.2">
      <c r="A76" t="s">
        <v>20</v>
      </c>
      <c r="B76" t="s">
        <v>2033</v>
      </c>
      <c r="C76" t="s">
        <v>40</v>
      </c>
    </row>
    <row r="77" spans="1:3" x14ac:dyDescent="0.2">
      <c r="A77" t="s">
        <v>20</v>
      </c>
      <c r="B77" t="s">
        <v>2052</v>
      </c>
      <c r="C77" t="s">
        <v>21</v>
      </c>
    </row>
    <row r="78" spans="1:3" x14ac:dyDescent="0.2">
      <c r="A78" t="s">
        <v>14</v>
      </c>
      <c r="B78" t="s">
        <v>2037</v>
      </c>
      <c r="C78" t="s">
        <v>21</v>
      </c>
    </row>
    <row r="79" spans="1:3" x14ac:dyDescent="0.2">
      <c r="A79" t="s">
        <v>14</v>
      </c>
      <c r="B79" t="s">
        <v>2039</v>
      </c>
      <c r="C79" t="s">
        <v>21</v>
      </c>
    </row>
    <row r="80" spans="1:3" x14ac:dyDescent="0.2">
      <c r="A80" t="s">
        <v>20</v>
      </c>
      <c r="B80" t="s">
        <v>2045</v>
      </c>
      <c r="C80" t="s">
        <v>21</v>
      </c>
    </row>
    <row r="81" spans="1:3" x14ac:dyDescent="0.2">
      <c r="A81" t="s">
        <v>14</v>
      </c>
      <c r="B81" t="s">
        <v>2037</v>
      </c>
      <c r="C81" t="s">
        <v>21</v>
      </c>
    </row>
    <row r="82" spans="1:3" x14ac:dyDescent="0.2">
      <c r="A82" t="s">
        <v>20</v>
      </c>
      <c r="B82" t="s">
        <v>2048</v>
      </c>
      <c r="C82" t="s">
        <v>21</v>
      </c>
    </row>
    <row r="83" spans="1:3" x14ac:dyDescent="0.2">
      <c r="A83" t="s">
        <v>20</v>
      </c>
      <c r="B83" t="s">
        <v>2033</v>
      </c>
      <c r="C83" t="s">
        <v>21</v>
      </c>
    </row>
    <row r="84" spans="1:3" x14ac:dyDescent="0.2">
      <c r="A84" t="s">
        <v>20</v>
      </c>
      <c r="B84" t="s">
        <v>2048</v>
      </c>
      <c r="C84" t="s">
        <v>40</v>
      </c>
    </row>
    <row r="85" spans="1:3" x14ac:dyDescent="0.2">
      <c r="A85" t="s">
        <v>14</v>
      </c>
      <c r="B85" t="s">
        <v>2033</v>
      </c>
      <c r="C85" t="s">
        <v>21</v>
      </c>
    </row>
    <row r="86" spans="1:3" x14ac:dyDescent="0.2">
      <c r="A86" t="s">
        <v>20</v>
      </c>
      <c r="B86" t="s">
        <v>2035</v>
      </c>
      <c r="C86" t="s">
        <v>21</v>
      </c>
    </row>
    <row r="87" spans="1:3" x14ac:dyDescent="0.2">
      <c r="A87" t="s">
        <v>20</v>
      </c>
      <c r="B87" t="s">
        <v>2033</v>
      </c>
      <c r="C87" t="s">
        <v>26</v>
      </c>
    </row>
    <row r="88" spans="1:3" x14ac:dyDescent="0.2">
      <c r="A88" t="s">
        <v>20</v>
      </c>
      <c r="B88" t="s">
        <v>2037</v>
      </c>
      <c r="C88" t="s">
        <v>21</v>
      </c>
    </row>
    <row r="89" spans="1:3" x14ac:dyDescent="0.2">
      <c r="A89" t="s">
        <v>14</v>
      </c>
      <c r="B89" t="s">
        <v>2033</v>
      </c>
      <c r="C89" t="s">
        <v>26</v>
      </c>
    </row>
    <row r="90" spans="1:3" x14ac:dyDescent="0.2">
      <c r="A90" t="s">
        <v>20</v>
      </c>
      <c r="B90" t="s">
        <v>2045</v>
      </c>
      <c r="C90" t="s">
        <v>21</v>
      </c>
    </row>
    <row r="91" spans="1:3" x14ac:dyDescent="0.2">
      <c r="A91" t="s">
        <v>20</v>
      </c>
      <c r="B91" t="s">
        <v>2037</v>
      </c>
      <c r="C91" t="s">
        <v>21</v>
      </c>
    </row>
    <row r="92" spans="1:3" x14ac:dyDescent="0.2">
      <c r="A92" t="s">
        <v>14</v>
      </c>
      <c r="B92" t="s">
        <v>2037</v>
      </c>
      <c r="C92" t="s">
        <v>21</v>
      </c>
    </row>
    <row r="93" spans="1:3" x14ac:dyDescent="0.2">
      <c r="A93" t="s">
        <v>14</v>
      </c>
      <c r="B93" t="s">
        <v>2045</v>
      </c>
      <c r="C93" t="s">
        <v>107</v>
      </c>
    </row>
    <row r="94" spans="1:3" x14ac:dyDescent="0.2">
      <c r="A94" t="s">
        <v>20</v>
      </c>
      <c r="B94" t="s">
        <v>2048</v>
      </c>
      <c r="C94" t="s">
        <v>98</v>
      </c>
    </row>
    <row r="95" spans="1:3" x14ac:dyDescent="0.2">
      <c r="A95" t="s">
        <v>74</v>
      </c>
      <c r="B95" t="s">
        <v>2037</v>
      </c>
      <c r="C95" t="s">
        <v>21</v>
      </c>
    </row>
    <row r="96" spans="1:3" x14ac:dyDescent="0.2">
      <c r="A96" t="s">
        <v>20</v>
      </c>
      <c r="B96" t="s">
        <v>2035</v>
      </c>
      <c r="C96" t="s">
        <v>40</v>
      </c>
    </row>
    <row r="97" spans="1:3" x14ac:dyDescent="0.2">
      <c r="A97" t="s">
        <v>20</v>
      </c>
      <c r="B97" t="s">
        <v>2039</v>
      </c>
      <c r="C97" t="s">
        <v>21</v>
      </c>
    </row>
    <row r="98" spans="1:3" x14ac:dyDescent="0.2">
      <c r="A98" t="s">
        <v>20</v>
      </c>
      <c r="B98" t="s">
        <v>2037</v>
      </c>
      <c r="C98" t="s">
        <v>21</v>
      </c>
    </row>
    <row r="99" spans="1:3" x14ac:dyDescent="0.2">
      <c r="A99" t="s">
        <v>20</v>
      </c>
      <c r="B99" t="s">
        <v>2031</v>
      </c>
      <c r="C99" t="s">
        <v>21</v>
      </c>
    </row>
    <row r="100" spans="1:3" x14ac:dyDescent="0.2">
      <c r="A100" t="s">
        <v>14</v>
      </c>
      <c r="B100" t="s">
        <v>2048</v>
      </c>
      <c r="C100" t="s">
        <v>26</v>
      </c>
    </row>
    <row r="101" spans="1:3" x14ac:dyDescent="0.2">
      <c r="A101" t="s">
        <v>20</v>
      </c>
      <c r="B101" t="s">
        <v>2037</v>
      </c>
      <c r="C101" t="s">
        <v>21</v>
      </c>
    </row>
    <row r="102" spans="1:3" x14ac:dyDescent="0.2">
      <c r="A102" t="s">
        <v>14</v>
      </c>
      <c r="B102" t="s">
        <v>2037</v>
      </c>
      <c r="C102" t="s">
        <v>21</v>
      </c>
    </row>
    <row r="103" spans="1:3" x14ac:dyDescent="0.2">
      <c r="A103" t="s">
        <v>20</v>
      </c>
      <c r="B103" t="s">
        <v>2033</v>
      </c>
      <c r="C103" t="s">
        <v>21</v>
      </c>
    </row>
    <row r="104" spans="1:3" x14ac:dyDescent="0.2">
      <c r="A104" t="s">
        <v>20</v>
      </c>
      <c r="B104" t="s">
        <v>2035</v>
      </c>
      <c r="C104" t="s">
        <v>21</v>
      </c>
    </row>
    <row r="105" spans="1:3" x14ac:dyDescent="0.2">
      <c r="A105" t="s">
        <v>14</v>
      </c>
      <c r="B105" t="s">
        <v>2033</v>
      </c>
      <c r="C105" t="s">
        <v>107</v>
      </c>
    </row>
    <row r="106" spans="1:3" x14ac:dyDescent="0.2">
      <c r="A106" t="s">
        <v>20</v>
      </c>
      <c r="B106" t="s">
        <v>2033</v>
      </c>
      <c r="C106" t="s">
        <v>21</v>
      </c>
    </row>
    <row r="107" spans="1:3" x14ac:dyDescent="0.2">
      <c r="A107" t="s">
        <v>20</v>
      </c>
      <c r="B107" t="s">
        <v>2035</v>
      </c>
      <c r="C107" t="s">
        <v>21</v>
      </c>
    </row>
    <row r="108" spans="1:3" x14ac:dyDescent="0.2">
      <c r="A108" t="s">
        <v>20</v>
      </c>
      <c r="B108" t="s">
        <v>2037</v>
      </c>
      <c r="C108" t="s">
        <v>21</v>
      </c>
    </row>
    <row r="109" spans="1:3" x14ac:dyDescent="0.2">
      <c r="A109" t="s">
        <v>20</v>
      </c>
      <c r="B109" t="s">
        <v>2037</v>
      </c>
      <c r="C109" t="s">
        <v>21</v>
      </c>
    </row>
    <row r="110" spans="1:3" x14ac:dyDescent="0.2">
      <c r="A110" t="s">
        <v>20</v>
      </c>
      <c r="B110" t="s">
        <v>2039</v>
      </c>
      <c r="C110" t="s">
        <v>21</v>
      </c>
    </row>
    <row r="111" spans="1:3" x14ac:dyDescent="0.2">
      <c r="A111" t="s">
        <v>14</v>
      </c>
      <c r="B111" t="s">
        <v>2039</v>
      </c>
      <c r="C111" t="s">
        <v>21</v>
      </c>
    </row>
    <row r="112" spans="1:3" x14ac:dyDescent="0.2">
      <c r="A112" t="s">
        <v>14</v>
      </c>
      <c r="B112" t="s">
        <v>2031</v>
      </c>
      <c r="C112" t="s">
        <v>21</v>
      </c>
    </row>
    <row r="113" spans="1:3" x14ac:dyDescent="0.2">
      <c r="A113" t="s">
        <v>20</v>
      </c>
      <c r="B113" t="s">
        <v>2045</v>
      </c>
      <c r="C113" t="s">
        <v>21</v>
      </c>
    </row>
    <row r="114" spans="1:3" x14ac:dyDescent="0.2">
      <c r="A114" t="s">
        <v>20</v>
      </c>
      <c r="B114" t="s">
        <v>2035</v>
      </c>
      <c r="C114" t="s">
        <v>26</v>
      </c>
    </row>
    <row r="115" spans="1:3" x14ac:dyDescent="0.2">
      <c r="A115" t="s">
        <v>20</v>
      </c>
      <c r="B115" t="s">
        <v>2031</v>
      </c>
      <c r="C115" t="s">
        <v>21</v>
      </c>
    </row>
    <row r="116" spans="1:3" x14ac:dyDescent="0.2">
      <c r="A116" t="s">
        <v>20</v>
      </c>
      <c r="B116" t="s">
        <v>2035</v>
      </c>
      <c r="C116" t="s">
        <v>21</v>
      </c>
    </row>
    <row r="117" spans="1:3" x14ac:dyDescent="0.2">
      <c r="A117" t="s">
        <v>14</v>
      </c>
      <c r="B117" t="s">
        <v>2045</v>
      </c>
      <c r="C117" t="s">
        <v>107</v>
      </c>
    </row>
    <row r="118" spans="1:3" x14ac:dyDescent="0.2">
      <c r="A118" t="s">
        <v>14</v>
      </c>
      <c r="B118" t="s">
        <v>2037</v>
      </c>
      <c r="C118" t="s">
        <v>21</v>
      </c>
    </row>
    <row r="119" spans="1:3" x14ac:dyDescent="0.2">
      <c r="A119" t="s">
        <v>20</v>
      </c>
      <c r="B119" t="s">
        <v>2039</v>
      </c>
      <c r="C119" t="s">
        <v>21</v>
      </c>
    </row>
    <row r="120" spans="1:3" x14ac:dyDescent="0.2">
      <c r="A120" t="s">
        <v>20</v>
      </c>
      <c r="B120" t="s">
        <v>2052</v>
      </c>
      <c r="C120" t="s">
        <v>21</v>
      </c>
    </row>
    <row r="121" spans="1:3" x14ac:dyDescent="0.2">
      <c r="A121" t="s">
        <v>20</v>
      </c>
      <c r="B121" t="s">
        <v>2039</v>
      </c>
      <c r="C121" t="s">
        <v>21</v>
      </c>
    </row>
    <row r="122" spans="1:3" x14ac:dyDescent="0.2">
      <c r="A122" t="s">
        <v>20</v>
      </c>
      <c r="B122" t="s">
        <v>2048</v>
      </c>
      <c r="C122" t="s">
        <v>21</v>
      </c>
    </row>
    <row r="123" spans="1:3" x14ac:dyDescent="0.2">
      <c r="A123" t="s">
        <v>20</v>
      </c>
      <c r="B123" t="s">
        <v>2048</v>
      </c>
      <c r="C123" t="s">
        <v>21</v>
      </c>
    </row>
    <row r="124" spans="1:3" x14ac:dyDescent="0.2">
      <c r="A124" t="s">
        <v>14</v>
      </c>
      <c r="B124" t="s">
        <v>2045</v>
      </c>
      <c r="C124" t="s">
        <v>21</v>
      </c>
    </row>
    <row r="125" spans="1:3" x14ac:dyDescent="0.2">
      <c r="A125" t="s">
        <v>14</v>
      </c>
      <c r="B125" t="s">
        <v>2037</v>
      </c>
      <c r="C125" t="s">
        <v>15</v>
      </c>
    </row>
    <row r="126" spans="1:3" x14ac:dyDescent="0.2">
      <c r="A126" t="s">
        <v>20</v>
      </c>
      <c r="B126" t="s">
        <v>2052</v>
      </c>
      <c r="C126" t="s">
        <v>107</v>
      </c>
    </row>
    <row r="127" spans="1:3" x14ac:dyDescent="0.2">
      <c r="A127" t="s">
        <v>20</v>
      </c>
      <c r="B127" t="s">
        <v>2037</v>
      </c>
      <c r="C127" t="s">
        <v>21</v>
      </c>
    </row>
    <row r="128" spans="1:3" x14ac:dyDescent="0.2">
      <c r="A128" t="s">
        <v>14</v>
      </c>
      <c r="B128" t="s">
        <v>2037</v>
      </c>
      <c r="C128" t="s">
        <v>21</v>
      </c>
    </row>
    <row r="129" spans="1:3" x14ac:dyDescent="0.2">
      <c r="A129" t="s">
        <v>14</v>
      </c>
      <c r="B129" t="s">
        <v>2037</v>
      </c>
      <c r="C129" t="s">
        <v>15</v>
      </c>
    </row>
    <row r="130" spans="1:3" x14ac:dyDescent="0.2">
      <c r="A130" t="s">
        <v>74</v>
      </c>
      <c r="B130" t="s">
        <v>2033</v>
      </c>
      <c r="C130" t="s">
        <v>21</v>
      </c>
    </row>
    <row r="131" spans="1:3" x14ac:dyDescent="0.2">
      <c r="A131" t="s">
        <v>74</v>
      </c>
      <c r="B131" t="s">
        <v>2031</v>
      </c>
      <c r="C131" t="s">
        <v>26</v>
      </c>
    </row>
    <row r="132" spans="1:3" x14ac:dyDescent="0.2">
      <c r="A132" t="s">
        <v>20</v>
      </c>
      <c r="B132" t="s">
        <v>2039</v>
      </c>
      <c r="C132" t="s">
        <v>36</v>
      </c>
    </row>
    <row r="133" spans="1:3" x14ac:dyDescent="0.2">
      <c r="A133" t="s">
        <v>20</v>
      </c>
      <c r="B133" t="s">
        <v>2035</v>
      </c>
      <c r="C133" t="s">
        <v>40</v>
      </c>
    </row>
    <row r="134" spans="1:3" x14ac:dyDescent="0.2">
      <c r="A134" t="s">
        <v>20</v>
      </c>
      <c r="B134" t="s">
        <v>2037</v>
      </c>
      <c r="C134" t="s">
        <v>21</v>
      </c>
    </row>
    <row r="135" spans="1:3" x14ac:dyDescent="0.2">
      <c r="A135" t="s">
        <v>20</v>
      </c>
      <c r="B135" t="s">
        <v>2033</v>
      </c>
      <c r="C135" t="s">
        <v>21</v>
      </c>
    </row>
    <row r="136" spans="1:3" x14ac:dyDescent="0.2">
      <c r="A136" t="s">
        <v>14</v>
      </c>
      <c r="B136" t="s">
        <v>2039</v>
      </c>
      <c r="C136" t="s">
        <v>98</v>
      </c>
    </row>
    <row r="137" spans="1:3" x14ac:dyDescent="0.2">
      <c r="A137" t="s">
        <v>14</v>
      </c>
      <c r="B137" t="s">
        <v>2037</v>
      </c>
      <c r="C137" t="s">
        <v>21</v>
      </c>
    </row>
    <row r="138" spans="1:3" x14ac:dyDescent="0.2">
      <c r="A138" t="s">
        <v>74</v>
      </c>
      <c r="B138" t="s">
        <v>2039</v>
      </c>
      <c r="C138" t="s">
        <v>21</v>
      </c>
    </row>
    <row r="139" spans="1:3" x14ac:dyDescent="0.2">
      <c r="A139" t="s">
        <v>20</v>
      </c>
      <c r="B139" t="s">
        <v>2045</v>
      </c>
      <c r="C139" t="s">
        <v>21</v>
      </c>
    </row>
    <row r="140" spans="1:3" x14ac:dyDescent="0.2">
      <c r="A140" t="s">
        <v>14</v>
      </c>
      <c r="B140" t="s">
        <v>2048</v>
      </c>
      <c r="C140" t="s">
        <v>21</v>
      </c>
    </row>
    <row r="141" spans="1:3" x14ac:dyDescent="0.2">
      <c r="A141" t="s">
        <v>14</v>
      </c>
      <c r="B141" t="s">
        <v>2035</v>
      </c>
      <c r="C141" t="s">
        <v>21</v>
      </c>
    </row>
    <row r="142" spans="1:3" x14ac:dyDescent="0.2">
      <c r="A142" t="s">
        <v>20</v>
      </c>
      <c r="B142" t="s">
        <v>2039</v>
      </c>
      <c r="C142" t="s">
        <v>21</v>
      </c>
    </row>
    <row r="143" spans="1:3" x14ac:dyDescent="0.2">
      <c r="A143" t="s">
        <v>20</v>
      </c>
      <c r="B143" t="s">
        <v>2035</v>
      </c>
      <c r="C143" t="s">
        <v>21</v>
      </c>
    </row>
    <row r="144" spans="1:3" x14ac:dyDescent="0.2">
      <c r="A144" t="s">
        <v>20</v>
      </c>
      <c r="B144" t="s">
        <v>2035</v>
      </c>
      <c r="C144" t="s">
        <v>21</v>
      </c>
    </row>
    <row r="145" spans="1:3" x14ac:dyDescent="0.2">
      <c r="A145" t="s">
        <v>20</v>
      </c>
      <c r="B145" t="s">
        <v>2033</v>
      </c>
      <c r="C145" t="s">
        <v>21</v>
      </c>
    </row>
    <row r="146" spans="1:3" x14ac:dyDescent="0.2">
      <c r="A146" t="s">
        <v>20</v>
      </c>
      <c r="B146" t="s">
        <v>2037</v>
      </c>
      <c r="C146" t="s">
        <v>21</v>
      </c>
    </row>
    <row r="147" spans="1:3" x14ac:dyDescent="0.2">
      <c r="A147" t="s">
        <v>20</v>
      </c>
      <c r="B147" t="s">
        <v>2035</v>
      </c>
      <c r="C147" t="s">
        <v>98</v>
      </c>
    </row>
    <row r="148" spans="1:3" x14ac:dyDescent="0.2">
      <c r="A148" t="s">
        <v>74</v>
      </c>
      <c r="B148" t="s">
        <v>2037</v>
      </c>
      <c r="C148" t="s">
        <v>21</v>
      </c>
    </row>
    <row r="149" spans="1:3" x14ac:dyDescent="0.2">
      <c r="A149" t="s">
        <v>20</v>
      </c>
      <c r="B149" t="s">
        <v>2037</v>
      </c>
      <c r="C149" t="s">
        <v>21</v>
      </c>
    </row>
    <row r="150" spans="1:3" x14ac:dyDescent="0.2">
      <c r="A150" t="s">
        <v>20</v>
      </c>
      <c r="B150" t="s">
        <v>2035</v>
      </c>
      <c r="C150" t="s">
        <v>21</v>
      </c>
    </row>
    <row r="151" spans="1:3" x14ac:dyDescent="0.2">
      <c r="A151" t="s">
        <v>20</v>
      </c>
      <c r="B151" t="s">
        <v>2033</v>
      </c>
      <c r="C151" t="s">
        <v>21</v>
      </c>
    </row>
    <row r="152" spans="1:3" x14ac:dyDescent="0.2">
      <c r="A152" t="s">
        <v>14</v>
      </c>
      <c r="B152" t="s">
        <v>2033</v>
      </c>
      <c r="C152" t="s">
        <v>21</v>
      </c>
    </row>
    <row r="153" spans="1:3" x14ac:dyDescent="0.2">
      <c r="A153" t="s">
        <v>14</v>
      </c>
      <c r="B153" t="s">
        <v>2033</v>
      </c>
      <c r="C153" t="s">
        <v>21</v>
      </c>
    </row>
    <row r="154" spans="1:3" x14ac:dyDescent="0.2">
      <c r="A154" t="s">
        <v>20</v>
      </c>
      <c r="B154" t="s">
        <v>2033</v>
      </c>
      <c r="C154" t="s">
        <v>21</v>
      </c>
    </row>
    <row r="155" spans="1:3" x14ac:dyDescent="0.2">
      <c r="A155" t="s">
        <v>14</v>
      </c>
      <c r="B155" t="s">
        <v>2037</v>
      </c>
      <c r="C155" t="s">
        <v>21</v>
      </c>
    </row>
    <row r="156" spans="1:3" x14ac:dyDescent="0.2">
      <c r="A156" t="s">
        <v>14</v>
      </c>
      <c r="B156" t="s">
        <v>2033</v>
      </c>
      <c r="C156" t="s">
        <v>21</v>
      </c>
    </row>
    <row r="157" spans="1:3" x14ac:dyDescent="0.2">
      <c r="A157" t="s">
        <v>14</v>
      </c>
      <c r="B157" t="s">
        <v>2037</v>
      </c>
      <c r="C157" t="s">
        <v>21</v>
      </c>
    </row>
    <row r="158" spans="1:3" x14ac:dyDescent="0.2">
      <c r="A158" t="s">
        <v>74</v>
      </c>
      <c r="B158" t="s">
        <v>2033</v>
      </c>
      <c r="C158" t="s">
        <v>26</v>
      </c>
    </row>
    <row r="159" spans="1:3" x14ac:dyDescent="0.2">
      <c r="A159" t="s">
        <v>14</v>
      </c>
      <c r="B159" t="s">
        <v>2052</v>
      </c>
      <c r="C159" t="s">
        <v>26</v>
      </c>
    </row>
    <row r="160" spans="1:3" x14ac:dyDescent="0.2">
      <c r="A160" t="s">
        <v>20</v>
      </c>
      <c r="B160" t="s">
        <v>2033</v>
      </c>
      <c r="C160" t="s">
        <v>21</v>
      </c>
    </row>
    <row r="161" spans="1:3" x14ac:dyDescent="0.2">
      <c r="A161" t="s">
        <v>20</v>
      </c>
      <c r="B161" t="s">
        <v>2037</v>
      </c>
      <c r="C161" t="s">
        <v>21</v>
      </c>
    </row>
    <row r="162" spans="1:3" x14ac:dyDescent="0.2">
      <c r="A162" t="s">
        <v>20</v>
      </c>
      <c r="B162" t="s">
        <v>2035</v>
      </c>
      <c r="C162" t="s">
        <v>21</v>
      </c>
    </row>
    <row r="163" spans="1:3" x14ac:dyDescent="0.2">
      <c r="A163" t="s">
        <v>14</v>
      </c>
      <c r="B163" t="s">
        <v>2035</v>
      </c>
      <c r="C163" t="s">
        <v>21</v>
      </c>
    </row>
    <row r="164" spans="1:3" x14ac:dyDescent="0.2">
      <c r="A164" t="s">
        <v>20</v>
      </c>
      <c r="B164" t="s">
        <v>2033</v>
      </c>
      <c r="C164" t="s">
        <v>98</v>
      </c>
    </row>
    <row r="165" spans="1:3" x14ac:dyDescent="0.2">
      <c r="A165" t="s">
        <v>20</v>
      </c>
      <c r="B165" t="s">
        <v>2052</v>
      </c>
      <c r="C165" t="s">
        <v>21</v>
      </c>
    </row>
    <row r="166" spans="1:3" x14ac:dyDescent="0.2">
      <c r="A166" t="s">
        <v>20</v>
      </c>
      <c r="B166" t="s">
        <v>2037</v>
      </c>
      <c r="C166" t="s">
        <v>21</v>
      </c>
    </row>
    <row r="167" spans="1:3" x14ac:dyDescent="0.2">
      <c r="A167" t="s">
        <v>20</v>
      </c>
      <c r="B167" t="s">
        <v>2035</v>
      </c>
      <c r="C167" t="s">
        <v>21</v>
      </c>
    </row>
    <row r="168" spans="1:3" x14ac:dyDescent="0.2">
      <c r="A168" t="s">
        <v>20</v>
      </c>
      <c r="B168" t="s">
        <v>2052</v>
      </c>
      <c r="C168" t="s">
        <v>21</v>
      </c>
    </row>
    <row r="169" spans="1:3" x14ac:dyDescent="0.2">
      <c r="A169" t="s">
        <v>20</v>
      </c>
      <c r="B169" t="s">
        <v>2037</v>
      </c>
      <c r="C169" t="s">
        <v>26</v>
      </c>
    </row>
    <row r="170" spans="1:3" x14ac:dyDescent="0.2">
      <c r="A170" t="s">
        <v>14</v>
      </c>
      <c r="B170" t="s">
        <v>2033</v>
      </c>
      <c r="C170" t="s">
        <v>36</v>
      </c>
    </row>
    <row r="171" spans="1:3" x14ac:dyDescent="0.2">
      <c r="A171" t="s">
        <v>20</v>
      </c>
      <c r="B171" t="s">
        <v>2039</v>
      </c>
      <c r="C171" t="s">
        <v>21</v>
      </c>
    </row>
    <row r="172" spans="1:3" x14ac:dyDescent="0.2">
      <c r="A172" t="s">
        <v>14</v>
      </c>
      <c r="B172" t="s">
        <v>2033</v>
      </c>
      <c r="C172" t="s">
        <v>21</v>
      </c>
    </row>
    <row r="173" spans="1:3" x14ac:dyDescent="0.2">
      <c r="A173" t="s">
        <v>14</v>
      </c>
      <c r="B173" t="s">
        <v>2045</v>
      </c>
      <c r="C173" t="s">
        <v>21</v>
      </c>
    </row>
    <row r="174" spans="1:3" x14ac:dyDescent="0.2">
      <c r="A174" t="s">
        <v>14</v>
      </c>
      <c r="B174" t="s">
        <v>2039</v>
      </c>
      <c r="C174" t="s">
        <v>21</v>
      </c>
    </row>
    <row r="175" spans="1:3" x14ac:dyDescent="0.2">
      <c r="A175" t="s">
        <v>20</v>
      </c>
      <c r="B175" t="s">
        <v>2037</v>
      </c>
      <c r="C175" t="s">
        <v>21</v>
      </c>
    </row>
    <row r="176" spans="1:3" x14ac:dyDescent="0.2">
      <c r="A176" t="s">
        <v>20</v>
      </c>
      <c r="B176" t="s">
        <v>2035</v>
      </c>
      <c r="C176" t="s">
        <v>21</v>
      </c>
    </row>
    <row r="177" spans="1:3" x14ac:dyDescent="0.2">
      <c r="A177" t="s">
        <v>14</v>
      </c>
      <c r="B177" t="s">
        <v>2037</v>
      </c>
      <c r="C177" t="s">
        <v>21</v>
      </c>
    </row>
    <row r="178" spans="1:3" x14ac:dyDescent="0.2">
      <c r="A178" t="s">
        <v>14</v>
      </c>
      <c r="B178" t="s">
        <v>2037</v>
      </c>
      <c r="C178" t="s">
        <v>21</v>
      </c>
    </row>
    <row r="179" spans="1:3" x14ac:dyDescent="0.2">
      <c r="A179" t="s">
        <v>20</v>
      </c>
      <c r="B179" t="s">
        <v>2037</v>
      </c>
      <c r="C179" t="s">
        <v>21</v>
      </c>
    </row>
    <row r="180" spans="1:3" x14ac:dyDescent="0.2">
      <c r="A180" t="s">
        <v>14</v>
      </c>
      <c r="B180" t="s">
        <v>2031</v>
      </c>
      <c r="C180" t="s">
        <v>21</v>
      </c>
    </row>
    <row r="181" spans="1:3" x14ac:dyDescent="0.2">
      <c r="A181" t="s">
        <v>20</v>
      </c>
      <c r="B181" t="s">
        <v>2037</v>
      </c>
      <c r="C181" t="s">
        <v>15</v>
      </c>
    </row>
    <row r="182" spans="1:3" x14ac:dyDescent="0.2">
      <c r="A182" t="s">
        <v>20</v>
      </c>
      <c r="B182" t="s">
        <v>2035</v>
      </c>
      <c r="C182" t="s">
        <v>26</v>
      </c>
    </row>
    <row r="183" spans="1:3" x14ac:dyDescent="0.2">
      <c r="A183" t="s">
        <v>14</v>
      </c>
      <c r="B183" t="s">
        <v>2035</v>
      </c>
      <c r="C183" t="s">
        <v>21</v>
      </c>
    </row>
    <row r="184" spans="1:3" x14ac:dyDescent="0.2">
      <c r="A184" t="s">
        <v>20</v>
      </c>
      <c r="B184" t="s">
        <v>2037</v>
      </c>
      <c r="C184" t="s">
        <v>36</v>
      </c>
    </row>
    <row r="185" spans="1:3" x14ac:dyDescent="0.2">
      <c r="A185" t="s">
        <v>14</v>
      </c>
      <c r="B185" t="s">
        <v>2033</v>
      </c>
      <c r="C185" t="s">
        <v>15</v>
      </c>
    </row>
    <row r="186" spans="1:3" x14ac:dyDescent="0.2">
      <c r="A186" t="s">
        <v>20</v>
      </c>
      <c r="B186" t="s">
        <v>2037</v>
      </c>
      <c r="C186" t="s">
        <v>21</v>
      </c>
    </row>
    <row r="187" spans="1:3" x14ac:dyDescent="0.2">
      <c r="A187" t="s">
        <v>14</v>
      </c>
      <c r="B187" t="s">
        <v>2039</v>
      </c>
      <c r="C187" t="s">
        <v>21</v>
      </c>
    </row>
    <row r="188" spans="1:3" x14ac:dyDescent="0.2">
      <c r="A188" t="s">
        <v>14</v>
      </c>
      <c r="B188" t="s">
        <v>2037</v>
      </c>
      <c r="C188" t="s">
        <v>21</v>
      </c>
    </row>
    <row r="189" spans="1:3" x14ac:dyDescent="0.2">
      <c r="A189" t="s">
        <v>20</v>
      </c>
      <c r="B189" t="s">
        <v>2039</v>
      </c>
      <c r="C189" t="s">
        <v>15</v>
      </c>
    </row>
    <row r="190" spans="1:3" x14ac:dyDescent="0.2">
      <c r="A190" t="s">
        <v>14</v>
      </c>
      <c r="B190" t="s">
        <v>2037</v>
      </c>
      <c r="C190" t="s">
        <v>107</v>
      </c>
    </row>
    <row r="191" spans="1:3" x14ac:dyDescent="0.2">
      <c r="A191" t="s">
        <v>74</v>
      </c>
      <c r="B191" t="s">
        <v>2037</v>
      </c>
      <c r="C191" t="s">
        <v>21</v>
      </c>
    </row>
    <row r="192" spans="1:3" x14ac:dyDescent="0.2">
      <c r="A192" t="s">
        <v>14</v>
      </c>
      <c r="B192" t="s">
        <v>2037</v>
      </c>
      <c r="C192" t="s">
        <v>21</v>
      </c>
    </row>
    <row r="193" spans="1:3" x14ac:dyDescent="0.2">
      <c r="A193" t="s">
        <v>14</v>
      </c>
      <c r="B193" t="s">
        <v>2037</v>
      </c>
      <c r="C193" t="s">
        <v>107</v>
      </c>
    </row>
    <row r="194" spans="1:3" x14ac:dyDescent="0.2">
      <c r="A194" t="s">
        <v>14</v>
      </c>
      <c r="B194" t="s">
        <v>2033</v>
      </c>
      <c r="C194" t="s">
        <v>21</v>
      </c>
    </row>
    <row r="195" spans="1:3" x14ac:dyDescent="0.2">
      <c r="A195" t="s">
        <v>14</v>
      </c>
      <c r="B195" t="s">
        <v>2033</v>
      </c>
      <c r="C195" t="s">
        <v>21</v>
      </c>
    </row>
    <row r="196" spans="1:3" x14ac:dyDescent="0.2">
      <c r="A196" t="s">
        <v>20</v>
      </c>
      <c r="B196" t="s">
        <v>2033</v>
      </c>
      <c r="C196" t="s">
        <v>21</v>
      </c>
    </row>
    <row r="197" spans="1:3" x14ac:dyDescent="0.2">
      <c r="A197" t="s">
        <v>20</v>
      </c>
      <c r="B197" t="s">
        <v>2033</v>
      </c>
      <c r="C197" t="s">
        <v>21</v>
      </c>
    </row>
    <row r="198" spans="1:3" x14ac:dyDescent="0.2">
      <c r="A198" t="s">
        <v>14</v>
      </c>
      <c r="B198" t="s">
        <v>2035</v>
      </c>
      <c r="C198" t="s">
        <v>36</v>
      </c>
    </row>
    <row r="199" spans="1:3" x14ac:dyDescent="0.2">
      <c r="A199" t="s">
        <v>20</v>
      </c>
      <c r="B199" t="s">
        <v>2039</v>
      </c>
      <c r="C199" t="s">
        <v>21</v>
      </c>
    </row>
    <row r="200" spans="1:3" x14ac:dyDescent="0.2">
      <c r="A200" t="s">
        <v>14</v>
      </c>
      <c r="B200" t="s">
        <v>2033</v>
      </c>
      <c r="C200" t="s">
        <v>21</v>
      </c>
    </row>
    <row r="201" spans="1:3" x14ac:dyDescent="0.2">
      <c r="A201" t="s">
        <v>14</v>
      </c>
      <c r="B201" t="s">
        <v>2033</v>
      </c>
      <c r="C201" t="s">
        <v>21</v>
      </c>
    </row>
    <row r="202" spans="1:3" x14ac:dyDescent="0.2">
      <c r="A202" t="s">
        <v>14</v>
      </c>
      <c r="B202" t="s">
        <v>2037</v>
      </c>
      <c r="C202" t="s">
        <v>15</v>
      </c>
    </row>
    <row r="203" spans="1:3" x14ac:dyDescent="0.2">
      <c r="A203" t="s">
        <v>20</v>
      </c>
      <c r="B203" t="s">
        <v>2035</v>
      </c>
      <c r="C203" t="s">
        <v>21</v>
      </c>
    </row>
    <row r="204" spans="1:3" x14ac:dyDescent="0.2">
      <c r="A204" t="s">
        <v>74</v>
      </c>
      <c r="B204" t="s">
        <v>2031</v>
      </c>
      <c r="C204" t="s">
        <v>21</v>
      </c>
    </row>
    <row r="205" spans="1:3" x14ac:dyDescent="0.2">
      <c r="A205" t="s">
        <v>20</v>
      </c>
      <c r="B205" t="s">
        <v>2037</v>
      </c>
      <c r="C205" t="s">
        <v>26</v>
      </c>
    </row>
    <row r="206" spans="1:3" x14ac:dyDescent="0.2">
      <c r="A206" t="s">
        <v>14</v>
      </c>
      <c r="B206" t="s">
        <v>2033</v>
      </c>
      <c r="C206" t="s">
        <v>21</v>
      </c>
    </row>
    <row r="207" spans="1:3" x14ac:dyDescent="0.2">
      <c r="A207" t="s">
        <v>20</v>
      </c>
      <c r="B207" t="s">
        <v>2037</v>
      </c>
      <c r="C207" t="s">
        <v>21</v>
      </c>
    </row>
    <row r="208" spans="1:3" x14ac:dyDescent="0.2">
      <c r="A208" t="s">
        <v>74</v>
      </c>
      <c r="B208" t="s">
        <v>2045</v>
      </c>
      <c r="C208" t="s">
        <v>21</v>
      </c>
    </row>
    <row r="209" spans="1:3" x14ac:dyDescent="0.2">
      <c r="A209" t="s">
        <v>20</v>
      </c>
      <c r="B209" t="s">
        <v>2033</v>
      </c>
      <c r="C209" t="s">
        <v>21</v>
      </c>
    </row>
    <row r="210" spans="1:3" x14ac:dyDescent="0.2">
      <c r="A210" t="s">
        <v>20</v>
      </c>
      <c r="B210" t="s">
        <v>2039</v>
      </c>
      <c r="C210" t="s">
        <v>21</v>
      </c>
    </row>
    <row r="211" spans="1:3" x14ac:dyDescent="0.2">
      <c r="A211" t="s">
        <v>47</v>
      </c>
      <c r="B211" t="s">
        <v>2039</v>
      </c>
      <c r="C211" t="s">
        <v>26</v>
      </c>
    </row>
    <row r="212" spans="1:3" x14ac:dyDescent="0.2">
      <c r="A212" t="s">
        <v>14</v>
      </c>
      <c r="B212" t="s">
        <v>2039</v>
      </c>
      <c r="C212" t="s">
        <v>36</v>
      </c>
    </row>
    <row r="213" spans="1:3" x14ac:dyDescent="0.2">
      <c r="A213" t="s">
        <v>14</v>
      </c>
      <c r="B213" t="s">
        <v>2037</v>
      </c>
      <c r="C213" t="s">
        <v>21</v>
      </c>
    </row>
    <row r="214" spans="1:3" x14ac:dyDescent="0.2">
      <c r="A214" t="s">
        <v>20</v>
      </c>
      <c r="B214" t="s">
        <v>2037</v>
      </c>
      <c r="C214" t="s">
        <v>21</v>
      </c>
    </row>
    <row r="215" spans="1:3" x14ac:dyDescent="0.2">
      <c r="A215" t="s">
        <v>20</v>
      </c>
      <c r="B215" t="s">
        <v>2033</v>
      </c>
      <c r="C215" t="s">
        <v>21</v>
      </c>
    </row>
    <row r="216" spans="1:3" x14ac:dyDescent="0.2">
      <c r="A216" t="s">
        <v>20</v>
      </c>
      <c r="B216" t="s">
        <v>2033</v>
      </c>
      <c r="C216" t="s">
        <v>21</v>
      </c>
    </row>
    <row r="217" spans="1:3" x14ac:dyDescent="0.2">
      <c r="A217" t="s">
        <v>14</v>
      </c>
      <c r="B217" t="s">
        <v>2037</v>
      </c>
      <c r="C217" t="s">
        <v>21</v>
      </c>
    </row>
    <row r="218" spans="1:3" x14ac:dyDescent="0.2">
      <c r="A218" t="s">
        <v>20</v>
      </c>
      <c r="B218" t="s">
        <v>2037</v>
      </c>
      <c r="C218" t="s">
        <v>21</v>
      </c>
    </row>
    <row r="219" spans="1:3" x14ac:dyDescent="0.2">
      <c r="A219" t="s">
        <v>14</v>
      </c>
      <c r="B219" t="s">
        <v>2039</v>
      </c>
      <c r="C219" t="s">
        <v>21</v>
      </c>
    </row>
    <row r="220" spans="1:3" x14ac:dyDescent="0.2">
      <c r="A220" t="s">
        <v>20</v>
      </c>
      <c r="B220" t="s">
        <v>2039</v>
      </c>
      <c r="C220" t="s">
        <v>40</v>
      </c>
    </row>
    <row r="221" spans="1:3" x14ac:dyDescent="0.2">
      <c r="A221" t="s">
        <v>20</v>
      </c>
      <c r="B221" t="s">
        <v>2039</v>
      </c>
      <c r="C221" t="s">
        <v>21</v>
      </c>
    </row>
    <row r="222" spans="1:3" x14ac:dyDescent="0.2">
      <c r="A222" t="s">
        <v>14</v>
      </c>
      <c r="B222" t="s">
        <v>2037</v>
      </c>
      <c r="C222" t="s">
        <v>21</v>
      </c>
    </row>
    <row r="223" spans="1:3" x14ac:dyDescent="0.2">
      <c r="A223" t="s">
        <v>14</v>
      </c>
      <c r="B223" t="s">
        <v>2031</v>
      </c>
      <c r="C223" t="s">
        <v>21</v>
      </c>
    </row>
    <row r="224" spans="1:3" x14ac:dyDescent="0.2">
      <c r="A224" t="s">
        <v>20</v>
      </c>
      <c r="B224" t="s">
        <v>2052</v>
      </c>
      <c r="C224" t="s">
        <v>21</v>
      </c>
    </row>
    <row r="225" spans="1:3" x14ac:dyDescent="0.2">
      <c r="A225" t="s">
        <v>14</v>
      </c>
      <c r="B225" t="s">
        <v>2037</v>
      </c>
      <c r="C225" t="s">
        <v>21</v>
      </c>
    </row>
    <row r="226" spans="1:3" x14ac:dyDescent="0.2">
      <c r="A226" t="s">
        <v>20</v>
      </c>
      <c r="B226" t="s">
        <v>2039</v>
      </c>
      <c r="C226" t="s">
        <v>21</v>
      </c>
    </row>
    <row r="227" spans="1:3" x14ac:dyDescent="0.2">
      <c r="A227" t="s">
        <v>20</v>
      </c>
      <c r="B227" t="s">
        <v>2033</v>
      </c>
      <c r="C227" t="s">
        <v>21</v>
      </c>
    </row>
    <row r="228" spans="1:3" x14ac:dyDescent="0.2">
      <c r="A228" t="s">
        <v>20</v>
      </c>
      <c r="B228" t="s">
        <v>2052</v>
      </c>
      <c r="C228" t="s">
        <v>21</v>
      </c>
    </row>
    <row r="229" spans="1:3" x14ac:dyDescent="0.2">
      <c r="A229" t="s">
        <v>20</v>
      </c>
      <c r="B229" t="s">
        <v>2048</v>
      </c>
      <c r="C229" t="s">
        <v>21</v>
      </c>
    </row>
    <row r="230" spans="1:3" x14ac:dyDescent="0.2">
      <c r="A230" t="s">
        <v>20</v>
      </c>
      <c r="B230" t="s">
        <v>2039</v>
      </c>
      <c r="C230" t="s">
        <v>21</v>
      </c>
    </row>
    <row r="231" spans="1:3" x14ac:dyDescent="0.2">
      <c r="A231" t="s">
        <v>20</v>
      </c>
      <c r="B231" t="s">
        <v>2048</v>
      </c>
      <c r="C231" t="s">
        <v>21</v>
      </c>
    </row>
    <row r="232" spans="1:3" x14ac:dyDescent="0.2">
      <c r="A232" t="s">
        <v>20</v>
      </c>
      <c r="B232" t="s">
        <v>2048</v>
      </c>
      <c r="C232" t="s">
        <v>21</v>
      </c>
    </row>
    <row r="233" spans="1:3" x14ac:dyDescent="0.2">
      <c r="A233" t="s">
        <v>74</v>
      </c>
      <c r="B233" t="s">
        <v>2037</v>
      </c>
      <c r="C233" t="s">
        <v>21</v>
      </c>
    </row>
    <row r="234" spans="1:3" x14ac:dyDescent="0.2">
      <c r="A234" t="s">
        <v>20</v>
      </c>
      <c r="B234" t="s">
        <v>2037</v>
      </c>
      <c r="C234" t="s">
        <v>21</v>
      </c>
    </row>
    <row r="235" spans="1:3" x14ac:dyDescent="0.2">
      <c r="A235" t="s">
        <v>20</v>
      </c>
      <c r="B235" t="s">
        <v>2039</v>
      </c>
      <c r="C235" t="s">
        <v>21</v>
      </c>
    </row>
    <row r="236" spans="1:3" x14ac:dyDescent="0.2">
      <c r="A236" t="s">
        <v>20</v>
      </c>
      <c r="B236" t="s">
        <v>2048</v>
      </c>
      <c r="C236" t="s">
        <v>107</v>
      </c>
    </row>
    <row r="237" spans="1:3" x14ac:dyDescent="0.2">
      <c r="A237" t="s">
        <v>14</v>
      </c>
      <c r="B237" t="s">
        <v>2039</v>
      </c>
      <c r="C237" t="s">
        <v>21</v>
      </c>
    </row>
    <row r="238" spans="1:3" x14ac:dyDescent="0.2">
      <c r="A238" t="s">
        <v>14</v>
      </c>
      <c r="B238" t="s">
        <v>2033</v>
      </c>
      <c r="C238" t="s">
        <v>26</v>
      </c>
    </row>
    <row r="239" spans="1:3" x14ac:dyDescent="0.2">
      <c r="A239" t="s">
        <v>20</v>
      </c>
      <c r="B239" t="s">
        <v>2039</v>
      </c>
      <c r="C239" t="s">
        <v>21</v>
      </c>
    </row>
    <row r="240" spans="1:3" x14ac:dyDescent="0.2">
      <c r="A240" t="s">
        <v>20</v>
      </c>
      <c r="B240" t="s">
        <v>2037</v>
      </c>
      <c r="C240" t="s">
        <v>36</v>
      </c>
    </row>
    <row r="241" spans="1:3" x14ac:dyDescent="0.2">
      <c r="A241" t="s">
        <v>14</v>
      </c>
      <c r="B241" t="s">
        <v>2035</v>
      </c>
      <c r="C241" t="s">
        <v>21</v>
      </c>
    </row>
    <row r="242" spans="1:3" x14ac:dyDescent="0.2">
      <c r="A242" t="s">
        <v>20</v>
      </c>
      <c r="B242" t="s">
        <v>2037</v>
      </c>
      <c r="C242" t="s">
        <v>21</v>
      </c>
    </row>
    <row r="243" spans="1:3" x14ac:dyDescent="0.2">
      <c r="A243" t="s">
        <v>20</v>
      </c>
      <c r="B243" t="s">
        <v>2045</v>
      </c>
      <c r="C243" t="s">
        <v>26</v>
      </c>
    </row>
    <row r="244" spans="1:3" x14ac:dyDescent="0.2">
      <c r="A244" t="s">
        <v>20</v>
      </c>
      <c r="B244" t="s">
        <v>2033</v>
      </c>
      <c r="C244" t="s">
        <v>21</v>
      </c>
    </row>
    <row r="245" spans="1:3" x14ac:dyDescent="0.2">
      <c r="A245" t="s">
        <v>20</v>
      </c>
      <c r="B245" t="s">
        <v>2037</v>
      </c>
      <c r="C245" t="s">
        <v>21</v>
      </c>
    </row>
    <row r="246" spans="1:3" x14ac:dyDescent="0.2">
      <c r="A246" t="s">
        <v>20</v>
      </c>
      <c r="B246" t="s">
        <v>2037</v>
      </c>
      <c r="C246" t="s">
        <v>21</v>
      </c>
    </row>
    <row r="247" spans="1:3" x14ac:dyDescent="0.2">
      <c r="A247" t="s">
        <v>20</v>
      </c>
      <c r="B247" t="s">
        <v>2037</v>
      </c>
      <c r="C247" t="s">
        <v>21</v>
      </c>
    </row>
    <row r="248" spans="1:3" x14ac:dyDescent="0.2">
      <c r="A248" t="s">
        <v>20</v>
      </c>
      <c r="B248" t="s">
        <v>2035</v>
      </c>
      <c r="C248" t="s">
        <v>21</v>
      </c>
    </row>
    <row r="249" spans="1:3" x14ac:dyDescent="0.2">
      <c r="A249" t="s">
        <v>20</v>
      </c>
      <c r="B249" t="s">
        <v>2045</v>
      </c>
      <c r="C249" t="s">
        <v>21</v>
      </c>
    </row>
    <row r="250" spans="1:3" x14ac:dyDescent="0.2">
      <c r="A250" t="s">
        <v>20</v>
      </c>
      <c r="B250" t="s">
        <v>2048</v>
      </c>
      <c r="C250" t="s">
        <v>26</v>
      </c>
    </row>
    <row r="251" spans="1:3" x14ac:dyDescent="0.2">
      <c r="A251" t="s">
        <v>20</v>
      </c>
      <c r="B251" t="s">
        <v>2045</v>
      </c>
      <c r="C251" t="s">
        <v>21</v>
      </c>
    </row>
    <row r="252" spans="1:3" x14ac:dyDescent="0.2">
      <c r="A252" t="s">
        <v>14</v>
      </c>
      <c r="B252" t="s">
        <v>2033</v>
      </c>
      <c r="C252" t="s">
        <v>21</v>
      </c>
    </row>
    <row r="253" spans="1:3" x14ac:dyDescent="0.2">
      <c r="A253" t="s">
        <v>14</v>
      </c>
      <c r="B253" t="s">
        <v>2037</v>
      </c>
      <c r="C253" t="s">
        <v>21</v>
      </c>
    </row>
    <row r="254" spans="1:3" x14ac:dyDescent="0.2">
      <c r="A254" t="s">
        <v>20</v>
      </c>
      <c r="B254" t="s">
        <v>2037</v>
      </c>
      <c r="C254" t="s">
        <v>21</v>
      </c>
    </row>
    <row r="255" spans="1:3" x14ac:dyDescent="0.2">
      <c r="A255" t="s">
        <v>14</v>
      </c>
      <c r="B255" t="s">
        <v>2039</v>
      </c>
      <c r="C255" t="s">
        <v>15</v>
      </c>
    </row>
    <row r="256" spans="1:3" x14ac:dyDescent="0.2">
      <c r="A256" t="s">
        <v>20</v>
      </c>
      <c r="B256" t="s">
        <v>2045</v>
      </c>
      <c r="C256" t="s">
        <v>21</v>
      </c>
    </row>
    <row r="257" spans="1:3" x14ac:dyDescent="0.2">
      <c r="A257" t="s">
        <v>20</v>
      </c>
      <c r="B257" t="s">
        <v>2033</v>
      </c>
      <c r="C257" t="s">
        <v>21</v>
      </c>
    </row>
    <row r="258" spans="1:3" x14ac:dyDescent="0.2">
      <c r="A258" t="s">
        <v>14</v>
      </c>
      <c r="B258" t="s">
        <v>2033</v>
      </c>
      <c r="C258" t="s">
        <v>40</v>
      </c>
    </row>
    <row r="259" spans="1:3" x14ac:dyDescent="0.2">
      <c r="A259" t="s">
        <v>20</v>
      </c>
      <c r="B259" t="s">
        <v>2037</v>
      </c>
      <c r="C259" t="s">
        <v>21</v>
      </c>
    </row>
    <row r="260" spans="1:3" x14ac:dyDescent="0.2">
      <c r="A260" t="s">
        <v>20</v>
      </c>
      <c r="B260" t="s">
        <v>2037</v>
      </c>
      <c r="C260" t="s">
        <v>21</v>
      </c>
    </row>
    <row r="261" spans="1:3" x14ac:dyDescent="0.2">
      <c r="A261" t="s">
        <v>20</v>
      </c>
      <c r="B261" t="s">
        <v>2052</v>
      </c>
      <c r="C261" t="s">
        <v>21</v>
      </c>
    </row>
    <row r="262" spans="1:3" x14ac:dyDescent="0.2">
      <c r="A262" t="s">
        <v>20</v>
      </c>
      <c r="B262" t="s">
        <v>2033</v>
      </c>
      <c r="C262" t="s">
        <v>21</v>
      </c>
    </row>
    <row r="263" spans="1:3" x14ac:dyDescent="0.2">
      <c r="A263" t="s">
        <v>14</v>
      </c>
      <c r="B263" t="s">
        <v>2033</v>
      </c>
      <c r="C263" t="s">
        <v>21</v>
      </c>
    </row>
    <row r="264" spans="1:3" x14ac:dyDescent="0.2">
      <c r="A264" t="s">
        <v>20</v>
      </c>
      <c r="B264" t="s">
        <v>2033</v>
      </c>
      <c r="C264" t="s">
        <v>21</v>
      </c>
    </row>
    <row r="265" spans="1:3" x14ac:dyDescent="0.2">
      <c r="A265" t="s">
        <v>20</v>
      </c>
      <c r="B265" t="s">
        <v>2052</v>
      </c>
      <c r="C265" t="s">
        <v>21</v>
      </c>
    </row>
    <row r="266" spans="1:3" x14ac:dyDescent="0.2">
      <c r="A266" t="s">
        <v>20</v>
      </c>
      <c r="B266" t="s">
        <v>2037</v>
      </c>
      <c r="C266" t="s">
        <v>21</v>
      </c>
    </row>
    <row r="267" spans="1:3" x14ac:dyDescent="0.2">
      <c r="A267" t="s">
        <v>20</v>
      </c>
      <c r="B267" t="s">
        <v>2037</v>
      </c>
      <c r="C267" t="s">
        <v>21</v>
      </c>
    </row>
    <row r="268" spans="1:3" x14ac:dyDescent="0.2">
      <c r="A268" t="s">
        <v>14</v>
      </c>
      <c r="B268" t="s">
        <v>2033</v>
      </c>
      <c r="C268" t="s">
        <v>107</v>
      </c>
    </row>
    <row r="269" spans="1:3" x14ac:dyDescent="0.2">
      <c r="A269" t="s">
        <v>20</v>
      </c>
      <c r="B269" t="s">
        <v>2037</v>
      </c>
      <c r="C269" t="s">
        <v>26</v>
      </c>
    </row>
    <row r="270" spans="1:3" x14ac:dyDescent="0.2">
      <c r="A270" t="s">
        <v>20</v>
      </c>
      <c r="B270" t="s">
        <v>2039</v>
      </c>
      <c r="C270" t="s">
        <v>21</v>
      </c>
    </row>
    <row r="271" spans="1:3" x14ac:dyDescent="0.2">
      <c r="A271" t="s">
        <v>20</v>
      </c>
      <c r="B271" t="s">
        <v>2039</v>
      </c>
      <c r="C271" t="s">
        <v>21</v>
      </c>
    </row>
    <row r="272" spans="1:3" x14ac:dyDescent="0.2">
      <c r="A272" t="s">
        <v>74</v>
      </c>
      <c r="B272" t="s">
        <v>2048</v>
      </c>
      <c r="C272" t="s">
        <v>21</v>
      </c>
    </row>
    <row r="273" spans="1:3" x14ac:dyDescent="0.2">
      <c r="A273" t="s">
        <v>47</v>
      </c>
      <c r="B273" t="s">
        <v>2052</v>
      </c>
      <c r="C273" t="s">
        <v>21</v>
      </c>
    </row>
    <row r="274" spans="1:3" x14ac:dyDescent="0.2">
      <c r="A274" t="s">
        <v>20</v>
      </c>
      <c r="B274" t="s">
        <v>2037</v>
      </c>
      <c r="C274" t="s">
        <v>21</v>
      </c>
    </row>
    <row r="275" spans="1:3" x14ac:dyDescent="0.2">
      <c r="A275" t="s">
        <v>20</v>
      </c>
      <c r="B275" t="s">
        <v>2037</v>
      </c>
      <c r="C275" t="s">
        <v>15</v>
      </c>
    </row>
    <row r="276" spans="1:3" x14ac:dyDescent="0.2">
      <c r="A276" t="s">
        <v>14</v>
      </c>
      <c r="B276" t="s">
        <v>2037</v>
      </c>
      <c r="C276" t="s">
        <v>21</v>
      </c>
    </row>
    <row r="277" spans="1:3" x14ac:dyDescent="0.2">
      <c r="A277" t="s">
        <v>20</v>
      </c>
      <c r="B277" t="s">
        <v>2045</v>
      </c>
      <c r="C277" t="s">
        <v>21</v>
      </c>
    </row>
    <row r="278" spans="1:3" x14ac:dyDescent="0.2">
      <c r="A278" t="s">
        <v>14</v>
      </c>
      <c r="B278" t="s">
        <v>2048</v>
      </c>
      <c r="C278" t="s">
        <v>21</v>
      </c>
    </row>
    <row r="279" spans="1:3" x14ac:dyDescent="0.2">
      <c r="A279" t="s">
        <v>20</v>
      </c>
      <c r="B279" t="s">
        <v>2037</v>
      </c>
      <c r="C279" t="s">
        <v>21</v>
      </c>
    </row>
    <row r="280" spans="1:3" x14ac:dyDescent="0.2">
      <c r="A280" t="s">
        <v>20</v>
      </c>
      <c r="B280" t="s">
        <v>2035</v>
      </c>
      <c r="C280" t="s">
        <v>21</v>
      </c>
    </row>
    <row r="281" spans="1:3" x14ac:dyDescent="0.2">
      <c r="A281" t="s">
        <v>20</v>
      </c>
      <c r="B281" t="s">
        <v>2037</v>
      </c>
      <c r="C281" t="s">
        <v>21</v>
      </c>
    </row>
    <row r="282" spans="1:3" x14ac:dyDescent="0.2">
      <c r="A282" t="s">
        <v>20</v>
      </c>
      <c r="B282" t="s">
        <v>2039</v>
      </c>
      <c r="C282" t="s">
        <v>21</v>
      </c>
    </row>
    <row r="283" spans="1:3" x14ac:dyDescent="0.2">
      <c r="A283" t="s">
        <v>14</v>
      </c>
      <c r="B283" t="s">
        <v>2037</v>
      </c>
      <c r="C283" t="s">
        <v>21</v>
      </c>
    </row>
    <row r="284" spans="1:3" x14ac:dyDescent="0.2">
      <c r="A284" t="s">
        <v>20</v>
      </c>
      <c r="B284" t="s">
        <v>2039</v>
      </c>
      <c r="C284" t="s">
        <v>21</v>
      </c>
    </row>
    <row r="285" spans="1:3" x14ac:dyDescent="0.2">
      <c r="A285" t="s">
        <v>14</v>
      </c>
      <c r="B285" t="s">
        <v>2033</v>
      </c>
      <c r="C285" t="s">
        <v>36</v>
      </c>
    </row>
    <row r="286" spans="1:3" x14ac:dyDescent="0.2">
      <c r="A286" t="s">
        <v>14</v>
      </c>
      <c r="B286" t="s">
        <v>2035</v>
      </c>
      <c r="C286" t="s">
        <v>21</v>
      </c>
    </row>
    <row r="287" spans="1:3" x14ac:dyDescent="0.2">
      <c r="A287" t="s">
        <v>20</v>
      </c>
      <c r="B287" t="s">
        <v>2037</v>
      </c>
      <c r="C287" t="s">
        <v>21</v>
      </c>
    </row>
    <row r="288" spans="1:3" x14ac:dyDescent="0.2">
      <c r="A288" t="s">
        <v>74</v>
      </c>
      <c r="B288" t="s">
        <v>2037</v>
      </c>
      <c r="C288" t="s">
        <v>21</v>
      </c>
    </row>
    <row r="289" spans="1:3" x14ac:dyDescent="0.2">
      <c r="A289" t="s">
        <v>20</v>
      </c>
      <c r="B289" t="s">
        <v>2033</v>
      </c>
      <c r="C289" t="s">
        <v>21</v>
      </c>
    </row>
    <row r="290" spans="1:3" x14ac:dyDescent="0.2">
      <c r="A290" t="s">
        <v>14</v>
      </c>
      <c r="B290" t="s">
        <v>2033</v>
      </c>
      <c r="C290" t="s">
        <v>36</v>
      </c>
    </row>
    <row r="291" spans="1:3" x14ac:dyDescent="0.2">
      <c r="A291" t="s">
        <v>20</v>
      </c>
      <c r="B291" t="s">
        <v>2037</v>
      </c>
      <c r="C291" t="s">
        <v>15</v>
      </c>
    </row>
    <row r="292" spans="1:3" x14ac:dyDescent="0.2">
      <c r="A292" t="s">
        <v>14</v>
      </c>
      <c r="B292" t="s">
        <v>2039</v>
      </c>
      <c r="C292" t="s">
        <v>21</v>
      </c>
    </row>
    <row r="293" spans="1:3" x14ac:dyDescent="0.2">
      <c r="A293" t="s">
        <v>20</v>
      </c>
      <c r="B293" t="s">
        <v>2035</v>
      </c>
      <c r="C293" t="s">
        <v>21</v>
      </c>
    </row>
    <row r="294" spans="1:3" x14ac:dyDescent="0.2">
      <c r="A294" t="s">
        <v>14</v>
      </c>
      <c r="B294" t="s">
        <v>2031</v>
      </c>
      <c r="C294" t="s">
        <v>21</v>
      </c>
    </row>
    <row r="295" spans="1:3" x14ac:dyDescent="0.2">
      <c r="A295" t="s">
        <v>74</v>
      </c>
      <c r="B295" t="s">
        <v>2037</v>
      </c>
      <c r="C295" t="s">
        <v>107</v>
      </c>
    </row>
    <row r="296" spans="1:3" x14ac:dyDescent="0.2">
      <c r="A296" t="s">
        <v>20</v>
      </c>
      <c r="B296" t="s">
        <v>2037</v>
      </c>
      <c r="C296" t="s">
        <v>21</v>
      </c>
    </row>
    <row r="297" spans="1:3" x14ac:dyDescent="0.2">
      <c r="A297" t="s">
        <v>14</v>
      </c>
      <c r="B297" t="s">
        <v>2037</v>
      </c>
      <c r="C297" t="s">
        <v>98</v>
      </c>
    </row>
    <row r="298" spans="1:3" x14ac:dyDescent="0.2">
      <c r="A298" t="s">
        <v>14</v>
      </c>
      <c r="B298" t="s">
        <v>2037</v>
      </c>
      <c r="C298" t="s">
        <v>26</v>
      </c>
    </row>
    <row r="299" spans="1:3" x14ac:dyDescent="0.2">
      <c r="A299" t="s">
        <v>14</v>
      </c>
      <c r="B299" t="s">
        <v>2037</v>
      </c>
      <c r="C299" t="s">
        <v>26</v>
      </c>
    </row>
    <row r="300" spans="1:3" x14ac:dyDescent="0.2">
      <c r="A300" t="s">
        <v>20</v>
      </c>
      <c r="B300" t="s">
        <v>2033</v>
      </c>
      <c r="C300" t="s">
        <v>21</v>
      </c>
    </row>
    <row r="301" spans="1:3" x14ac:dyDescent="0.2">
      <c r="A301" t="s">
        <v>14</v>
      </c>
      <c r="B301" t="s">
        <v>2031</v>
      </c>
      <c r="C301" t="s">
        <v>21</v>
      </c>
    </row>
    <row r="302" spans="1:3" x14ac:dyDescent="0.2">
      <c r="A302" t="s">
        <v>14</v>
      </c>
      <c r="B302" t="s">
        <v>2045</v>
      </c>
      <c r="C302" t="s">
        <v>36</v>
      </c>
    </row>
    <row r="303" spans="1:3" x14ac:dyDescent="0.2">
      <c r="A303" t="s">
        <v>20</v>
      </c>
      <c r="B303" t="s">
        <v>2039</v>
      </c>
      <c r="C303" t="s">
        <v>21</v>
      </c>
    </row>
    <row r="304" spans="1:3" x14ac:dyDescent="0.2">
      <c r="A304" t="s">
        <v>14</v>
      </c>
      <c r="B304" t="s">
        <v>2037</v>
      </c>
      <c r="C304" t="s">
        <v>21</v>
      </c>
    </row>
    <row r="305" spans="1:3" x14ac:dyDescent="0.2">
      <c r="A305" t="s">
        <v>14</v>
      </c>
      <c r="B305" t="s">
        <v>2033</v>
      </c>
      <c r="C305" t="s">
        <v>21</v>
      </c>
    </row>
    <row r="306" spans="1:3" x14ac:dyDescent="0.2">
      <c r="A306" t="s">
        <v>20</v>
      </c>
      <c r="B306" t="s">
        <v>2039</v>
      </c>
      <c r="C306" t="s">
        <v>21</v>
      </c>
    </row>
    <row r="307" spans="1:3" x14ac:dyDescent="0.2">
      <c r="A307" t="s">
        <v>20</v>
      </c>
      <c r="B307" t="s">
        <v>2037</v>
      </c>
      <c r="C307" t="s">
        <v>21</v>
      </c>
    </row>
    <row r="308" spans="1:3" x14ac:dyDescent="0.2">
      <c r="A308" t="s">
        <v>14</v>
      </c>
      <c r="B308" t="s">
        <v>2037</v>
      </c>
      <c r="C308" t="s">
        <v>21</v>
      </c>
    </row>
    <row r="309" spans="1:3" x14ac:dyDescent="0.2">
      <c r="A309" t="s">
        <v>20</v>
      </c>
      <c r="B309" t="s">
        <v>2045</v>
      </c>
      <c r="C309" t="s">
        <v>36</v>
      </c>
    </row>
    <row r="310" spans="1:3" x14ac:dyDescent="0.2">
      <c r="A310" t="s">
        <v>14</v>
      </c>
      <c r="B310" t="s">
        <v>2037</v>
      </c>
      <c r="C310" t="s">
        <v>21</v>
      </c>
    </row>
    <row r="311" spans="1:3" x14ac:dyDescent="0.2">
      <c r="A311" t="s">
        <v>74</v>
      </c>
      <c r="B311" t="s">
        <v>2033</v>
      </c>
      <c r="C311" t="s">
        <v>21</v>
      </c>
    </row>
    <row r="312" spans="1:3" x14ac:dyDescent="0.2">
      <c r="A312" t="s">
        <v>14</v>
      </c>
      <c r="B312" t="s">
        <v>2048</v>
      </c>
      <c r="C312" t="s">
        <v>21</v>
      </c>
    </row>
    <row r="313" spans="1:3" x14ac:dyDescent="0.2">
      <c r="A313" t="s">
        <v>20</v>
      </c>
      <c r="B313" t="s">
        <v>2037</v>
      </c>
      <c r="C313" t="s">
        <v>21</v>
      </c>
    </row>
    <row r="314" spans="1:3" x14ac:dyDescent="0.2">
      <c r="A314" t="s">
        <v>20</v>
      </c>
      <c r="B314" t="s">
        <v>2037</v>
      </c>
      <c r="C314" t="s">
        <v>21</v>
      </c>
    </row>
    <row r="315" spans="1:3" x14ac:dyDescent="0.2">
      <c r="A315" t="s">
        <v>20</v>
      </c>
      <c r="B315" t="s">
        <v>2033</v>
      </c>
      <c r="C315" t="s">
        <v>21</v>
      </c>
    </row>
    <row r="316" spans="1:3" x14ac:dyDescent="0.2">
      <c r="A316" t="s">
        <v>20</v>
      </c>
      <c r="B316" t="s">
        <v>2039</v>
      </c>
      <c r="C316" t="s">
        <v>21</v>
      </c>
    </row>
    <row r="317" spans="1:3" x14ac:dyDescent="0.2">
      <c r="A317" t="s">
        <v>14</v>
      </c>
      <c r="B317" t="s">
        <v>2037</v>
      </c>
      <c r="C317" t="s">
        <v>21</v>
      </c>
    </row>
    <row r="318" spans="1:3" x14ac:dyDescent="0.2">
      <c r="A318" t="s">
        <v>14</v>
      </c>
      <c r="B318" t="s">
        <v>2031</v>
      </c>
      <c r="C318" t="s">
        <v>107</v>
      </c>
    </row>
    <row r="319" spans="1:3" x14ac:dyDescent="0.2">
      <c r="A319" t="s">
        <v>14</v>
      </c>
      <c r="B319" t="s">
        <v>2037</v>
      </c>
      <c r="C319" t="s">
        <v>21</v>
      </c>
    </row>
    <row r="320" spans="1:3" x14ac:dyDescent="0.2">
      <c r="A320" t="s">
        <v>14</v>
      </c>
      <c r="B320" t="s">
        <v>2033</v>
      </c>
      <c r="C320" t="s">
        <v>21</v>
      </c>
    </row>
    <row r="321" spans="1:3" x14ac:dyDescent="0.2">
      <c r="A321" t="s">
        <v>74</v>
      </c>
      <c r="B321" t="s">
        <v>2035</v>
      </c>
      <c r="C321" t="s">
        <v>21</v>
      </c>
    </row>
    <row r="322" spans="1:3" x14ac:dyDescent="0.2">
      <c r="A322" t="s">
        <v>14</v>
      </c>
      <c r="B322" t="s">
        <v>2045</v>
      </c>
      <c r="C322" t="s">
        <v>21</v>
      </c>
    </row>
    <row r="323" spans="1:3" x14ac:dyDescent="0.2">
      <c r="A323" t="s">
        <v>14</v>
      </c>
      <c r="B323" t="s">
        <v>2039</v>
      </c>
      <c r="C323" t="s">
        <v>21</v>
      </c>
    </row>
    <row r="324" spans="1:3" x14ac:dyDescent="0.2">
      <c r="A324" t="s">
        <v>20</v>
      </c>
      <c r="B324" t="s">
        <v>2037</v>
      </c>
      <c r="C324" t="s">
        <v>21</v>
      </c>
    </row>
    <row r="325" spans="1:3" x14ac:dyDescent="0.2">
      <c r="A325" t="s">
        <v>14</v>
      </c>
      <c r="B325" t="s">
        <v>2039</v>
      </c>
      <c r="C325" t="s">
        <v>40</v>
      </c>
    </row>
    <row r="326" spans="1:3" x14ac:dyDescent="0.2">
      <c r="A326" t="s">
        <v>20</v>
      </c>
      <c r="B326" t="s">
        <v>2037</v>
      </c>
      <c r="C326" t="s">
        <v>21</v>
      </c>
    </row>
    <row r="327" spans="1:3" x14ac:dyDescent="0.2">
      <c r="A327" t="s">
        <v>14</v>
      </c>
      <c r="B327" t="s">
        <v>2037</v>
      </c>
      <c r="C327" t="s">
        <v>21</v>
      </c>
    </row>
    <row r="328" spans="1:3" x14ac:dyDescent="0.2">
      <c r="A328" t="s">
        <v>14</v>
      </c>
      <c r="B328" t="s">
        <v>2039</v>
      </c>
      <c r="C328" t="s">
        <v>21</v>
      </c>
    </row>
    <row r="329" spans="1:3" x14ac:dyDescent="0.2">
      <c r="A329" t="s">
        <v>14</v>
      </c>
      <c r="B329" t="s">
        <v>2037</v>
      </c>
      <c r="C329" t="s">
        <v>21</v>
      </c>
    </row>
    <row r="330" spans="1:3" x14ac:dyDescent="0.2">
      <c r="A330" t="s">
        <v>20</v>
      </c>
      <c r="B330" t="s">
        <v>2033</v>
      </c>
      <c r="C330" t="s">
        <v>21</v>
      </c>
    </row>
    <row r="331" spans="1:3" x14ac:dyDescent="0.2">
      <c r="A331" t="s">
        <v>47</v>
      </c>
      <c r="B331" t="s">
        <v>2048</v>
      </c>
      <c r="C331" t="s">
        <v>21</v>
      </c>
    </row>
    <row r="332" spans="1:3" x14ac:dyDescent="0.2">
      <c r="A332" t="s">
        <v>20</v>
      </c>
      <c r="B332" t="s">
        <v>2039</v>
      </c>
      <c r="C332" t="s">
        <v>40</v>
      </c>
    </row>
    <row r="333" spans="1:3" x14ac:dyDescent="0.2">
      <c r="A333" t="s">
        <v>20</v>
      </c>
      <c r="B333" t="s">
        <v>2031</v>
      </c>
      <c r="C333" t="s">
        <v>21</v>
      </c>
    </row>
    <row r="334" spans="1:3" x14ac:dyDescent="0.2">
      <c r="A334" t="s">
        <v>20</v>
      </c>
      <c r="B334" t="s">
        <v>2035</v>
      </c>
      <c r="C334" t="s">
        <v>21</v>
      </c>
    </row>
    <row r="335" spans="1:3" x14ac:dyDescent="0.2">
      <c r="A335" t="s">
        <v>20</v>
      </c>
      <c r="B335" t="s">
        <v>2037</v>
      </c>
      <c r="C335" t="s">
        <v>21</v>
      </c>
    </row>
    <row r="336" spans="1:3" x14ac:dyDescent="0.2">
      <c r="A336" t="s">
        <v>20</v>
      </c>
      <c r="B336" t="s">
        <v>2033</v>
      </c>
      <c r="C336" t="s">
        <v>21</v>
      </c>
    </row>
    <row r="337" spans="1:3" x14ac:dyDescent="0.2">
      <c r="A337" t="s">
        <v>20</v>
      </c>
      <c r="B337" t="s">
        <v>2033</v>
      </c>
      <c r="C337" t="s">
        <v>21</v>
      </c>
    </row>
    <row r="338" spans="1:3" x14ac:dyDescent="0.2">
      <c r="A338" t="s">
        <v>14</v>
      </c>
      <c r="B338" t="s">
        <v>2033</v>
      </c>
      <c r="C338" t="s">
        <v>21</v>
      </c>
    </row>
    <row r="339" spans="1:3" x14ac:dyDescent="0.2">
      <c r="A339" t="s">
        <v>20</v>
      </c>
      <c r="B339" t="s">
        <v>2037</v>
      </c>
      <c r="C339" t="s">
        <v>21</v>
      </c>
    </row>
    <row r="340" spans="1:3" x14ac:dyDescent="0.2">
      <c r="A340" t="s">
        <v>20</v>
      </c>
      <c r="B340" t="s">
        <v>2037</v>
      </c>
      <c r="C340" t="s">
        <v>21</v>
      </c>
    </row>
    <row r="341" spans="1:3" x14ac:dyDescent="0.2">
      <c r="A341" t="s">
        <v>74</v>
      </c>
      <c r="B341" t="s">
        <v>2037</v>
      </c>
      <c r="C341" t="s">
        <v>15</v>
      </c>
    </row>
    <row r="342" spans="1:3" x14ac:dyDescent="0.2">
      <c r="A342" t="s">
        <v>14</v>
      </c>
      <c r="B342" t="s">
        <v>2052</v>
      </c>
      <c r="C342" t="s">
        <v>21</v>
      </c>
    </row>
    <row r="343" spans="1:3" x14ac:dyDescent="0.2">
      <c r="A343" t="s">
        <v>14</v>
      </c>
      <c r="B343" t="s">
        <v>2033</v>
      </c>
      <c r="C343" t="s">
        <v>21</v>
      </c>
    </row>
    <row r="344" spans="1:3" x14ac:dyDescent="0.2">
      <c r="A344" t="s">
        <v>14</v>
      </c>
      <c r="B344" t="s">
        <v>2037</v>
      </c>
      <c r="C344" t="s">
        <v>21</v>
      </c>
    </row>
    <row r="345" spans="1:3" x14ac:dyDescent="0.2">
      <c r="A345" t="s">
        <v>14</v>
      </c>
      <c r="B345" t="s">
        <v>2037</v>
      </c>
      <c r="C345" t="s">
        <v>21</v>
      </c>
    </row>
    <row r="346" spans="1:3" x14ac:dyDescent="0.2">
      <c r="A346" t="s">
        <v>14</v>
      </c>
      <c r="B346" t="s">
        <v>2048</v>
      </c>
      <c r="C346" t="s">
        <v>21</v>
      </c>
    </row>
    <row r="347" spans="1:3" x14ac:dyDescent="0.2">
      <c r="A347" t="s">
        <v>14</v>
      </c>
      <c r="B347" t="s">
        <v>2039</v>
      </c>
      <c r="C347" t="s">
        <v>40</v>
      </c>
    </row>
    <row r="348" spans="1:3" x14ac:dyDescent="0.2">
      <c r="A348" t="s">
        <v>14</v>
      </c>
      <c r="B348" t="s">
        <v>2033</v>
      </c>
      <c r="C348" t="s">
        <v>21</v>
      </c>
    </row>
    <row r="349" spans="1:3" x14ac:dyDescent="0.2">
      <c r="A349" t="s">
        <v>20</v>
      </c>
      <c r="B349" t="s">
        <v>2035</v>
      </c>
      <c r="C349" t="s">
        <v>21</v>
      </c>
    </row>
    <row r="350" spans="1:3" x14ac:dyDescent="0.2">
      <c r="A350" t="s">
        <v>14</v>
      </c>
      <c r="B350" t="s">
        <v>2031</v>
      </c>
      <c r="C350" t="s">
        <v>21</v>
      </c>
    </row>
    <row r="351" spans="1:3" x14ac:dyDescent="0.2">
      <c r="A351" t="s">
        <v>14</v>
      </c>
      <c r="B351" t="s">
        <v>2037</v>
      </c>
      <c r="C351" t="s">
        <v>21</v>
      </c>
    </row>
    <row r="352" spans="1:3" x14ac:dyDescent="0.2">
      <c r="A352" t="s">
        <v>14</v>
      </c>
      <c r="B352" t="s">
        <v>2033</v>
      </c>
      <c r="C352" t="s">
        <v>21</v>
      </c>
    </row>
    <row r="353" spans="1:3" x14ac:dyDescent="0.2">
      <c r="A353" t="s">
        <v>20</v>
      </c>
      <c r="B353" t="s">
        <v>2033</v>
      </c>
      <c r="C353" t="s">
        <v>21</v>
      </c>
    </row>
    <row r="354" spans="1:3" x14ac:dyDescent="0.2">
      <c r="A354" t="s">
        <v>14</v>
      </c>
      <c r="B354" t="s">
        <v>2037</v>
      </c>
      <c r="C354" t="s">
        <v>15</v>
      </c>
    </row>
    <row r="355" spans="1:3" x14ac:dyDescent="0.2">
      <c r="A355" t="s">
        <v>20</v>
      </c>
      <c r="B355" t="s">
        <v>2037</v>
      </c>
      <c r="C355" t="s">
        <v>21</v>
      </c>
    </row>
    <row r="356" spans="1:3" x14ac:dyDescent="0.2">
      <c r="A356" t="s">
        <v>20</v>
      </c>
      <c r="B356" t="s">
        <v>2039</v>
      </c>
      <c r="C356" t="s">
        <v>36</v>
      </c>
    </row>
    <row r="357" spans="1:3" x14ac:dyDescent="0.2">
      <c r="A357" t="s">
        <v>47</v>
      </c>
      <c r="B357" t="s">
        <v>2035</v>
      </c>
      <c r="C357" t="s">
        <v>21</v>
      </c>
    </row>
    <row r="358" spans="1:3" x14ac:dyDescent="0.2">
      <c r="A358" t="s">
        <v>14</v>
      </c>
      <c r="B358" t="s">
        <v>2037</v>
      </c>
      <c r="C358" t="s">
        <v>107</v>
      </c>
    </row>
    <row r="359" spans="1:3" x14ac:dyDescent="0.2">
      <c r="A359" t="s">
        <v>20</v>
      </c>
      <c r="B359" t="s">
        <v>2048</v>
      </c>
      <c r="C359" t="s">
        <v>21</v>
      </c>
    </row>
    <row r="360" spans="1:3" x14ac:dyDescent="0.2">
      <c r="A360" t="s">
        <v>14</v>
      </c>
      <c r="B360" t="s">
        <v>2052</v>
      </c>
      <c r="C360" t="s">
        <v>15</v>
      </c>
    </row>
    <row r="361" spans="1:3" x14ac:dyDescent="0.2">
      <c r="A361" t="s">
        <v>20</v>
      </c>
      <c r="B361" t="s">
        <v>2039</v>
      </c>
      <c r="C361" t="s">
        <v>21</v>
      </c>
    </row>
    <row r="362" spans="1:3" x14ac:dyDescent="0.2">
      <c r="A362" t="s">
        <v>20</v>
      </c>
      <c r="B362" t="s">
        <v>2037</v>
      </c>
      <c r="C362" t="s">
        <v>40</v>
      </c>
    </row>
    <row r="363" spans="1:3" x14ac:dyDescent="0.2">
      <c r="A363" t="s">
        <v>20</v>
      </c>
      <c r="B363" t="s">
        <v>2037</v>
      </c>
      <c r="C363" t="s">
        <v>21</v>
      </c>
    </row>
    <row r="364" spans="1:3" x14ac:dyDescent="0.2">
      <c r="A364" t="s">
        <v>20</v>
      </c>
      <c r="B364" t="s">
        <v>2033</v>
      </c>
      <c r="C364" t="s">
        <v>21</v>
      </c>
    </row>
    <row r="365" spans="1:3" x14ac:dyDescent="0.2">
      <c r="A365" t="s">
        <v>20</v>
      </c>
      <c r="B365" t="s">
        <v>2033</v>
      </c>
      <c r="C365" t="s">
        <v>21</v>
      </c>
    </row>
    <row r="366" spans="1:3" x14ac:dyDescent="0.2">
      <c r="A366" t="s">
        <v>20</v>
      </c>
      <c r="B366" t="s">
        <v>2033</v>
      </c>
      <c r="C366" t="s">
        <v>21</v>
      </c>
    </row>
    <row r="367" spans="1:3" x14ac:dyDescent="0.2">
      <c r="A367" t="s">
        <v>20</v>
      </c>
      <c r="B367" t="s">
        <v>2037</v>
      </c>
      <c r="C367" t="s">
        <v>26</v>
      </c>
    </row>
    <row r="368" spans="1:3" x14ac:dyDescent="0.2">
      <c r="A368" t="s">
        <v>20</v>
      </c>
      <c r="B368" t="s">
        <v>2037</v>
      </c>
      <c r="C368" t="s">
        <v>21</v>
      </c>
    </row>
    <row r="369" spans="1:3" x14ac:dyDescent="0.2">
      <c r="A369" t="s">
        <v>14</v>
      </c>
      <c r="B369" t="s">
        <v>2037</v>
      </c>
      <c r="C369" t="s">
        <v>21</v>
      </c>
    </row>
    <row r="370" spans="1:3" x14ac:dyDescent="0.2">
      <c r="A370" t="s">
        <v>20</v>
      </c>
      <c r="B370" t="s">
        <v>2039</v>
      </c>
      <c r="C370" t="s">
        <v>40</v>
      </c>
    </row>
    <row r="371" spans="1:3" x14ac:dyDescent="0.2">
      <c r="A371" t="s">
        <v>20</v>
      </c>
      <c r="B371" t="s">
        <v>2039</v>
      </c>
      <c r="C371" t="s">
        <v>21</v>
      </c>
    </row>
    <row r="372" spans="1:3" x14ac:dyDescent="0.2">
      <c r="A372" t="s">
        <v>20</v>
      </c>
      <c r="B372" t="s">
        <v>2037</v>
      </c>
      <c r="C372" t="s">
        <v>21</v>
      </c>
    </row>
    <row r="373" spans="1:3" x14ac:dyDescent="0.2">
      <c r="A373" t="s">
        <v>14</v>
      </c>
      <c r="B373" t="s">
        <v>2037</v>
      </c>
      <c r="C373" t="s">
        <v>21</v>
      </c>
    </row>
    <row r="374" spans="1:3" x14ac:dyDescent="0.2">
      <c r="A374" t="s">
        <v>20</v>
      </c>
      <c r="B374" t="s">
        <v>2039</v>
      </c>
      <c r="C374" t="s">
        <v>21</v>
      </c>
    </row>
    <row r="375" spans="1:3" x14ac:dyDescent="0.2">
      <c r="A375" t="s">
        <v>20</v>
      </c>
      <c r="B375" t="s">
        <v>2037</v>
      </c>
      <c r="C375" t="s">
        <v>21</v>
      </c>
    </row>
    <row r="376" spans="1:3" x14ac:dyDescent="0.2">
      <c r="A376" t="s">
        <v>14</v>
      </c>
      <c r="B376" t="s">
        <v>2039</v>
      </c>
      <c r="C376" t="s">
        <v>21</v>
      </c>
    </row>
    <row r="377" spans="1:3" x14ac:dyDescent="0.2">
      <c r="A377" t="s">
        <v>14</v>
      </c>
      <c r="B377" t="s">
        <v>2033</v>
      </c>
      <c r="C377" t="s">
        <v>21</v>
      </c>
    </row>
    <row r="378" spans="1:3" x14ac:dyDescent="0.2">
      <c r="A378" t="s">
        <v>20</v>
      </c>
      <c r="B378" t="s">
        <v>2033</v>
      </c>
      <c r="C378" t="s">
        <v>21</v>
      </c>
    </row>
    <row r="379" spans="1:3" x14ac:dyDescent="0.2">
      <c r="A379" t="s">
        <v>14</v>
      </c>
      <c r="B379" t="s">
        <v>2037</v>
      </c>
      <c r="C379" t="s">
        <v>21</v>
      </c>
    </row>
    <row r="380" spans="1:3" x14ac:dyDescent="0.2">
      <c r="A380" t="s">
        <v>14</v>
      </c>
      <c r="B380" t="s">
        <v>2039</v>
      </c>
      <c r="C380" t="s">
        <v>21</v>
      </c>
    </row>
    <row r="381" spans="1:3" x14ac:dyDescent="0.2">
      <c r="A381" t="s">
        <v>14</v>
      </c>
      <c r="B381" t="s">
        <v>2037</v>
      </c>
      <c r="C381" t="s">
        <v>40</v>
      </c>
    </row>
    <row r="382" spans="1:3" x14ac:dyDescent="0.2">
      <c r="A382" t="s">
        <v>20</v>
      </c>
      <c r="B382" t="s">
        <v>2037</v>
      </c>
      <c r="C382" t="s">
        <v>21</v>
      </c>
    </row>
    <row r="383" spans="1:3" x14ac:dyDescent="0.2">
      <c r="A383" t="s">
        <v>20</v>
      </c>
      <c r="B383" t="s">
        <v>2037</v>
      </c>
      <c r="C383" t="s">
        <v>21</v>
      </c>
    </row>
    <row r="384" spans="1:3" x14ac:dyDescent="0.2">
      <c r="A384" t="s">
        <v>14</v>
      </c>
      <c r="B384" t="s">
        <v>2052</v>
      </c>
      <c r="C384" t="s">
        <v>21</v>
      </c>
    </row>
    <row r="385" spans="1:3" x14ac:dyDescent="0.2">
      <c r="A385" t="s">
        <v>20</v>
      </c>
      <c r="B385" t="s">
        <v>2031</v>
      </c>
      <c r="C385" t="s">
        <v>21</v>
      </c>
    </row>
    <row r="386" spans="1:3" x14ac:dyDescent="0.2">
      <c r="A386" t="s">
        <v>20</v>
      </c>
      <c r="B386" t="s">
        <v>2039</v>
      </c>
      <c r="C386" t="s">
        <v>21</v>
      </c>
    </row>
    <row r="387" spans="1:3" x14ac:dyDescent="0.2">
      <c r="A387" t="s">
        <v>20</v>
      </c>
      <c r="B387" t="s">
        <v>2045</v>
      </c>
      <c r="C387" t="s">
        <v>21</v>
      </c>
    </row>
    <row r="388" spans="1:3" x14ac:dyDescent="0.2">
      <c r="A388" t="s">
        <v>14</v>
      </c>
      <c r="B388" t="s">
        <v>2037</v>
      </c>
      <c r="C388" t="s">
        <v>21</v>
      </c>
    </row>
    <row r="389" spans="1:3" x14ac:dyDescent="0.2">
      <c r="A389" t="s">
        <v>14</v>
      </c>
      <c r="B389" t="s">
        <v>2035</v>
      </c>
      <c r="C389" t="s">
        <v>21</v>
      </c>
    </row>
    <row r="390" spans="1:3" x14ac:dyDescent="0.2">
      <c r="A390" t="s">
        <v>74</v>
      </c>
      <c r="B390" t="s">
        <v>2033</v>
      </c>
      <c r="C390" t="s">
        <v>98</v>
      </c>
    </row>
    <row r="391" spans="1:3" x14ac:dyDescent="0.2">
      <c r="A391" t="s">
        <v>20</v>
      </c>
      <c r="B391" t="s">
        <v>2037</v>
      </c>
      <c r="C391" t="s">
        <v>21</v>
      </c>
    </row>
    <row r="392" spans="1:3" x14ac:dyDescent="0.2">
      <c r="A392" t="s">
        <v>20</v>
      </c>
      <c r="B392" t="s">
        <v>2052</v>
      </c>
      <c r="C392" t="s">
        <v>21</v>
      </c>
    </row>
    <row r="393" spans="1:3" x14ac:dyDescent="0.2">
      <c r="A393" t="s">
        <v>14</v>
      </c>
      <c r="B393" t="s">
        <v>2045</v>
      </c>
      <c r="C393" t="s">
        <v>21</v>
      </c>
    </row>
    <row r="394" spans="1:3" x14ac:dyDescent="0.2">
      <c r="A394" t="s">
        <v>14</v>
      </c>
      <c r="B394" t="s">
        <v>2035</v>
      </c>
      <c r="C394" t="s">
        <v>21</v>
      </c>
    </row>
    <row r="395" spans="1:3" x14ac:dyDescent="0.2">
      <c r="A395" t="s">
        <v>20</v>
      </c>
      <c r="B395" t="s">
        <v>2033</v>
      </c>
      <c r="C395" t="s">
        <v>15</v>
      </c>
    </row>
    <row r="396" spans="1:3" x14ac:dyDescent="0.2">
      <c r="A396" t="s">
        <v>20</v>
      </c>
      <c r="B396" t="s">
        <v>2039</v>
      </c>
      <c r="C396" t="s">
        <v>21</v>
      </c>
    </row>
    <row r="397" spans="1:3" x14ac:dyDescent="0.2">
      <c r="A397" t="s">
        <v>20</v>
      </c>
      <c r="B397" t="s">
        <v>2037</v>
      </c>
      <c r="C397" t="s">
        <v>21</v>
      </c>
    </row>
    <row r="398" spans="1:3" x14ac:dyDescent="0.2">
      <c r="A398" t="s">
        <v>20</v>
      </c>
      <c r="B398" t="s">
        <v>2039</v>
      </c>
      <c r="C398" t="s">
        <v>26</v>
      </c>
    </row>
    <row r="399" spans="1:3" x14ac:dyDescent="0.2">
      <c r="A399" t="s">
        <v>20</v>
      </c>
      <c r="B399" t="s">
        <v>2033</v>
      </c>
      <c r="C399" t="s">
        <v>21</v>
      </c>
    </row>
    <row r="400" spans="1:3" x14ac:dyDescent="0.2">
      <c r="A400" t="s">
        <v>20</v>
      </c>
      <c r="B400" t="s">
        <v>2039</v>
      </c>
      <c r="C400" t="s">
        <v>107</v>
      </c>
    </row>
    <row r="401" spans="1:3" x14ac:dyDescent="0.2">
      <c r="A401" t="s">
        <v>14</v>
      </c>
      <c r="B401" t="s">
        <v>2033</v>
      </c>
      <c r="C401" t="s">
        <v>21</v>
      </c>
    </row>
    <row r="402" spans="1:3" x14ac:dyDescent="0.2">
      <c r="A402" t="s">
        <v>14</v>
      </c>
      <c r="B402" t="s">
        <v>2052</v>
      </c>
      <c r="C402" t="s">
        <v>21</v>
      </c>
    </row>
    <row r="403" spans="1:3" x14ac:dyDescent="0.2">
      <c r="A403" t="s">
        <v>20</v>
      </c>
      <c r="B403" t="s">
        <v>2037</v>
      </c>
      <c r="C403" t="s">
        <v>21</v>
      </c>
    </row>
    <row r="404" spans="1:3" x14ac:dyDescent="0.2">
      <c r="A404" t="s">
        <v>14</v>
      </c>
      <c r="B404" t="s">
        <v>2039</v>
      </c>
      <c r="C404" t="s">
        <v>21</v>
      </c>
    </row>
    <row r="405" spans="1:3" x14ac:dyDescent="0.2">
      <c r="A405" t="s">
        <v>14</v>
      </c>
      <c r="B405" t="s">
        <v>2037</v>
      </c>
      <c r="C405" t="s">
        <v>15</v>
      </c>
    </row>
    <row r="406" spans="1:3" x14ac:dyDescent="0.2">
      <c r="A406" t="s">
        <v>20</v>
      </c>
      <c r="B406" t="s">
        <v>2037</v>
      </c>
      <c r="C406" t="s">
        <v>21</v>
      </c>
    </row>
    <row r="407" spans="1:3" x14ac:dyDescent="0.2">
      <c r="A407" t="s">
        <v>14</v>
      </c>
      <c r="B407" t="s">
        <v>2037</v>
      </c>
      <c r="C407" t="s">
        <v>21</v>
      </c>
    </row>
    <row r="408" spans="1:3" x14ac:dyDescent="0.2">
      <c r="A408" t="s">
        <v>20</v>
      </c>
      <c r="B408" t="s">
        <v>2039</v>
      </c>
      <c r="C408" t="s">
        <v>21</v>
      </c>
    </row>
    <row r="409" spans="1:3" x14ac:dyDescent="0.2">
      <c r="A409" t="s">
        <v>20</v>
      </c>
      <c r="B409" t="s">
        <v>2037</v>
      </c>
      <c r="C409" t="s">
        <v>36</v>
      </c>
    </row>
    <row r="410" spans="1:3" x14ac:dyDescent="0.2">
      <c r="A410" t="s">
        <v>20</v>
      </c>
      <c r="B410" t="s">
        <v>2039</v>
      </c>
      <c r="C410" t="s">
        <v>15</v>
      </c>
    </row>
    <row r="411" spans="1:3" x14ac:dyDescent="0.2">
      <c r="A411" t="s">
        <v>14</v>
      </c>
      <c r="B411" t="s">
        <v>2033</v>
      </c>
      <c r="C411" t="s">
        <v>21</v>
      </c>
    </row>
    <row r="412" spans="1:3" x14ac:dyDescent="0.2">
      <c r="A412" t="s">
        <v>47</v>
      </c>
      <c r="B412" t="s">
        <v>2048</v>
      </c>
      <c r="C412" t="s">
        <v>21</v>
      </c>
    </row>
    <row r="413" spans="1:3" x14ac:dyDescent="0.2">
      <c r="A413" t="s">
        <v>20</v>
      </c>
      <c r="B413" t="s">
        <v>2037</v>
      </c>
      <c r="C413" t="s">
        <v>21</v>
      </c>
    </row>
    <row r="414" spans="1:3" x14ac:dyDescent="0.2">
      <c r="A414" t="s">
        <v>20</v>
      </c>
      <c r="B414" t="s">
        <v>2045</v>
      </c>
      <c r="C414" t="s">
        <v>21</v>
      </c>
    </row>
    <row r="415" spans="1:3" x14ac:dyDescent="0.2">
      <c r="A415" t="s">
        <v>47</v>
      </c>
      <c r="B415" t="s">
        <v>2039</v>
      </c>
      <c r="C415" t="s">
        <v>21</v>
      </c>
    </row>
    <row r="416" spans="1:3" x14ac:dyDescent="0.2">
      <c r="A416" t="s">
        <v>14</v>
      </c>
      <c r="B416" t="s">
        <v>2031</v>
      </c>
      <c r="C416" t="s">
        <v>21</v>
      </c>
    </row>
    <row r="417" spans="1:3" x14ac:dyDescent="0.2">
      <c r="A417" t="s">
        <v>14</v>
      </c>
      <c r="B417" t="s">
        <v>2037</v>
      </c>
      <c r="C417" t="s">
        <v>21</v>
      </c>
    </row>
    <row r="418" spans="1:3" x14ac:dyDescent="0.2">
      <c r="A418" t="s">
        <v>14</v>
      </c>
      <c r="B418" t="s">
        <v>2039</v>
      </c>
      <c r="C418" t="s">
        <v>21</v>
      </c>
    </row>
    <row r="419" spans="1:3" x14ac:dyDescent="0.2">
      <c r="A419" t="s">
        <v>14</v>
      </c>
      <c r="B419" t="s">
        <v>2037</v>
      </c>
      <c r="C419" t="s">
        <v>21</v>
      </c>
    </row>
    <row r="420" spans="1:3" x14ac:dyDescent="0.2">
      <c r="A420" t="s">
        <v>14</v>
      </c>
      <c r="B420" t="s">
        <v>2039</v>
      </c>
      <c r="C420" t="s">
        <v>15</v>
      </c>
    </row>
    <row r="421" spans="1:3" x14ac:dyDescent="0.2">
      <c r="A421" t="s">
        <v>20</v>
      </c>
      <c r="B421" t="s">
        <v>2035</v>
      </c>
      <c r="C421" t="s">
        <v>21</v>
      </c>
    </row>
    <row r="422" spans="1:3" x14ac:dyDescent="0.2">
      <c r="A422" t="s">
        <v>20</v>
      </c>
      <c r="B422" t="s">
        <v>2037</v>
      </c>
      <c r="C422" t="s">
        <v>21</v>
      </c>
    </row>
    <row r="423" spans="1:3" x14ac:dyDescent="0.2">
      <c r="A423" t="s">
        <v>14</v>
      </c>
      <c r="B423" t="s">
        <v>2035</v>
      </c>
      <c r="C423" t="s">
        <v>21</v>
      </c>
    </row>
    <row r="424" spans="1:3" x14ac:dyDescent="0.2">
      <c r="A424" t="s">
        <v>20</v>
      </c>
      <c r="B424" t="s">
        <v>2037</v>
      </c>
      <c r="C424" t="s">
        <v>21</v>
      </c>
    </row>
    <row r="425" spans="1:3" x14ac:dyDescent="0.2">
      <c r="A425" t="s">
        <v>14</v>
      </c>
      <c r="B425" t="s">
        <v>2031</v>
      </c>
      <c r="C425" t="s">
        <v>21</v>
      </c>
    </row>
    <row r="426" spans="1:3" x14ac:dyDescent="0.2">
      <c r="A426" t="s">
        <v>14</v>
      </c>
      <c r="B426" t="s">
        <v>2033</v>
      </c>
      <c r="C426" t="s">
        <v>21</v>
      </c>
    </row>
    <row r="427" spans="1:3" x14ac:dyDescent="0.2">
      <c r="A427" t="s">
        <v>20</v>
      </c>
      <c r="B427" t="s">
        <v>2052</v>
      </c>
      <c r="C427" t="s">
        <v>21</v>
      </c>
    </row>
    <row r="428" spans="1:3" x14ac:dyDescent="0.2">
      <c r="A428" t="s">
        <v>20</v>
      </c>
      <c r="B428" t="s">
        <v>2037</v>
      </c>
      <c r="C428" t="s">
        <v>21</v>
      </c>
    </row>
    <row r="429" spans="1:3" x14ac:dyDescent="0.2">
      <c r="A429" t="s">
        <v>20</v>
      </c>
      <c r="B429" t="s">
        <v>2037</v>
      </c>
      <c r="C429" t="s">
        <v>21</v>
      </c>
    </row>
    <row r="430" spans="1:3" x14ac:dyDescent="0.2">
      <c r="A430" t="s">
        <v>14</v>
      </c>
      <c r="B430" t="s">
        <v>2039</v>
      </c>
      <c r="C430" t="s">
        <v>21</v>
      </c>
    </row>
    <row r="431" spans="1:3" x14ac:dyDescent="0.2">
      <c r="A431" t="s">
        <v>74</v>
      </c>
      <c r="B431" t="s">
        <v>2052</v>
      </c>
      <c r="C431" t="s">
        <v>21</v>
      </c>
    </row>
    <row r="432" spans="1:3" x14ac:dyDescent="0.2">
      <c r="A432" t="s">
        <v>14</v>
      </c>
      <c r="B432" t="s">
        <v>2037</v>
      </c>
      <c r="C432" t="s">
        <v>21</v>
      </c>
    </row>
    <row r="433" spans="1:3" x14ac:dyDescent="0.2">
      <c r="A433" t="s">
        <v>20</v>
      </c>
      <c r="B433" t="s">
        <v>2037</v>
      </c>
      <c r="C433" t="s">
        <v>21</v>
      </c>
    </row>
    <row r="434" spans="1:3" x14ac:dyDescent="0.2">
      <c r="A434" t="s">
        <v>14</v>
      </c>
      <c r="B434" t="s">
        <v>2037</v>
      </c>
      <c r="C434" t="s">
        <v>21</v>
      </c>
    </row>
    <row r="435" spans="1:3" x14ac:dyDescent="0.2">
      <c r="A435" t="s">
        <v>14</v>
      </c>
      <c r="B435" t="s">
        <v>2039</v>
      </c>
      <c r="C435" t="s">
        <v>21</v>
      </c>
    </row>
    <row r="436" spans="1:3" x14ac:dyDescent="0.2">
      <c r="A436" t="s">
        <v>74</v>
      </c>
      <c r="B436" t="s">
        <v>2037</v>
      </c>
      <c r="C436" t="s">
        <v>15</v>
      </c>
    </row>
    <row r="437" spans="1:3" x14ac:dyDescent="0.2">
      <c r="A437" t="s">
        <v>20</v>
      </c>
      <c r="B437" t="s">
        <v>2037</v>
      </c>
      <c r="C437" t="s">
        <v>107</v>
      </c>
    </row>
    <row r="438" spans="1:3" x14ac:dyDescent="0.2">
      <c r="A438" t="s">
        <v>20</v>
      </c>
      <c r="B438" t="s">
        <v>2033</v>
      </c>
      <c r="C438" t="s">
        <v>21</v>
      </c>
    </row>
    <row r="439" spans="1:3" x14ac:dyDescent="0.2">
      <c r="A439" t="s">
        <v>20</v>
      </c>
      <c r="B439" t="s">
        <v>2039</v>
      </c>
      <c r="C439" t="s">
        <v>21</v>
      </c>
    </row>
    <row r="440" spans="1:3" x14ac:dyDescent="0.2">
      <c r="A440" t="s">
        <v>20</v>
      </c>
      <c r="B440" t="s">
        <v>2037</v>
      </c>
      <c r="C440" t="s">
        <v>21</v>
      </c>
    </row>
    <row r="441" spans="1:3" x14ac:dyDescent="0.2">
      <c r="A441" t="s">
        <v>20</v>
      </c>
      <c r="B441" t="s">
        <v>2039</v>
      </c>
      <c r="C441" t="s">
        <v>21</v>
      </c>
    </row>
    <row r="442" spans="1:3" x14ac:dyDescent="0.2">
      <c r="A442" t="s">
        <v>20</v>
      </c>
      <c r="B442" t="s">
        <v>2039</v>
      </c>
      <c r="C442" t="s">
        <v>21</v>
      </c>
    </row>
    <row r="443" spans="1:3" x14ac:dyDescent="0.2">
      <c r="A443" t="s">
        <v>14</v>
      </c>
      <c r="B443" t="s">
        <v>2035</v>
      </c>
      <c r="C443" t="s">
        <v>21</v>
      </c>
    </row>
    <row r="444" spans="1:3" x14ac:dyDescent="0.2">
      <c r="A444" t="s">
        <v>20</v>
      </c>
      <c r="B444" t="s">
        <v>2037</v>
      </c>
      <c r="C444" t="s">
        <v>107</v>
      </c>
    </row>
    <row r="445" spans="1:3" x14ac:dyDescent="0.2">
      <c r="A445" t="s">
        <v>74</v>
      </c>
      <c r="B445" t="s">
        <v>2037</v>
      </c>
      <c r="C445" t="s">
        <v>21</v>
      </c>
    </row>
    <row r="446" spans="1:3" x14ac:dyDescent="0.2">
      <c r="A446" t="s">
        <v>20</v>
      </c>
      <c r="B446" t="s">
        <v>2033</v>
      </c>
      <c r="C446" t="s">
        <v>21</v>
      </c>
    </row>
    <row r="447" spans="1:3" x14ac:dyDescent="0.2">
      <c r="A447" t="s">
        <v>20</v>
      </c>
      <c r="B447" t="s">
        <v>2037</v>
      </c>
      <c r="C447" t="s">
        <v>21</v>
      </c>
    </row>
    <row r="448" spans="1:3" x14ac:dyDescent="0.2">
      <c r="A448" t="s">
        <v>14</v>
      </c>
      <c r="B448" t="s">
        <v>2035</v>
      </c>
      <c r="C448" t="s">
        <v>21</v>
      </c>
    </row>
    <row r="449" spans="1:3" x14ac:dyDescent="0.2">
      <c r="A449" t="s">
        <v>74</v>
      </c>
      <c r="B449" t="s">
        <v>2039</v>
      </c>
      <c r="C449" t="s">
        <v>40</v>
      </c>
    </row>
    <row r="450" spans="1:3" x14ac:dyDescent="0.2">
      <c r="A450" t="s">
        <v>14</v>
      </c>
      <c r="B450" t="s">
        <v>2048</v>
      </c>
      <c r="C450" t="s">
        <v>21</v>
      </c>
    </row>
    <row r="451" spans="1:3" x14ac:dyDescent="0.2">
      <c r="A451" t="s">
        <v>20</v>
      </c>
      <c r="B451" t="s">
        <v>2048</v>
      </c>
      <c r="C451" t="s">
        <v>36</v>
      </c>
    </row>
    <row r="452" spans="1:3" x14ac:dyDescent="0.2">
      <c r="A452" t="s">
        <v>14</v>
      </c>
      <c r="B452" t="s">
        <v>2039</v>
      </c>
      <c r="C452" t="s">
        <v>15</v>
      </c>
    </row>
    <row r="453" spans="1:3" x14ac:dyDescent="0.2">
      <c r="A453" t="s">
        <v>20</v>
      </c>
      <c r="B453" t="s">
        <v>2033</v>
      </c>
      <c r="C453" t="s">
        <v>21</v>
      </c>
    </row>
    <row r="454" spans="1:3" x14ac:dyDescent="0.2">
      <c r="A454" t="s">
        <v>14</v>
      </c>
      <c r="B454" t="s">
        <v>2039</v>
      </c>
      <c r="C454" t="s">
        <v>21</v>
      </c>
    </row>
    <row r="455" spans="1:3" x14ac:dyDescent="0.2">
      <c r="A455" t="s">
        <v>14</v>
      </c>
      <c r="B455" t="s">
        <v>2039</v>
      </c>
      <c r="C455" t="s">
        <v>21</v>
      </c>
    </row>
    <row r="456" spans="1:3" x14ac:dyDescent="0.2">
      <c r="A456" t="s">
        <v>14</v>
      </c>
      <c r="B456" t="s">
        <v>2039</v>
      </c>
      <c r="C456" t="s">
        <v>21</v>
      </c>
    </row>
    <row r="457" spans="1:3" x14ac:dyDescent="0.2">
      <c r="A457" t="s">
        <v>20</v>
      </c>
      <c r="B457" t="s">
        <v>2037</v>
      </c>
      <c r="C457" t="s">
        <v>21</v>
      </c>
    </row>
    <row r="458" spans="1:3" x14ac:dyDescent="0.2">
      <c r="A458" t="s">
        <v>20</v>
      </c>
      <c r="B458" t="s">
        <v>2033</v>
      </c>
      <c r="C458" t="s">
        <v>21</v>
      </c>
    </row>
    <row r="459" spans="1:3" x14ac:dyDescent="0.2">
      <c r="A459" t="s">
        <v>14</v>
      </c>
      <c r="B459" t="s">
        <v>2037</v>
      </c>
      <c r="C459" t="s">
        <v>21</v>
      </c>
    </row>
    <row r="460" spans="1:3" x14ac:dyDescent="0.2">
      <c r="A460" t="s">
        <v>20</v>
      </c>
      <c r="B460" t="s">
        <v>2037</v>
      </c>
      <c r="C460" t="s">
        <v>21</v>
      </c>
    </row>
    <row r="461" spans="1:3" x14ac:dyDescent="0.2">
      <c r="A461" t="s">
        <v>14</v>
      </c>
      <c r="B461" t="s">
        <v>2039</v>
      </c>
      <c r="C461" t="s">
        <v>21</v>
      </c>
    </row>
    <row r="462" spans="1:3" x14ac:dyDescent="0.2">
      <c r="A462" t="s">
        <v>20</v>
      </c>
      <c r="B462" t="s">
        <v>2037</v>
      </c>
      <c r="C462" t="s">
        <v>21</v>
      </c>
    </row>
    <row r="463" spans="1:3" x14ac:dyDescent="0.2">
      <c r="A463" t="s">
        <v>20</v>
      </c>
      <c r="B463" t="s">
        <v>2039</v>
      </c>
      <c r="C463" t="s">
        <v>21</v>
      </c>
    </row>
    <row r="464" spans="1:3" x14ac:dyDescent="0.2">
      <c r="A464" t="s">
        <v>14</v>
      </c>
      <c r="B464" t="s">
        <v>2048</v>
      </c>
      <c r="C464" t="s">
        <v>21</v>
      </c>
    </row>
    <row r="465" spans="1:3" x14ac:dyDescent="0.2">
      <c r="A465" t="s">
        <v>20</v>
      </c>
      <c r="B465" t="s">
        <v>2039</v>
      </c>
      <c r="C465" t="s">
        <v>21</v>
      </c>
    </row>
    <row r="466" spans="1:3" x14ac:dyDescent="0.2">
      <c r="A466" t="s">
        <v>20</v>
      </c>
      <c r="B466" t="s">
        <v>2037</v>
      </c>
      <c r="C466" t="s">
        <v>21</v>
      </c>
    </row>
    <row r="467" spans="1:3" x14ac:dyDescent="0.2">
      <c r="A467" t="s">
        <v>20</v>
      </c>
      <c r="B467" t="s">
        <v>2045</v>
      </c>
      <c r="C467" t="s">
        <v>21</v>
      </c>
    </row>
    <row r="468" spans="1:3" x14ac:dyDescent="0.2">
      <c r="A468" t="s">
        <v>20</v>
      </c>
      <c r="B468" t="s">
        <v>2035</v>
      </c>
      <c r="C468" t="s">
        <v>21</v>
      </c>
    </row>
    <row r="469" spans="1:3" x14ac:dyDescent="0.2">
      <c r="A469" t="s">
        <v>20</v>
      </c>
      <c r="B469" t="s">
        <v>2035</v>
      </c>
      <c r="C469" t="s">
        <v>15</v>
      </c>
    </row>
    <row r="470" spans="1:3" x14ac:dyDescent="0.2">
      <c r="A470" t="s">
        <v>14</v>
      </c>
      <c r="B470" t="s">
        <v>2037</v>
      </c>
      <c r="C470" t="s">
        <v>21</v>
      </c>
    </row>
    <row r="471" spans="1:3" x14ac:dyDescent="0.2">
      <c r="A471" t="s">
        <v>20</v>
      </c>
      <c r="B471" t="s">
        <v>2039</v>
      </c>
      <c r="C471" t="s">
        <v>21</v>
      </c>
    </row>
    <row r="472" spans="1:3" x14ac:dyDescent="0.2">
      <c r="A472" t="s">
        <v>20</v>
      </c>
      <c r="B472" t="s">
        <v>2035</v>
      </c>
      <c r="C472" t="s">
        <v>21</v>
      </c>
    </row>
    <row r="473" spans="1:3" x14ac:dyDescent="0.2">
      <c r="A473" t="s">
        <v>20</v>
      </c>
      <c r="B473" t="s">
        <v>2031</v>
      </c>
      <c r="C473" t="s">
        <v>40</v>
      </c>
    </row>
    <row r="474" spans="1:3" x14ac:dyDescent="0.2">
      <c r="A474" t="s">
        <v>14</v>
      </c>
      <c r="B474" t="s">
        <v>2033</v>
      </c>
      <c r="C474" t="s">
        <v>21</v>
      </c>
    </row>
    <row r="475" spans="1:3" x14ac:dyDescent="0.2">
      <c r="A475" t="s">
        <v>20</v>
      </c>
      <c r="B475" t="s">
        <v>2033</v>
      </c>
      <c r="C475" t="s">
        <v>21</v>
      </c>
    </row>
    <row r="476" spans="1:3" x14ac:dyDescent="0.2">
      <c r="A476" t="s">
        <v>20</v>
      </c>
      <c r="B476" t="s">
        <v>2039</v>
      </c>
      <c r="C476" t="s">
        <v>21</v>
      </c>
    </row>
    <row r="477" spans="1:3" x14ac:dyDescent="0.2">
      <c r="A477" t="s">
        <v>20</v>
      </c>
      <c r="B477" t="s">
        <v>2045</v>
      </c>
      <c r="C477" t="s">
        <v>21</v>
      </c>
    </row>
    <row r="478" spans="1:3" x14ac:dyDescent="0.2">
      <c r="A478" t="s">
        <v>14</v>
      </c>
      <c r="B478" t="s">
        <v>2045</v>
      </c>
      <c r="C478" t="s">
        <v>21</v>
      </c>
    </row>
    <row r="479" spans="1:3" x14ac:dyDescent="0.2">
      <c r="A479" t="s">
        <v>14</v>
      </c>
      <c r="B479" t="s">
        <v>2039</v>
      </c>
      <c r="C479" t="s">
        <v>21</v>
      </c>
    </row>
    <row r="480" spans="1:3" x14ac:dyDescent="0.2">
      <c r="A480" t="s">
        <v>20</v>
      </c>
      <c r="B480" t="s">
        <v>2035</v>
      </c>
      <c r="C480" t="s">
        <v>21</v>
      </c>
    </row>
    <row r="481" spans="1:3" x14ac:dyDescent="0.2">
      <c r="A481" t="s">
        <v>20</v>
      </c>
      <c r="B481" t="s">
        <v>2031</v>
      </c>
      <c r="C481" t="s">
        <v>40</v>
      </c>
    </row>
    <row r="482" spans="1:3" x14ac:dyDescent="0.2">
      <c r="A482" t="s">
        <v>20</v>
      </c>
      <c r="B482" t="s">
        <v>2052</v>
      </c>
      <c r="C482" t="s">
        <v>21</v>
      </c>
    </row>
    <row r="483" spans="1:3" x14ac:dyDescent="0.2">
      <c r="A483" t="s">
        <v>14</v>
      </c>
      <c r="B483" t="s">
        <v>2037</v>
      </c>
      <c r="C483" t="s">
        <v>21</v>
      </c>
    </row>
    <row r="484" spans="1:3" x14ac:dyDescent="0.2">
      <c r="A484" t="s">
        <v>14</v>
      </c>
      <c r="B484" t="s">
        <v>2045</v>
      </c>
      <c r="C484" t="s">
        <v>21</v>
      </c>
    </row>
    <row r="485" spans="1:3" x14ac:dyDescent="0.2">
      <c r="A485" t="s">
        <v>14</v>
      </c>
      <c r="B485" t="s">
        <v>2037</v>
      </c>
      <c r="C485" t="s">
        <v>21</v>
      </c>
    </row>
    <row r="486" spans="1:3" x14ac:dyDescent="0.2">
      <c r="A486" t="s">
        <v>20</v>
      </c>
      <c r="B486" t="s">
        <v>2031</v>
      </c>
      <c r="C486" t="s">
        <v>40</v>
      </c>
    </row>
    <row r="487" spans="1:3" x14ac:dyDescent="0.2">
      <c r="A487" t="s">
        <v>14</v>
      </c>
      <c r="B487" t="s">
        <v>2037</v>
      </c>
      <c r="C487" t="s">
        <v>40</v>
      </c>
    </row>
    <row r="488" spans="1:3" x14ac:dyDescent="0.2">
      <c r="A488" t="s">
        <v>14</v>
      </c>
      <c r="B488" t="s">
        <v>2045</v>
      </c>
      <c r="C488" t="s">
        <v>40</v>
      </c>
    </row>
    <row r="489" spans="1:3" x14ac:dyDescent="0.2">
      <c r="A489" t="s">
        <v>20</v>
      </c>
      <c r="B489" t="s">
        <v>2037</v>
      </c>
      <c r="C489" t="s">
        <v>21</v>
      </c>
    </row>
    <row r="490" spans="1:3" x14ac:dyDescent="0.2">
      <c r="A490" t="s">
        <v>20</v>
      </c>
      <c r="B490" t="s">
        <v>2037</v>
      </c>
      <c r="C490" t="s">
        <v>21</v>
      </c>
    </row>
    <row r="491" spans="1:3" x14ac:dyDescent="0.2">
      <c r="A491" t="s">
        <v>20</v>
      </c>
      <c r="B491" t="s">
        <v>2035</v>
      </c>
      <c r="C491" t="s">
        <v>107</v>
      </c>
    </row>
    <row r="492" spans="1:3" x14ac:dyDescent="0.2">
      <c r="A492" t="s">
        <v>20</v>
      </c>
      <c r="B492" t="s">
        <v>2062</v>
      </c>
      <c r="C492" t="s">
        <v>21</v>
      </c>
    </row>
    <row r="493" spans="1:3" x14ac:dyDescent="0.2">
      <c r="A493" t="s">
        <v>20</v>
      </c>
      <c r="B493" t="s">
        <v>2031</v>
      </c>
      <c r="C493" t="s">
        <v>21</v>
      </c>
    </row>
    <row r="494" spans="1:3" x14ac:dyDescent="0.2">
      <c r="A494" t="s">
        <v>74</v>
      </c>
      <c r="B494" t="s">
        <v>2039</v>
      </c>
      <c r="C494" t="s">
        <v>21</v>
      </c>
    </row>
    <row r="495" spans="1:3" x14ac:dyDescent="0.2">
      <c r="A495" t="s">
        <v>20</v>
      </c>
      <c r="B495" t="s">
        <v>2052</v>
      </c>
      <c r="C495" t="s">
        <v>21</v>
      </c>
    </row>
    <row r="496" spans="1:3" x14ac:dyDescent="0.2">
      <c r="A496" t="s">
        <v>20</v>
      </c>
      <c r="B496" t="s">
        <v>2035</v>
      </c>
      <c r="C496" t="s">
        <v>21</v>
      </c>
    </row>
    <row r="497" spans="1:3" x14ac:dyDescent="0.2">
      <c r="A497" t="s">
        <v>20</v>
      </c>
      <c r="B497" t="s">
        <v>2037</v>
      </c>
      <c r="C497" t="s">
        <v>36</v>
      </c>
    </row>
    <row r="498" spans="1:3" x14ac:dyDescent="0.2">
      <c r="A498" t="s">
        <v>14</v>
      </c>
      <c r="B498" t="s">
        <v>2039</v>
      </c>
      <c r="C498" t="s">
        <v>21</v>
      </c>
    </row>
    <row r="499" spans="1:3" x14ac:dyDescent="0.2">
      <c r="A499" t="s">
        <v>14</v>
      </c>
      <c r="B499" t="s">
        <v>2035</v>
      </c>
      <c r="C499" t="s">
        <v>21</v>
      </c>
    </row>
    <row r="500" spans="1:3" x14ac:dyDescent="0.2">
      <c r="A500" t="s">
        <v>14</v>
      </c>
      <c r="B500" t="s">
        <v>2035</v>
      </c>
      <c r="C500" t="s">
        <v>36</v>
      </c>
    </row>
    <row r="501" spans="1:3" x14ac:dyDescent="0.2">
      <c r="A501" t="s">
        <v>14</v>
      </c>
      <c r="B501" t="s">
        <v>2039</v>
      </c>
      <c r="C501" t="s">
        <v>21</v>
      </c>
    </row>
    <row r="502" spans="1:3" x14ac:dyDescent="0.2">
      <c r="A502" t="s">
        <v>14</v>
      </c>
      <c r="B502" t="s">
        <v>2037</v>
      </c>
      <c r="C502" t="s">
        <v>21</v>
      </c>
    </row>
    <row r="503" spans="1:3" x14ac:dyDescent="0.2">
      <c r="A503" t="s">
        <v>14</v>
      </c>
      <c r="B503" t="s">
        <v>2039</v>
      </c>
      <c r="C503" t="s">
        <v>21</v>
      </c>
    </row>
    <row r="504" spans="1:3" x14ac:dyDescent="0.2">
      <c r="A504" t="s">
        <v>20</v>
      </c>
      <c r="B504" t="s">
        <v>2048</v>
      </c>
      <c r="C504" t="s">
        <v>26</v>
      </c>
    </row>
    <row r="505" spans="1:3" x14ac:dyDescent="0.2">
      <c r="A505" t="s">
        <v>20</v>
      </c>
      <c r="B505" t="s">
        <v>2039</v>
      </c>
      <c r="C505" t="s">
        <v>21</v>
      </c>
    </row>
    <row r="506" spans="1:3" x14ac:dyDescent="0.2">
      <c r="A506" t="s">
        <v>14</v>
      </c>
      <c r="B506" t="s">
        <v>2033</v>
      </c>
      <c r="C506" t="s">
        <v>107</v>
      </c>
    </row>
    <row r="507" spans="1:3" x14ac:dyDescent="0.2">
      <c r="A507" t="s">
        <v>14</v>
      </c>
      <c r="B507" t="s">
        <v>2045</v>
      </c>
      <c r="C507" t="s">
        <v>21</v>
      </c>
    </row>
    <row r="508" spans="1:3" x14ac:dyDescent="0.2">
      <c r="A508" t="s">
        <v>20</v>
      </c>
      <c r="B508" t="s">
        <v>2037</v>
      </c>
      <c r="C508" t="s">
        <v>21</v>
      </c>
    </row>
    <row r="509" spans="1:3" x14ac:dyDescent="0.2">
      <c r="A509" t="s">
        <v>14</v>
      </c>
      <c r="B509" t="s">
        <v>2035</v>
      </c>
      <c r="C509" t="s">
        <v>21</v>
      </c>
    </row>
    <row r="510" spans="1:3" x14ac:dyDescent="0.2">
      <c r="A510" t="s">
        <v>20</v>
      </c>
      <c r="B510" t="s">
        <v>2037</v>
      </c>
      <c r="C510" t="s">
        <v>21</v>
      </c>
    </row>
    <row r="511" spans="1:3" x14ac:dyDescent="0.2">
      <c r="A511" t="s">
        <v>14</v>
      </c>
      <c r="B511" t="s">
        <v>2037</v>
      </c>
      <c r="C511" t="s">
        <v>21</v>
      </c>
    </row>
    <row r="512" spans="1:3" x14ac:dyDescent="0.2">
      <c r="A512" t="s">
        <v>20</v>
      </c>
      <c r="B512" t="s">
        <v>2039</v>
      </c>
      <c r="C512" t="s">
        <v>26</v>
      </c>
    </row>
    <row r="513" spans="1:3" x14ac:dyDescent="0.2">
      <c r="A513" t="s">
        <v>14</v>
      </c>
      <c r="B513" t="s">
        <v>2037</v>
      </c>
      <c r="C513" t="s">
        <v>21</v>
      </c>
    </row>
    <row r="514" spans="1:3" x14ac:dyDescent="0.2">
      <c r="A514" t="s">
        <v>20</v>
      </c>
      <c r="B514" t="s">
        <v>2048</v>
      </c>
      <c r="C514" t="s">
        <v>21</v>
      </c>
    </row>
    <row r="515" spans="1:3" x14ac:dyDescent="0.2">
      <c r="A515" t="s">
        <v>74</v>
      </c>
      <c r="B515" t="s">
        <v>2039</v>
      </c>
      <c r="C515" t="s">
        <v>21</v>
      </c>
    </row>
    <row r="516" spans="1:3" x14ac:dyDescent="0.2">
      <c r="A516" t="s">
        <v>74</v>
      </c>
      <c r="B516" t="s">
        <v>2033</v>
      </c>
      <c r="C516" t="s">
        <v>98</v>
      </c>
    </row>
    <row r="517" spans="1:3" x14ac:dyDescent="0.2">
      <c r="A517" t="s">
        <v>14</v>
      </c>
      <c r="B517" t="s">
        <v>2037</v>
      </c>
      <c r="C517" t="s">
        <v>15</v>
      </c>
    </row>
    <row r="518" spans="1:3" x14ac:dyDescent="0.2">
      <c r="A518" t="s">
        <v>14</v>
      </c>
      <c r="B518" t="s">
        <v>2045</v>
      </c>
      <c r="C518" t="s">
        <v>21</v>
      </c>
    </row>
    <row r="519" spans="1:3" x14ac:dyDescent="0.2">
      <c r="A519" t="s">
        <v>20</v>
      </c>
      <c r="B519" t="s">
        <v>2031</v>
      </c>
      <c r="C519" t="s">
        <v>21</v>
      </c>
    </row>
    <row r="520" spans="1:3" x14ac:dyDescent="0.2">
      <c r="A520" t="s">
        <v>14</v>
      </c>
      <c r="B520" t="s">
        <v>2039</v>
      </c>
      <c r="C520" t="s">
        <v>21</v>
      </c>
    </row>
    <row r="521" spans="1:3" x14ac:dyDescent="0.2">
      <c r="A521" t="s">
        <v>20</v>
      </c>
      <c r="B521" t="s">
        <v>2033</v>
      </c>
      <c r="C521" t="s">
        <v>21</v>
      </c>
    </row>
    <row r="522" spans="1:3" x14ac:dyDescent="0.2">
      <c r="A522" t="s">
        <v>20</v>
      </c>
      <c r="B522" t="s">
        <v>2037</v>
      </c>
      <c r="C522" t="s">
        <v>21</v>
      </c>
    </row>
    <row r="523" spans="1:3" x14ac:dyDescent="0.2">
      <c r="A523" t="s">
        <v>20</v>
      </c>
      <c r="B523" t="s">
        <v>2039</v>
      </c>
      <c r="C523" t="s">
        <v>21</v>
      </c>
    </row>
    <row r="524" spans="1:3" x14ac:dyDescent="0.2">
      <c r="A524" t="s">
        <v>14</v>
      </c>
      <c r="B524" t="s">
        <v>2039</v>
      </c>
      <c r="C524" t="s">
        <v>21</v>
      </c>
    </row>
    <row r="525" spans="1:3" x14ac:dyDescent="0.2">
      <c r="A525" t="s">
        <v>20</v>
      </c>
      <c r="B525" t="s">
        <v>2039</v>
      </c>
      <c r="C525" t="s">
        <v>21</v>
      </c>
    </row>
    <row r="526" spans="1:3" x14ac:dyDescent="0.2">
      <c r="A526" t="s">
        <v>14</v>
      </c>
      <c r="B526" t="s">
        <v>2037</v>
      </c>
      <c r="C526" t="s">
        <v>21</v>
      </c>
    </row>
    <row r="527" spans="1:3" x14ac:dyDescent="0.2">
      <c r="A527" t="s">
        <v>14</v>
      </c>
      <c r="B527" t="s">
        <v>2035</v>
      </c>
      <c r="C527" t="s">
        <v>21</v>
      </c>
    </row>
    <row r="528" spans="1:3" x14ac:dyDescent="0.2">
      <c r="A528" t="s">
        <v>20</v>
      </c>
      <c r="B528" t="s">
        <v>2037</v>
      </c>
      <c r="C528" t="s">
        <v>21</v>
      </c>
    </row>
    <row r="529" spans="1:3" x14ac:dyDescent="0.2">
      <c r="A529" t="s">
        <v>14</v>
      </c>
      <c r="B529" t="s">
        <v>2039</v>
      </c>
      <c r="C529" t="s">
        <v>15</v>
      </c>
    </row>
    <row r="530" spans="1:3" x14ac:dyDescent="0.2">
      <c r="A530" t="s">
        <v>14</v>
      </c>
      <c r="B530" t="s">
        <v>2033</v>
      </c>
      <c r="C530" t="s">
        <v>40</v>
      </c>
    </row>
    <row r="531" spans="1:3" x14ac:dyDescent="0.2">
      <c r="A531" t="s">
        <v>14</v>
      </c>
      <c r="B531" t="s">
        <v>2048</v>
      </c>
      <c r="C531" t="s">
        <v>21</v>
      </c>
    </row>
    <row r="532" spans="1:3" x14ac:dyDescent="0.2">
      <c r="A532" t="s">
        <v>14</v>
      </c>
      <c r="B532" t="s">
        <v>2045</v>
      </c>
      <c r="C532" t="s">
        <v>21</v>
      </c>
    </row>
    <row r="533" spans="1:3" x14ac:dyDescent="0.2">
      <c r="A533" t="s">
        <v>47</v>
      </c>
      <c r="B533" t="s">
        <v>2048</v>
      </c>
      <c r="C533" t="s">
        <v>98</v>
      </c>
    </row>
    <row r="534" spans="1:3" x14ac:dyDescent="0.2">
      <c r="A534" t="s">
        <v>20</v>
      </c>
      <c r="B534" t="s">
        <v>2037</v>
      </c>
      <c r="C534" t="s">
        <v>15</v>
      </c>
    </row>
    <row r="535" spans="1:3" x14ac:dyDescent="0.2">
      <c r="A535" t="s">
        <v>20</v>
      </c>
      <c r="B535" t="s">
        <v>2033</v>
      </c>
      <c r="C535" t="s">
        <v>40</v>
      </c>
    </row>
    <row r="536" spans="1:3" x14ac:dyDescent="0.2">
      <c r="A536" t="s">
        <v>14</v>
      </c>
      <c r="B536" t="s">
        <v>2039</v>
      </c>
      <c r="C536" t="s">
        <v>21</v>
      </c>
    </row>
    <row r="537" spans="1:3" x14ac:dyDescent="0.2">
      <c r="A537" t="s">
        <v>20</v>
      </c>
      <c r="B537" t="s">
        <v>2037</v>
      </c>
      <c r="C537" t="s">
        <v>107</v>
      </c>
    </row>
    <row r="538" spans="1:3" x14ac:dyDescent="0.2">
      <c r="A538" t="s">
        <v>20</v>
      </c>
      <c r="B538" t="s">
        <v>2045</v>
      </c>
      <c r="C538" t="s">
        <v>107</v>
      </c>
    </row>
    <row r="539" spans="1:3" x14ac:dyDescent="0.2">
      <c r="A539" t="s">
        <v>20</v>
      </c>
      <c r="B539" t="s">
        <v>2039</v>
      </c>
      <c r="C539" t="s">
        <v>36</v>
      </c>
    </row>
    <row r="540" spans="1:3" x14ac:dyDescent="0.2">
      <c r="A540" t="s">
        <v>14</v>
      </c>
      <c r="B540" t="s">
        <v>2048</v>
      </c>
      <c r="C540" t="s">
        <v>21</v>
      </c>
    </row>
    <row r="541" spans="1:3" x14ac:dyDescent="0.2">
      <c r="A541" t="s">
        <v>14</v>
      </c>
      <c r="B541" t="s">
        <v>2031</v>
      </c>
      <c r="C541" t="s">
        <v>21</v>
      </c>
    </row>
    <row r="542" spans="1:3" x14ac:dyDescent="0.2">
      <c r="A542" t="s">
        <v>20</v>
      </c>
      <c r="B542" t="s">
        <v>2052</v>
      </c>
      <c r="C542" t="s">
        <v>21</v>
      </c>
    </row>
    <row r="543" spans="1:3" x14ac:dyDescent="0.2">
      <c r="A543" t="s">
        <v>14</v>
      </c>
      <c r="B543" t="s">
        <v>2048</v>
      </c>
      <c r="C543" t="s">
        <v>107</v>
      </c>
    </row>
    <row r="544" spans="1:3" x14ac:dyDescent="0.2">
      <c r="A544" t="s">
        <v>14</v>
      </c>
      <c r="B544" t="s">
        <v>2033</v>
      </c>
      <c r="C544" t="s">
        <v>40</v>
      </c>
    </row>
    <row r="545" spans="1:3" x14ac:dyDescent="0.2">
      <c r="A545" t="s">
        <v>14</v>
      </c>
      <c r="B545" t="s">
        <v>2048</v>
      </c>
      <c r="C545" t="s">
        <v>21</v>
      </c>
    </row>
    <row r="546" spans="1:3" x14ac:dyDescent="0.2">
      <c r="A546" t="s">
        <v>20</v>
      </c>
      <c r="B546" t="s">
        <v>2033</v>
      </c>
      <c r="C546" t="s">
        <v>21</v>
      </c>
    </row>
    <row r="547" spans="1:3" x14ac:dyDescent="0.2">
      <c r="A547" t="s">
        <v>14</v>
      </c>
      <c r="B547" t="s">
        <v>2037</v>
      </c>
      <c r="C547" t="s">
        <v>21</v>
      </c>
    </row>
    <row r="548" spans="1:3" x14ac:dyDescent="0.2">
      <c r="A548" t="s">
        <v>20</v>
      </c>
      <c r="B548" t="s">
        <v>2037</v>
      </c>
      <c r="C548" t="s">
        <v>21</v>
      </c>
    </row>
    <row r="549" spans="1:3" x14ac:dyDescent="0.2">
      <c r="A549" t="s">
        <v>20</v>
      </c>
      <c r="B549" t="s">
        <v>2039</v>
      </c>
      <c r="C549" t="s">
        <v>21</v>
      </c>
    </row>
    <row r="550" spans="1:3" x14ac:dyDescent="0.2">
      <c r="A550" t="s">
        <v>20</v>
      </c>
      <c r="B550" t="s">
        <v>2037</v>
      </c>
      <c r="C550" t="s">
        <v>21</v>
      </c>
    </row>
    <row r="551" spans="1:3" x14ac:dyDescent="0.2">
      <c r="A551" t="s">
        <v>20</v>
      </c>
      <c r="B551" t="s">
        <v>2035</v>
      </c>
      <c r="C551" t="s">
        <v>21</v>
      </c>
    </row>
    <row r="552" spans="1:3" x14ac:dyDescent="0.2">
      <c r="A552" t="s">
        <v>74</v>
      </c>
      <c r="B552" t="s">
        <v>2033</v>
      </c>
      <c r="C552" t="s">
        <v>98</v>
      </c>
    </row>
    <row r="553" spans="1:3" x14ac:dyDescent="0.2">
      <c r="A553" t="s">
        <v>14</v>
      </c>
      <c r="B553" t="s">
        <v>2035</v>
      </c>
      <c r="C553" t="s">
        <v>26</v>
      </c>
    </row>
    <row r="554" spans="1:3" x14ac:dyDescent="0.2">
      <c r="A554" t="s">
        <v>14</v>
      </c>
      <c r="B554" t="s">
        <v>2037</v>
      </c>
      <c r="C554" t="s">
        <v>21</v>
      </c>
    </row>
    <row r="555" spans="1:3" x14ac:dyDescent="0.2">
      <c r="A555" t="s">
        <v>14</v>
      </c>
      <c r="B555" t="s">
        <v>2033</v>
      </c>
      <c r="C555" t="s">
        <v>21</v>
      </c>
    </row>
    <row r="556" spans="1:3" x14ac:dyDescent="0.2">
      <c r="A556" t="s">
        <v>20</v>
      </c>
      <c r="B556" t="s">
        <v>2033</v>
      </c>
      <c r="C556" t="s">
        <v>15</v>
      </c>
    </row>
    <row r="557" spans="1:3" x14ac:dyDescent="0.2">
      <c r="A557" t="s">
        <v>20</v>
      </c>
      <c r="B557" t="s">
        <v>2033</v>
      </c>
      <c r="C557" t="s">
        <v>36</v>
      </c>
    </row>
    <row r="558" spans="1:3" x14ac:dyDescent="0.2">
      <c r="A558" t="s">
        <v>20</v>
      </c>
      <c r="B558" t="s">
        <v>2045</v>
      </c>
      <c r="C558" t="s">
        <v>21</v>
      </c>
    </row>
    <row r="559" spans="1:3" x14ac:dyDescent="0.2">
      <c r="A559" t="s">
        <v>20</v>
      </c>
      <c r="B559" t="s">
        <v>2039</v>
      </c>
      <c r="C559" t="s">
        <v>21</v>
      </c>
    </row>
    <row r="560" spans="1:3" x14ac:dyDescent="0.2">
      <c r="A560" t="s">
        <v>20</v>
      </c>
      <c r="B560" t="s">
        <v>2037</v>
      </c>
      <c r="C560" t="s">
        <v>21</v>
      </c>
    </row>
    <row r="561" spans="1:3" x14ac:dyDescent="0.2">
      <c r="A561" t="s">
        <v>20</v>
      </c>
      <c r="B561" t="s">
        <v>2037</v>
      </c>
      <c r="C561" t="s">
        <v>21</v>
      </c>
    </row>
    <row r="562" spans="1:3" x14ac:dyDescent="0.2">
      <c r="A562" t="s">
        <v>20</v>
      </c>
      <c r="B562" t="s">
        <v>2039</v>
      </c>
      <c r="C562" t="s">
        <v>21</v>
      </c>
    </row>
    <row r="563" spans="1:3" x14ac:dyDescent="0.2">
      <c r="A563" t="s">
        <v>20</v>
      </c>
      <c r="B563" t="s">
        <v>2037</v>
      </c>
      <c r="C563" t="s">
        <v>98</v>
      </c>
    </row>
    <row r="564" spans="1:3" x14ac:dyDescent="0.2">
      <c r="A564" t="s">
        <v>14</v>
      </c>
      <c r="B564" t="s">
        <v>2033</v>
      </c>
      <c r="C564" t="s">
        <v>98</v>
      </c>
    </row>
    <row r="565" spans="1:3" x14ac:dyDescent="0.2">
      <c r="A565" t="s">
        <v>20</v>
      </c>
      <c r="B565" t="s">
        <v>2039</v>
      </c>
      <c r="C565" t="s">
        <v>26</v>
      </c>
    </row>
    <row r="566" spans="1:3" x14ac:dyDescent="0.2">
      <c r="A566" t="s">
        <v>14</v>
      </c>
      <c r="B566" t="s">
        <v>2037</v>
      </c>
      <c r="C566" t="s">
        <v>21</v>
      </c>
    </row>
    <row r="567" spans="1:3" x14ac:dyDescent="0.2">
      <c r="A567" t="s">
        <v>20</v>
      </c>
      <c r="B567" t="s">
        <v>2037</v>
      </c>
      <c r="C567" t="s">
        <v>21</v>
      </c>
    </row>
    <row r="568" spans="1:3" x14ac:dyDescent="0.2">
      <c r="A568" t="s">
        <v>14</v>
      </c>
      <c r="B568" t="s">
        <v>2033</v>
      </c>
      <c r="C568" t="s">
        <v>21</v>
      </c>
    </row>
    <row r="569" spans="1:3" x14ac:dyDescent="0.2">
      <c r="A569" t="s">
        <v>20</v>
      </c>
      <c r="B569" t="s">
        <v>2033</v>
      </c>
      <c r="C569" t="s">
        <v>21</v>
      </c>
    </row>
    <row r="570" spans="1:3" x14ac:dyDescent="0.2">
      <c r="A570" t="s">
        <v>20</v>
      </c>
      <c r="B570" t="s">
        <v>2037</v>
      </c>
      <c r="C570" t="s">
        <v>21</v>
      </c>
    </row>
    <row r="571" spans="1:3" x14ac:dyDescent="0.2">
      <c r="A571" t="s">
        <v>20</v>
      </c>
      <c r="B571" t="s">
        <v>2039</v>
      </c>
      <c r="C571" t="s">
        <v>107</v>
      </c>
    </row>
    <row r="572" spans="1:3" x14ac:dyDescent="0.2">
      <c r="A572" t="s">
        <v>20</v>
      </c>
      <c r="B572" t="s">
        <v>2033</v>
      </c>
      <c r="C572" t="s">
        <v>21</v>
      </c>
    </row>
    <row r="573" spans="1:3" x14ac:dyDescent="0.2">
      <c r="A573" t="s">
        <v>14</v>
      </c>
      <c r="B573" t="s">
        <v>2039</v>
      </c>
      <c r="C573" t="s">
        <v>107</v>
      </c>
    </row>
    <row r="574" spans="1:3" x14ac:dyDescent="0.2">
      <c r="A574" t="s">
        <v>74</v>
      </c>
      <c r="B574" t="s">
        <v>2033</v>
      </c>
      <c r="C574" t="s">
        <v>21</v>
      </c>
    </row>
    <row r="575" spans="1:3" x14ac:dyDescent="0.2">
      <c r="A575" t="s">
        <v>20</v>
      </c>
      <c r="B575" t="s">
        <v>2062</v>
      </c>
      <c r="C575" t="s">
        <v>21</v>
      </c>
    </row>
    <row r="576" spans="1:3" x14ac:dyDescent="0.2">
      <c r="A576" t="s">
        <v>20</v>
      </c>
      <c r="B576" t="s">
        <v>2031</v>
      </c>
      <c r="C576" t="s">
        <v>21</v>
      </c>
    </row>
    <row r="577" spans="1:3" x14ac:dyDescent="0.2">
      <c r="A577" t="s">
        <v>14</v>
      </c>
      <c r="B577" t="s">
        <v>2037</v>
      </c>
      <c r="C577" t="s">
        <v>21</v>
      </c>
    </row>
    <row r="578" spans="1:3" x14ac:dyDescent="0.2">
      <c r="A578" t="s">
        <v>14</v>
      </c>
      <c r="B578" t="s">
        <v>2037</v>
      </c>
      <c r="C578" t="s">
        <v>21</v>
      </c>
    </row>
    <row r="579" spans="1:3" x14ac:dyDescent="0.2">
      <c r="A579" t="s">
        <v>74</v>
      </c>
      <c r="B579" t="s">
        <v>2033</v>
      </c>
      <c r="C579" t="s">
        <v>21</v>
      </c>
    </row>
    <row r="580" spans="1:3" x14ac:dyDescent="0.2">
      <c r="A580" t="s">
        <v>14</v>
      </c>
      <c r="B580" t="s">
        <v>2039</v>
      </c>
      <c r="C580" t="s">
        <v>21</v>
      </c>
    </row>
    <row r="581" spans="1:3" x14ac:dyDescent="0.2">
      <c r="A581" t="s">
        <v>20</v>
      </c>
      <c r="B581" t="s">
        <v>2033</v>
      </c>
      <c r="C581" t="s">
        <v>21</v>
      </c>
    </row>
    <row r="582" spans="1:3" x14ac:dyDescent="0.2">
      <c r="A582" t="s">
        <v>20</v>
      </c>
      <c r="B582" t="s">
        <v>2037</v>
      </c>
      <c r="C582" t="s">
        <v>21</v>
      </c>
    </row>
    <row r="583" spans="1:3" x14ac:dyDescent="0.2">
      <c r="A583" t="s">
        <v>14</v>
      </c>
      <c r="B583" t="s">
        <v>2035</v>
      </c>
      <c r="C583" t="s">
        <v>21</v>
      </c>
    </row>
    <row r="584" spans="1:3" x14ac:dyDescent="0.2">
      <c r="A584" t="s">
        <v>14</v>
      </c>
      <c r="B584" t="s">
        <v>2048</v>
      </c>
      <c r="C584" t="s">
        <v>21</v>
      </c>
    </row>
    <row r="585" spans="1:3" x14ac:dyDescent="0.2">
      <c r="A585" t="s">
        <v>20</v>
      </c>
      <c r="B585" t="s">
        <v>2039</v>
      </c>
      <c r="C585" t="s">
        <v>21</v>
      </c>
    </row>
    <row r="586" spans="1:3" x14ac:dyDescent="0.2">
      <c r="A586" t="s">
        <v>20</v>
      </c>
      <c r="B586" t="s">
        <v>2035</v>
      </c>
      <c r="C586" t="s">
        <v>21</v>
      </c>
    </row>
    <row r="587" spans="1:3" x14ac:dyDescent="0.2">
      <c r="A587" t="s">
        <v>20</v>
      </c>
      <c r="B587" t="s">
        <v>2045</v>
      </c>
      <c r="C587" t="s">
        <v>21</v>
      </c>
    </row>
    <row r="588" spans="1:3" x14ac:dyDescent="0.2">
      <c r="A588" t="s">
        <v>20</v>
      </c>
      <c r="B588" t="s">
        <v>2033</v>
      </c>
      <c r="C588" t="s">
        <v>21</v>
      </c>
    </row>
    <row r="589" spans="1:3" x14ac:dyDescent="0.2">
      <c r="A589" t="s">
        <v>14</v>
      </c>
      <c r="B589" t="s">
        <v>2031</v>
      </c>
      <c r="C589" t="s">
        <v>15</v>
      </c>
    </row>
    <row r="590" spans="1:3" x14ac:dyDescent="0.2">
      <c r="A590" t="s">
        <v>14</v>
      </c>
      <c r="B590" t="s">
        <v>2037</v>
      </c>
      <c r="C590" t="s">
        <v>40</v>
      </c>
    </row>
    <row r="591" spans="1:3" x14ac:dyDescent="0.2">
      <c r="A591" t="s">
        <v>14</v>
      </c>
      <c r="B591" t="s">
        <v>2039</v>
      </c>
      <c r="C591" t="s">
        <v>21</v>
      </c>
    </row>
    <row r="592" spans="1:3" x14ac:dyDescent="0.2">
      <c r="A592" t="s">
        <v>14</v>
      </c>
      <c r="B592" t="s">
        <v>2045</v>
      </c>
      <c r="C592" t="s">
        <v>26</v>
      </c>
    </row>
    <row r="593" spans="1:3" x14ac:dyDescent="0.2">
      <c r="A593" t="s">
        <v>20</v>
      </c>
      <c r="B593" t="s">
        <v>2048</v>
      </c>
      <c r="C593" t="s">
        <v>21</v>
      </c>
    </row>
    <row r="594" spans="1:3" x14ac:dyDescent="0.2">
      <c r="A594" t="s">
        <v>14</v>
      </c>
      <c r="B594" t="s">
        <v>2037</v>
      </c>
      <c r="C594" t="s">
        <v>21</v>
      </c>
    </row>
    <row r="595" spans="1:3" x14ac:dyDescent="0.2">
      <c r="A595" t="s">
        <v>20</v>
      </c>
      <c r="B595" t="s">
        <v>2039</v>
      </c>
      <c r="C595" t="s">
        <v>21</v>
      </c>
    </row>
    <row r="596" spans="1:3" x14ac:dyDescent="0.2">
      <c r="A596" t="s">
        <v>14</v>
      </c>
      <c r="B596" t="s">
        <v>2037</v>
      </c>
      <c r="C596" t="s">
        <v>21</v>
      </c>
    </row>
    <row r="597" spans="1:3" x14ac:dyDescent="0.2">
      <c r="A597" t="s">
        <v>20</v>
      </c>
      <c r="B597" t="s">
        <v>2037</v>
      </c>
      <c r="C597" t="s">
        <v>21</v>
      </c>
    </row>
    <row r="598" spans="1:3" x14ac:dyDescent="0.2">
      <c r="A598" t="s">
        <v>14</v>
      </c>
      <c r="B598" t="s">
        <v>2039</v>
      </c>
      <c r="C598" t="s">
        <v>21</v>
      </c>
    </row>
    <row r="599" spans="1:3" x14ac:dyDescent="0.2">
      <c r="A599" t="s">
        <v>20</v>
      </c>
      <c r="B599" t="s">
        <v>2037</v>
      </c>
      <c r="C599" t="s">
        <v>21</v>
      </c>
    </row>
    <row r="600" spans="1:3" x14ac:dyDescent="0.2">
      <c r="A600" t="s">
        <v>20</v>
      </c>
      <c r="B600" t="s">
        <v>2033</v>
      </c>
      <c r="C600" t="s">
        <v>107</v>
      </c>
    </row>
    <row r="601" spans="1:3" x14ac:dyDescent="0.2">
      <c r="A601" t="s">
        <v>14</v>
      </c>
      <c r="B601" t="s">
        <v>2039</v>
      </c>
      <c r="C601" t="s">
        <v>36</v>
      </c>
    </row>
    <row r="602" spans="1:3" x14ac:dyDescent="0.2">
      <c r="A602" t="s">
        <v>14</v>
      </c>
      <c r="B602" t="s">
        <v>2031</v>
      </c>
      <c r="C602" t="s">
        <v>40</v>
      </c>
    </row>
    <row r="603" spans="1:3" x14ac:dyDescent="0.2">
      <c r="A603" t="s">
        <v>20</v>
      </c>
      <c r="B603" t="s">
        <v>2035</v>
      </c>
      <c r="C603" t="s">
        <v>21</v>
      </c>
    </row>
    <row r="604" spans="1:3" x14ac:dyDescent="0.2">
      <c r="A604" t="s">
        <v>20</v>
      </c>
      <c r="B604" t="s">
        <v>2037</v>
      </c>
      <c r="C604" t="s">
        <v>21</v>
      </c>
    </row>
    <row r="605" spans="1:3" x14ac:dyDescent="0.2">
      <c r="A605" t="s">
        <v>20</v>
      </c>
      <c r="B605" t="s">
        <v>2037</v>
      </c>
      <c r="C605" t="s">
        <v>21</v>
      </c>
    </row>
    <row r="606" spans="1:3" x14ac:dyDescent="0.2">
      <c r="A606" t="s">
        <v>20</v>
      </c>
      <c r="B606" t="s">
        <v>2037</v>
      </c>
      <c r="C606" t="s">
        <v>21</v>
      </c>
    </row>
    <row r="607" spans="1:3" x14ac:dyDescent="0.2">
      <c r="A607" t="s">
        <v>20</v>
      </c>
      <c r="B607" t="s">
        <v>2045</v>
      </c>
      <c r="C607" t="s">
        <v>21</v>
      </c>
    </row>
    <row r="608" spans="1:3" x14ac:dyDescent="0.2">
      <c r="A608" t="s">
        <v>20</v>
      </c>
      <c r="B608" t="s">
        <v>2033</v>
      </c>
      <c r="C608" t="s">
        <v>40</v>
      </c>
    </row>
    <row r="609" spans="1:3" x14ac:dyDescent="0.2">
      <c r="A609" t="s">
        <v>20</v>
      </c>
      <c r="B609" t="s">
        <v>2031</v>
      </c>
      <c r="C609" t="s">
        <v>21</v>
      </c>
    </row>
    <row r="610" spans="1:3" x14ac:dyDescent="0.2">
      <c r="A610" t="s">
        <v>20</v>
      </c>
      <c r="B610" t="s">
        <v>2033</v>
      </c>
      <c r="C610" t="s">
        <v>21</v>
      </c>
    </row>
    <row r="611" spans="1:3" x14ac:dyDescent="0.2">
      <c r="A611" t="s">
        <v>20</v>
      </c>
      <c r="B611" t="s">
        <v>2039</v>
      </c>
      <c r="C611" t="s">
        <v>21</v>
      </c>
    </row>
    <row r="612" spans="1:3" x14ac:dyDescent="0.2">
      <c r="A612" t="s">
        <v>20</v>
      </c>
      <c r="B612" t="s">
        <v>2037</v>
      </c>
      <c r="C612" t="s">
        <v>21</v>
      </c>
    </row>
    <row r="613" spans="1:3" x14ac:dyDescent="0.2">
      <c r="A613" t="s">
        <v>74</v>
      </c>
      <c r="B613" t="s">
        <v>2037</v>
      </c>
      <c r="C613" t="s">
        <v>21</v>
      </c>
    </row>
    <row r="614" spans="1:3" x14ac:dyDescent="0.2">
      <c r="A614" t="s">
        <v>20</v>
      </c>
      <c r="B614" t="s">
        <v>2033</v>
      </c>
      <c r="C614" t="s">
        <v>21</v>
      </c>
    </row>
    <row r="615" spans="1:3" x14ac:dyDescent="0.2">
      <c r="A615" t="s">
        <v>20</v>
      </c>
      <c r="B615" t="s">
        <v>2037</v>
      </c>
      <c r="C615" t="s">
        <v>15</v>
      </c>
    </row>
    <row r="616" spans="1:3" x14ac:dyDescent="0.2">
      <c r="A616" t="s">
        <v>20</v>
      </c>
      <c r="B616" t="s">
        <v>2037</v>
      </c>
      <c r="C616" t="s">
        <v>21</v>
      </c>
    </row>
    <row r="617" spans="1:3" x14ac:dyDescent="0.2">
      <c r="A617" t="s">
        <v>20</v>
      </c>
      <c r="B617" t="s">
        <v>2037</v>
      </c>
      <c r="C617" t="s">
        <v>107</v>
      </c>
    </row>
    <row r="618" spans="1:3" x14ac:dyDescent="0.2">
      <c r="A618" t="s">
        <v>20</v>
      </c>
      <c r="B618" t="s">
        <v>2033</v>
      </c>
      <c r="C618" t="s">
        <v>40</v>
      </c>
    </row>
    <row r="619" spans="1:3" x14ac:dyDescent="0.2">
      <c r="A619" t="s">
        <v>20</v>
      </c>
      <c r="B619" t="s">
        <v>2037</v>
      </c>
      <c r="C619" t="s">
        <v>21</v>
      </c>
    </row>
    <row r="620" spans="1:3" x14ac:dyDescent="0.2">
      <c r="A620" t="s">
        <v>14</v>
      </c>
      <c r="B620" t="s">
        <v>2045</v>
      </c>
      <c r="C620" t="s">
        <v>21</v>
      </c>
    </row>
    <row r="621" spans="1:3" x14ac:dyDescent="0.2">
      <c r="A621" t="s">
        <v>14</v>
      </c>
      <c r="B621" t="s">
        <v>2037</v>
      </c>
      <c r="C621" t="s">
        <v>21</v>
      </c>
    </row>
    <row r="622" spans="1:3" x14ac:dyDescent="0.2">
      <c r="A622" t="s">
        <v>20</v>
      </c>
      <c r="B622" t="s">
        <v>2052</v>
      </c>
      <c r="C622" t="s">
        <v>26</v>
      </c>
    </row>
    <row r="623" spans="1:3" x14ac:dyDescent="0.2">
      <c r="A623" t="s">
        <v>20</v>
      </c>
      <c r="B623" t="s">
        <v>2037</v>
      </c>
      <c r="C623" t="s">
        <v>21</v>
      </c>
    </row>
    <row r="624" spans="1:3" x14ac:dyDescent="0.2">
      <c r="A624" t="s">
        <v>14</v>
      </c>
      <c r="B624" t="s">
        <v>2033</v>
      </c>
      <c r="C624" t="s">
        <v>21</v>
      </c>
    </row>
    <row r="625" spans="1:3" x14ac:dyDescent="0.2">
      <c r="A625" t="s">
        <v>20</v>
      </c>
      <c r="B625" t="s">
        <v>2037</v>
      </c>
      <c r="C625" t="s">
        <v>40</v>
      </c>
    </row>
    <row r="626" spans="1:3" x14ac:dyDescent="0.2">
      <c r="A626" t="s">
        <v>20</v>
      </c>
      <c r="B626" t="s">
        <v>2052</v>
      </c>
      <c r="C626" t="s">
        <v>21</v>
      </c>
    </row>
    <row r="627" spans="1:3" x14ac:dyDescent="0.2">
      <c r="A627" t="s">
        <v>14</v>
      </c>
      <c r="B627" t="s">
        <v>2037</v>
      </c>
      <c r="C627" t="s">
        <v>21</v>
      </c>
    </row>
    <row r="628" spans="1:3" x14ac:dyDescent="0.2">
      <c r="A628" t="s">
        <v>20</v>
      </c>
      <c r="B628" t="s">
        <v>2037</v>
      </c>
      <c r="C628" t="s">
        <v>21</v>
      </c>
    </row>
    <row r="629" spans="1:3" x14ac:dyDescent="0.2">
      <c r="A629" t="s">
        <v>20</v>
      </c>
      <c r="B629" t="s">
        <v>2031</v>
      </c>
      <c r="C629" t="s">
        <v>40</v>
      </c>
    </row>
    <row r="630" spans="1:3" x14ac:dyDescent="0.2">
      <c r="A630" t="s">
        <v>20</v>
      </c>
      <c r="B630" t="s">
        <v>2033</v>
      </c>
      <c r="C630" t="s">
        <v>21</v>
      </c>
    </row>
    <row r="631" spans="1:3" x14ac:dyDescent="0.2">
      <c r="A631" t="s">
        <v>14</v>
      </c>
      <c r="B631" t="s">
        <v>2037</v>
      </c>
      <c r="C631" t="s">
        <v>21</v>
      </c>
    </row>
    <row r="632" spans="1:3" x14ac:dyDescent="0.2">
      <c r="A632" t="s">
        <v>74</v>
      </c>
      <c r="B632" t="s">
        <v>2037</v>
      </c>
      <c r="C632" t="s">
        <v>21</v>
      </c>
    </row>
    <row r="633" spans="1:3" x14ac:dyDescent="0.2">
      <c r="A633" t="s">
        <v>20</v>
      </c>
      <c r="B633" t="s">
        <v>2037</v>
      </c>
      <c r="C633" t="s">
        <v>21</v>
      </c>
    </row>
    <row r="634" spans="1:3" x14ac:dyDescent="0.2">
      <c r="A634" t="s">
        <v>47</v>
      </c>
      <c r="B634" t="s">
        <v>2037</v>
      </c>
      <c r="C634" t="s">
        <v>21</v>
      </c>
    </row>
    <row r="635" spans="1:3" x14ac:dyDescent="0.2">
      <c r="A635" t="s">
        <v>14</v>
      </c>
      <c r="B635" t="s">
        <v>2039</v>
      </c>
      <c r="C635" t="s">
        <v>21</v>
      </c>
    </row>
    <row r="636" spans="1:3" x14ac:dyDescent="0.2">
      <c r="A636" t="s">
        <v>74</v>
      </c>
      <c r="B636" t="s">
        <v>2039</v>
      </c>
      <c r="C636" t="s">
        <v>21</v>
      </c>
    </row>
    <row r="637" spans="1:3" x14ac:dyDescent="0.2">
      <c r="A637" t="s">
        <v>20</v>
      </c>
      <c r="B637" t="s">
        <v>2039</v>
      </c>
      <c r="C637" t="s">
        <v>21</v>
      </c>
    </row>
    <row r="638" spans="1:3" x14ac:dyDescent="0.2">
      <c r="A638" t="s">
        <v>14</v>
      </c>
      <c r="B638" t="s">
        <v>2039</v>
      </c>
      <c r="C638" t="s">
        <v>36</v>
      </c>
    </row>
    <row r="639" spans="1:3" x14ac:dyDescent="0.2">
      <c r="A639" t="s">
        <v>14</v>
      </c>
      <c r="B639" t="s">
        <v>2037</v>
      </c>
      <c r="C639" t="s">
        <v>21</v>
      </c>
    </row>
    <row r="640" spans="1:3" x14ac:dyDescent="0.2">
      <c r="A640" t="s">
        <v>14</v>
      </c>
      <c r="B640" t="s">
        <v>2037</v>
      </c>
      <c r="C640" t="s">
        <v>21</v>
      </c>
    </row>
    <row r="641" spans="1:3" x14ac:dyDescent="0.2">
      <c r="A641" t="s">
        <v>47</v>
      </c>
      <c r="B641" t="s">
        <v>2039</v>
      </c>
      <c r="C641" t="s">
        <v>21</v>
      </c>
    </row>
    <row r="642" spans="1:3" x14ac:dyDescent="0.2">
      <c r="A642" t="s">
        <v>14</v>
      </c>
      <c r="B642" t="s">
        <v>2037</v>
      </c>
      <c r="C642" t="s">
        <v>21</v>
      </c>
    </row>
    <row r="643" spans="1:3" x14ac:dyDescent="0.2">
      <c r="A643" t="s">
        <v>20</v>
      </c>
      <c r="B643" t="s">
        <v>2037</v>
      </c>
      <c r="C643" t="s">
        <v>98</v>
      </c>
    </row>
    <row r="644" spans="1:3" x14ac:dyDescent="0.2">
      <c r="A644" t="s">
        <v>20</v>
      </c>
      <c r="B644" t="s">
        <v>2035</v>
      </c>
      <c r="C644" t="s">
        <v>15</v>
      </c>
    </row>
    <row r="645" spans="1:3" x14ac:dyDescent="0.2">
      <c r="A645" t="s">
        <v>20</v>
      </c>
      <c r="B645" t="s">
        <v>2037</v>
      </c>
      <c r="C645" t="s">
        <v>21</v>
      </c>
    </row>
    <row r="646" spans="1:3" x14ac:dyDescent="0.2">
      <c r="A646" t="s">
        <v>14</v>
      </c>
      <c r="B646" t="s">
        <v>2037</v>
      </c>
      <c r="C646" t="s">
        <v>15</v>
      </c>
    </row>
    <row r="647" spans="1:3" x14ac:dyDescent="0.2">
      <c r="A647" t="s">
        <v>14</v>
      </c>
      <c r="B647" t="s">
        <v>2033</v>
      </c>
      <c r="C647" t="s">
        <v>21</v>
      </c>
    </row>
    <row r="648" spans="1:3" x14ac:dyDescent="0.2">
      <c r="A648" t="s">
        <v>14</v>
      </c>
      <c r="B648" t="s">
        <v>2048</v>
      </c>
      <c r="C648" t="s">
        <v>21</v>
      </c>
    </row>
    <row r="649" spans="1:3" x14ac:dyDescent="0.2">
      <c r="A649" t="s">
        <v>14</v>
      </c>
      <c r="B649" t="s">
        <v>2045</v>
      </c>
      <c r="C649" t="s">
        <v>21</v>
      </c>
    </row>
    <row r="650" spans="1:3" x14ac:dyDescent="0.2">
      <c r="A650" t="s">
        <v>74</v>
      </c>
      <c r="B650" t="s">
        <v>2031</v>
      </c>
      <c r="C650" t="s">
        <v>21</v>
      </c>
    </row>
    <row r="651" spans="1:3" x14ac:dyDescent="0.2">
      <c r="A651" t="s">
        <v>14</v>
      </c>
      <c r="B651" t="s">
        <v>2037</v>
      </c>
      <c r="C651" t="s">
        <v>98</v>
      </c>
    </row>
    <row r="652" spans="1:3" x14ac:dyDescent="0.2">
      <c r="A652" t="s">
        <v>14</v>
      </c>
      <c r="B652" t="s">
        <v>2033</v>
      </c>
      <c r="C652" t="s">
        <v>21</v>
      </c>
    </row>
    <row r="653" spans="1:3" x14ac:dyDescent="0.2">
      <c r="A653" t="s">
        <v>14</v>
      </c>
      <c r="B653" t="s">
        <v>2039</v>
      </c>
      <c r="C653" t="s">
        <v>107</v>
      </c>
    </row>
    <row r="654" spans="1:3" x14ac:dyDescent="0.2">
      <c r="A654" t="s">
        <v>20</v>
      </c>
      <c r="B654" t="s">
        <v>2035</v>
      </c>
      <c r="C654" t="s">
        <v>21</v>
      </c>
    </row>
    <row r="655" spans="1:3" x14ac:dyDescent="0.2">
      <c r="A655" t="s">
        <v>20</v>
      </c>
      <c r="B655" t="s">
        <v>2035</v>
      </c>
      <c r="C655" t="s">
        <v>21</v>
      </c>
    </row>
    <row r="656" spans="1:3" x14ac:dyDescent="0.2">
      <c r="A656" t="s">
        <v>20</v>
      </c>
      <c r="B656" t="s">
        <v>2033</v>
      </c>
      <c r="C656" t="s">
        <v>21</v>
      </c>
    </row>
    <row r="657" spans="1:3" x14ac:dyDescent="0.2">
      <c r="A657" t="s">
        <v>20</v>
      </c>
      <c r="B657" t="s">
        <v>2052</v>
      </c>
      <c r="C657" t="s">
        <v>21</v>
      </c>
    </row>
    <row r="658" spans="1:3" x14ac:dyDescent="0.2">
      <c r="A658" t="s">
        <v>14</v>
      </c>
      <c r="B658" t="s">
        <v>2031</v>
      </c>
      <c r="C658" t="s">
        <v>26</v>
      </c>
    </row>
    <row r="659" spans="1:3" x14ac:dyDescent="0.2">
      <c r="A659" t="s">
        <v>14</v>
      </c>
      <c r="B659" t="s">
        <v>2039</v>
      </c>
      <c r="C659" t="s">
        <v>21</v>
      </c>
    </row>
    <row r="660" spans="1:3" x14ac:dyDescent="0.2">
      <c r="A660" t="s">
        <v>74</v>
      </c>
      <c r="B660" t="s">
        <v>2033</v>
      </c>
      <c r="C660" t="s">
        <v>21</v>
      </c>
    </row>
    <row r="661" spans="1:3" x14ac:dyDescent="0.2">
      <c r="A661" t="s">
        <v>14</v>
      </c>
      <c r="B661" t="s">
        <v>2039</v>
      </c>
      <c r="C661" t="s">
        <v>40</v>
      </c>
    </row>
    <row r="662" spans="1:3" x14ac:dyDescent="0.2">
      <c r="A662" t="s">
        <v>14</v>
      </c>
      <c r="B662" t="s">
        <v>2037</v>
      </c>
      <c r="C662" t="s">
        <v>21</v>
      </c>
    </row>
    <row r="663" spans="1:3" x14ac:dyDescent="0.2">
      <c r="A663" t="s">
        <v>14</v>
      </c>
      <c r="B663" t="s">
        <v>2033</v>
      </c>
      <c r="C663" t="s">
        <v>36</v>
      </c>
    </row>
    <row r="664" spans="1:3" x14ac:dyDescent="0.2">
      <c r="A664" t="s">
        <v>14</v>
      </c>
      <c r="B664" t="s">
        <v>2037</v>
      </c>
      <c r="C664" t="s">
        <v>21</v>
      </c>
    </row>
    <row r="665" spans="1:3" x14ac:dyDescent="0.2">
      <c r="A665" t="s">
        <v>14</v>
      </c>
      <c r="B665" t="s">
        <v>2037</v>
      </c>
      <c r="C665" t="s">
        <v>21</v>
      </c>
    </row>
    <row r="666" spans="1:3" x14ac:dyDescent="0.2">
      <c r="A666" t="s">
        <v>14</v>
      </c>
      <c r="B666" t="s">
        <v>2033</v>
      </c>
      <c r="C666" t="s">
        <v>21</v>
      </c>
    </row>
    <row r="667" spans="1:3" x14ac:dyDescent="0.2">
      <c r="A667" t="s">
        <v>20</v>
      </c>
      <c r="B667" t="s">
        <v>2039</v>
      </c>
      <c r="C667" t="s">
        <v>21</v>
      </c>
    </row>
    <row r="668" spans="1:3" x14ac:dyDescent="0.2">
      <c r="A668" t="s">
        <v>74</v>
      </c>
      <c r="B668" t="s">
        <v>2037</v>
      </c>
      <c r="C668" t="s">
        <v>21</v>
      </c>
    </row>
    <row r="669" spans="1:3" x14ac:dyDescent="0.2">
      <c r="A669" t="s">
        <v>20</v>
      </c>
      <c r="B669" t="s">
        <v>2062</v>
      </c>
      <c r="C669" t="s">
        <v>21</v>
      </c>
    </row>
    <row r="670" spans="1:3" x14ac:dyDescent="0.2">
      <c r="A670" t="s">
        <v>14</v>
      </c>
      <c r="B670" t="s">
        <v>2037</v>
      </c>
      <c r="C670" t="s">
        <v>21</v>
      </c>
    </row>
    <row r="671" spans="1:3" x14ac:dyDescent="0.2">
      <c r="A671" t="s">
        <v>20</v>
      </c>
      <c r="B671" t="s">
        <v>2037</v>
      </c>
      <c r="C671" t="s">
        <v>107</v>
      </c>
    </row>
    <row r="672" spans="1:3" x14ac:dyDescent="0.2">
      <c r="A672" t="s">
        <v>20</v>
      </c>
      <c r="B672" t="s">
        <v>2033</v>
      </c>
      <c r="C672" t="s">
        <v>21</v>
      </c>
    </row>
    <row r="673" spans="1:3" x14ac:dyDescent="0.2">
      <c r="A673" t="s">
        <v>20</v>
      </c>
      <c r="B673" t="s">
        <v>2037</v>
      </c>
      <c r="C673" t="s">
        <v>21</v>
      </c>
    </row>
    <row r="674" spans="1:3" x14ac:dyDescent="0.2">
      <c r="A674" t="s">
        <v>14</v>
      </c>
      <c r="B674" t="s">
        <v>2037</v>
      </c>
      <c r="C674" t="s">
        <v>26</v>
      </c>
    </row>
    <row r="675" spans="1:3" x14ac:dyDescent="0.2">
      <c r="A675" t="s">
        <v>14</v>
      </c>
      <c r="B675" t="s">
        <v>2033</v>
      </c>
      <c r="C675" t="s">
        <v>107</v>
      </c>
    </row>
    <row r="676" spans="1:3" x14ac:dyDescent="0.2">
      <c r="A676" t="s">
        <v>74</v>
      </c>
      <c r="B676" t="s">
        <v>2052</v>
      </c>
      <c r="C676" t="s">
        <v>21</v>
      </c>
    </row>
    <row r="677" spans="1:3" x14ac:dyDescent="0.2">
      <c r="A677" t="s">
        <v>20</v>
      </c>
      <c r="B677" t="s">
        <v>2062</v>
      </c>
      <c r="C677" t="s">
        <v>21</v>
      </c>
    </row>
    <row r="678" spans="1:3" x14ac:dyDescent="0.2">
      <c r="A678" t="s">
        <v>20</v>
      </c>
      <c r="B678" t="s">
        <v>2052</v>
      </c>
      <c r="C678" t="s">
        <v>21</v>
      </c>
    </row>
    <row r="679" spans="1:3" x14ac:dyDescent="0.2">
      <c r="A679" t="s">
        <v>14</v>
      </c>
      <c r="B679" t="s">
        <v>2045</v>
      </c>
      <c r="C679" t="s">
        <v>21</v>
      </c>
    </row>
    <row r="680" spans="1:3" x14ac:dyDescent="0.2">
      <c r="A680" t="s">
        <v>74</v>
      </c>
      <c r="B680" t="s">
        <v>2039</v>
      </c>
      <c r="C680" t="s">
        <v>21</v>
      </c>
    </row>
    <row r="681" spans="1:3" x14ac:dyDescent="0.2">
      <c r="A681" t="s">
        <v>20</v>
      </c>
      <c r="B681" t="s">
        <v>2031</v>
      </c>
      <c r="C681" t="s">
        <v>21</v>
      </c>
    </row>
    <row r="682" spans="1:3" x14ac:dyDescent="0.2">
      <c r="A682" t="s">
        <v>14</v>
      </c>
      <c r="B682" t="s">
        <v>2048</v>
      </c>
      <c r="C682" t="s">
        <v>21</v>
      </c>
    </row>
    <row r="683" spans="1:3" x14ac:dyDescent="0.2">
      <c r="A683" t="s">
        <v>14</v>
      </c>
      <c r="B683" t="s">
        <v>2037</v>
      </c>
      <c r="C683" t="s">
        <v>21</v>
      </c>
    </row>
    <row r="684" spans="1:3" x14ac:dyDescent="0.2">
      <c r="A684" t="s">
        <v>20</v>
      </c>
      <c r="B684" t="s">
        <v>2037</v>
      </c>
      <c r="C684" t="s">
        <v>21</v>
      </c>
    </row>
    <row r="685" spans="1:3" x14ac:dyDescent="0.2">
      <c r="A685" t="s">
        <v>20</v>
      </c>
      <c r="B685" t="s">
        <v>2037</v>
      </c>
      <c r="C685" t="s">
        <v>21</v>
      </c>
    </row>
    <row r="686" spans="1:3" x14ac:dyDescent="0.2">
      <c r="A686" t="s">
        <v>20</v>
      </c>
      <c r="B686" t="s">
        <v>2045</v>
      </c>
      <c r="C686" t="s">
        <v>15</v>
      </c>
    </row>
    <row r="687" spans="1:3" x14ac:dyDescent="0.2">
      <c r="A687" t="s">
        <v>14</v>
      </c>
      <c r="B687" t="s">
        <v>2037</v>
      </c>
      <c r="C687" t="s">
        <v>15</v>
      </c>
    </row>
    <row r="688" spans="1:3" x14ac:dyDescent="0.2">
      <c r="A688" t="s">
        <v>20</v>
      </c>
      <c r="B688" t="s">
        <v>2035</v>
      </c>
      <c r="C688" t="s">
        <v>21</v>
      </c>
    </row>
    <row r="689" spans="1:3" x14ac:dyDescent="0.2">
      <c r="A689" t="s">
        <v>20</v>
      </c>
      <c r="B689" t="s">
        <v>2037</v>
      </c>
      <c r="C689" t="s">
        <v>21</v>
      </c>
    </row>
    <row r="690" spans="1:3" x14ac:dyDescent="0.2">
      <c r="A690" t="s">
        <v>20</v>
      </c>
      <c r="B690" t="s">
        <v>2039</v>
      </c>
      <c r="C690" t="s">
        <v>21</v>
      </c>
    </row>
    <row r="691" spans="1:3" x14ac:dyDescent="0.2">
      <c r="A691" t="s">
        <v>20</v>
      </c>
      <c r="B691" t="s">
        <v>2035</v>
      </c>
      <c r="C691" t="s">
        <v>21</v>
      </c>
    </row>
    <row r="692" spans="1:3" x14ac:dyDescent="0.2">
      <c r="A692" t="s">
        <v>20</v>
      </c>
      <c r="B692" t="s">
        <v>2039</v>
      </c>
      <c r="C692" t="s">
        <v>21</v>
      </c>
    </row>
    <row r="693" spans="1:3" x14ac:dyDescent="0.2">
      <c r="A693" t="s">
        <v>20</v>
      </c>
      <c r="B693" t="s">
        <v>2039</v>
      </c>
      <c r="C693" t="s">
        <v>21</v>
      </c>
    </row>
    <row r="694" spans="1:3" x14ac:dyDescent="0.2">
      <c r="A694" t="s">
        <v>14</v>
      </c>
      <c r="B694" t="s">
        <v>2033</v>
      </c>
      <c r="C694" t="s">
        <v>40</v>
      </c>
    </row>
    <row r="695" spans="1:3" x14ac:dyDescent="0.2">
      <c r="A695" t="s">
        <v>14</v>
      </c>
      <c r="B695" t="s">
        <v>2037</v>
      </c>
      <c r="C695" t="s">
        <v>21</v>
      </c>
    </row>
    <row r="696" spans="1:3" x14ac:dyDescent="0.2">
      <c r="A696" t="s">
        <v>14</v>
      </c>
      <c r="B696" t="s">
        <v>2037</v>
      </c>
      <c r="C696" t="s">
        <v>21</v>
      </c>
    </row>
    <row r="697" spans="1:3" x14ac:dyDescent="0.2">
      <c r="A697" t="s">
        <v>20</v>
      </c>
      <c r="B697" t="s">
        <v>2033</v>
      </c>
      <c r="C697" t="s">
        <v>107</v>
      </c>
    </row>
    <row r="698" spans="1:3" x14ac:dyDescent="0.2">
      <c r="A698" t="s">
        <v>14</v>
      </c>
      <c r="B698" t="s">
        <v>2037</v>
      </c>
      <c r="C698" t="s">
        <v>21</v>
      </c>
    </row>
    <row r="699" spans="1:3" x14ac:dyDescent="0.2">
      <c r="A699" t="s">
        <v>20</v>
      </c>
      <c r="B699" t="s">
        <v>2033</v>
      </c>
      <c r="C699" t="s">
        <v>21</v>
      </c>
    </row>
    <row r="700" spans="1:3" x14ac:dyDescent="0.2">
      <c r="A700" t="s">
        <v>20</v>
      </c>
      <c r="B700" t="s">
        <v>2035</v>
      </c>
      <c r="C700" t="s">
        <v>15</v>
      </c>
    </row>
    <row r="701" spans="1:3" x14ac:dyDescent="0.2">
      <c r="A701" t="s">
        <v>14</v>
      </c>
      <c r="B701" t="s">
        <v>2039</v>
      </c>
      <c r="C701" t="s">
        <v>21</v>
      </c>
    </row>
    <row r="702" spans="1:3" x14ac:dyDescent="0.2">
      <c r="A702" t="s">
        <v>14</v>
      </c>
      <c r="B702" t="s">
        <v>2035</v>
      </c>
      <c r="C702" t="s">
        <v>21</v>
      </c>
    </row>
    <row r="703" spans="1:3" x14ac:dyDescent="0.2">
      <c r="A703" t="s">
        <v>20</v>
      </c>
      <c r="B703" t="s">
        <v>2037</v>
      </c>
      <c r="C703" t="s">
        <v>21</v>
      </c>
    </row>
    <row r="704" spans="1:3" x14ac:dyDescent="0.2">
      <c r="A704" t="s">
        <v>14</v>
      </c>
      <c r="B704" t="s">
        <v>2035</v>
      </c>
      <c r="C704" t="s">
        <v>21</v>
      </c>
    </row>
    <row r="705" spans="1:3" x14ac:dyDescent="0.2">
      <c r="A705" t="s">
        <v>20</v>
      </c>
      <c r="B705" t="s">
        <v>2045</v>
      </c>
      <c r="C705" t="s">
        <v>21</v>
      </c>
    </row>
    <row r="706" spans="1:3" x14ac:dyDescent="0.2">
      <c r="A706" t="s">
        <v>20</v>
      </c>
      <c r="B706" t="s">
        <v>2039</v>
      </c>
      <c r="C706" t="s">
        <v>21</v>
      </c>
    </row>
    <row r="707" spans="1:3" x14ac:dyDescent="0.2">
      <c r="A707" t="s">
        <v>14</v>
      </c>
      <c r="B707" t="s">
        <v>2045</v>
      </c>
      <c r="C707" t="s">
        <v>40</v>
      </c>
    </row>
    <row r="708" spans="1:3" x14ac:dyDescent="0.2">
      <c r="A708" t="s">
        <v>20</v>
      </c>
      <c r="B708" t="s">
        <v>2035</v>
      </c>
      <c r="C708" t="s">
        <v>26</v>
      </c>
    </row>
    <row r="709" spans="1:3" x14ac:dyDescent="0.2">
      <c r="A709" t="s">
        <v>20</v>
      </c>
      <c r="B709" t="s">
        <v>2039</v>
      </c>
      <c r="C709" t="s">
        <v>21</v>
      </c>
    </row>
    <row r="710" spans="1:3" x14ac:dyDescent="0.2">
      <c r="A710" t="s">
        <v>20</v>
      </c>
      <c r="B710" t="s">
        <v>2037</v>
      </c>
      <c r="C710" t="s">
        <v>98</v>
      </c>
    </row>
    <row r="711" spans="1:3" x14ac:dyDescent="0.2">
      <c r="A711" t="s">
        <v>20</v>
      </c>
      <c r="B711" t="s">
        <v>2037</v>
      </c>
      <c r="C711" t="s">
        <v>107</v>
      </c>
    </row>
    <row r="712" spans="1:3" x14ac:dyDescent="0.2">
      <c r="A712" t="s">
        <v>20</v>
      </c>
      <c r="B712" t="s">
        <v>2037</v>
      </c>
      <c r="C712" t="s">
        <v>21</v>
      </c>
    </row>
    <row r="713" spans="1:3" x14ac:dyDescent="0.2">
      <c r="A713" t="s">
        <v>14</v>
      </c>
      <c r="B713" t="s">
        <v>2037</v>
      </c>
      <c r="C713" t="s">
        <v>107</v>
      </c>
    </row>
    <row r="714" spans="1:3" x14ac:dyDescent="0.2">
      <c r="A714" t="s">
        <v>20</v>
      </c>
      <c r="B714" t="s">
        <v>2037</v>
      </c>
      <c r="C714" t="s">
        <v>21</v>
      </c>
    </row>
    <row r="715" spans="1:3" x14ac:dyDescent="0.2">
      <c r="A715" t="s">
        <v>20</v>
      </c>
      <c r="B715" t="s">
        <v>2045</v>
      </c>
      <c r="C715" t="s">
        <v>21</v>
      </c>
    </row>
    <row r="716" spans="1:3" x14ac:dyDescent="0.2">
      <c r="A716" t="s">
        <v>20</v>
      </c>
      <c r="B716" t="s">
        <v>2033</v>
      </c>
      <c r="C716" t="s">
        <v>21</v>
      </c>
    </row>
    <row r="717" spans="1:3" x14ac:dyDescent="0.2">
      <c r="A717" t="s">
        <v>14</v>
      </c>
      <c r="B717" t="s">
        <v>2048</v>
      </c>
      <c r="C717" t="s">
        <v>21</v>
      </c>
    </row>
    <row r="718" spans="1:3" x14ac:dyDescent="0.2">
      <c r="A718" t="s">
        <v>20</v>
      </c>
      <c r="B718" t="s">
        <v>2037</v>
      </c>
      <c r="C718" t="s">
        <v>21</v>
      </c>
    </row>
    <row r="719" spans="1:3" x14ac:dyDescent="0.2">
      <c r="A719" t="s">
        <v>20</v>
      </c>
      <c r="B719" t="s">
        <v>2039</v>
      </c>
      <c r="C719" t="s">
        <v>21</v>
      </c>
    </row>
    <row r="720" spans="1:3" x14ac:dyDescent="0.2">
      <c r="A720" t="s">
        <v>20</v>
      </c>
      <c r="B720" t="s">
        <v>2035</v>
      </c>
      <c r="C720" t="s">
        <v>21</v>
      </c>
    </row>
    <row r="721" spans="1:3" x14ac:dyDescent="0.2">
      <c r="A721" t="s">
        <v>20</v>
      </c>
      <c r="B721" t="s">
        <v>2045</v>
      </c>
      <c r="C721" t="s">
        <v>21</v>
      </c>
    </row>
    <row r="722" spans="1:3" x14ac:dyDescent="0.2">
      <c r="A722" t="s">
        <v>74</v>
      </c>
      <c r="B722" t="s">
        <v>2037</v>
      </c>
      <c r="C722" t="s">
        <v>36</v>
      </c>
    </row>
    <row r="723" spans="1:3" x14ac:dyDescent="0.2">
      <c r="A723" t="s">
        <v>74</v>
      </c>
      <c r="B723" t="s">
        <v>2033</v>
      </c>
      <c r="C723" t="s">
        <v>21</v>
      </c>
    </row>
    <row r="724" spans="1:3" x14ac:dyDescent="0.2">
      <c r="A724" t="s">
        <v>20</v>
      </c>
      <c r="B724" t="s">
        <v>2039</v>
      </c>
      <c r="C724" t="s">
        <v>21</v>
      </c>
    </row>
    <row r="725" spans="1:3" x14ac:dyDescent="0.2">
      <c r="A725" t="s">
        <v>20</v>
      </c>
      <c r="B725" t="s">
        <v>2037</v>
      </c>
      <c r="C725" t="s">
        <v>26</v>
      </c>
    </row>
    <row r="726" spans="1:3" x14ac:dyDescent="0.2">
      <c r="A726" t="s">
        <v>20</v>
      </c>
      <c r="B726" t="s">
        <v>2037</v>
      </c>
      <c r="C726" t="s">
        <v>40</v>
      </c>
    </row>
    <row r="727" spans="1:3" x14ac:dyDescent="0.2">
      <c r="A727" t="s">
        <v>14</v>
      </c>
      <c r="B727" t="s">
        <v>2048</v>
      </c>
      <c r="C727" t="s">
        <v>21</v>
      </c>
    </row>
    <row r="728" spans="1:3" x14ac:dyDescent="0.2">
      <c r="A728" t="s">
        <v>74</v>
      </c>
      <c r="B728" t="s">
        <v>2037</v>
      </c>
      <c r="C728" t="s">
        <v>21</v>
      </c>
    </row>
    <row r="729" spans="1:3" x14ac:dyDescent="0.2">
      <c r="A729" t="s">
        <v>20</v>
      </c>
      <c r="B729" t="s">
        <v>2035</v>
      </c>
      <c r="C729" t="s">
        <v>21</v>
      </c>
    </row>
    <row r="730" spans="1:3" x14ac:dyDescent="0.2">
      <c r="A730" t="s">
        <v>14</v>
      </c>
      <c r="B730" t="s">
        <v>2037</v>
      </c>
      <c r="C730" t="s">
        <v>21</v>
      </c>
    </row>
    <row r="731" spans="1:3" x14ac:dyDescent="0.2">
      <c r="A731" t="s">
        <v>20</v>
      </c>
      <c r="B731" t="s">
        <v>2039</v>
      </c>
      <c r="C731" t="s">
        <v>21</v>
      </c>
    </row>
    <row r="732" spans="1:3" x14ac:dyDescent="0.2">
      <c r="A732" t="s">
        <v>20</v>
      </c>
      <c r="B732" t="s">
        <v>2035</v>
      </c>
      <c r="C732" t="s">
        <v>15</v>
      </c>
    </row>
    <row r="733" spans="1:3" x14ac:dyDescent="0.2">
      <c r="A733" t="s">
        <v>74</v>
      </c>
      <c r="B733" t="s">
        <v>2035</v>
      </c>
      <c r="C733" t="s">
        <v>21</v>
      </c>
    </row>
    <row r="734" spans="1:3" x14ac:dyDescent="0.2">
      <c r="A734" t="s">
        <v>14</v>
      </c>
      <c r="B734" t="s">
        <v>2033</v>
      </c>
      <c r="C734" t="s">
        <v>21</v>
      </c>
    </row>
    <row r="735" spans="1:3" x14ac:dyDescent="0.2">
      <c r="A735" t="s">
        <v>20</v>
      </c>
      <c r="B735" t="s">
        <v>2033</v>
      </c>
      <c r="C735" t="s">
        <v>21</v>
      </c>
    </row>
    <row r="736" spans="1:3" x14ac:dyDescent="0.2">
      <c r="A736" t="s">
        <v>20</v>
      </c>
      <c r="B736" t="s">
        <v>2037</v>
      </c>
      <c r="C736" t="s">
        <v>21</v>
      </c>
    </row>
    <row r="737" spans="1:3" x14ac:dyDescent="0.2">
      <c r="A737" t="s">
        <v>20</v>
      </c>
      <c r="B737" t="s">
        <v>2052</v>
      </c>
      <c r="C737" t="s">
        <v>21</v>
      </c>
    </row>
    <row r="738" spans="1:3" x14ac:dyDescent="0.2">
      <c r="A738" t="s">
        <v>74</v>
      </c>
      <c r="B738" t="s">
        <v>2045</v>
      </c>
      <c r="C738" t="s">
        <v>21</v>
      </c>
    </row>
    <row r="739" spans="1:3" x14ac:dyDescent="0.2">
      <c r="A739" t="s">
        <v>20</v>
      </c>
      <c r="B739" t="s">
        <v>2033</v>
      </c>
      <c r="C739" t="s">
        <v>21</v>
      </c>
    </row>
    <row r="740" spans="1:3" x14ac:dyDescent="0.2">
      <c r="A740" t="s">
        <v>14</v>
      </c>
      <c r="B740" t="s">
        <v>2037</v>
      </c>
      <c r="C740" t="s">
        <v>21</v>
      </c>
    </row>
    <row r="741" spans="1:3" x14ac:dyDescent="0.2">
      <c r="A741" t="s">
        <v>14</v>
      </c>
      <c r="B741" t="s">
        <v>2033</v>
      </c>
      <c r="C741" t="s">
        <v>21</v>
      </c>
    </row>
    <row r="742" spans="1:3" x14ac:dyDescent="0.2">
      <c r="A742" t="s">
        <v>14</v>
      </c>
      <c r="B742" t="s">
        <v>2037</v>
      </c>
      <c r="C742" t="s">
        <v>21</v>
      </c>
    </row>
    <row r="743" spans="1:3" x14ac:dyDescent="0.2">
      <c r="A743" t="s">
        <v>20</v>
      </c>
      <c r="B743" t="s">
        <v>2037</v>
      </c>
      <c r="C743" t="s">
        <v>21</v>
      </c>
    </row>
    <row r="744" spans="1:3" x14ac:dyDescent="0.2">
      <c r="A744" t="s">
        <v>20</v>
      </c>
      <c r="B744" t="s">
        <v>2033</v>
      </c>
      <c r="C744" t="s">
        <v>21</v>
      </c>
    </row>
    <row r="745" spans="1:3" x14ac:dyDescent="0.2">
      <c r="A745" t="s">
        <v>14</v>
      </c>
      <c r="B745" t="s">
        <v>2037</v>
      </c>
      <c r="C745" t="s">
        <v>21</v>
      </c>
    </row>
    <row r="746" spans="1:3" x14ac:dyDescent="0.2">
      <c r="A746" t="s">
        <v>20</v>
      </c>
      <c r="B746" t="s">
        <v>2037</v>
      </c>
      <c r="C746" t="s">
        <v>21</v>
      </c>
    </row>
    <row r="747" spans="1:3" x14ac:dyDescent="0.2">
      <c r="A747" t="s">
        <v>14</v>
      </c>
      <c r="B747" t="s">
        <v>2035</v>
      </c>
      <c r="C747" t="s">
        <v>21</v>
      </c>
    </row>
    <row r="748" spans="1:3" x14ac:dyDescent="0.2">
      <c r="A748" t="s">
        <v>20</v>
      </c>
      <c r="B748" t="s">
        <v>2035</v>
      </c>
      <c r="C748" t="s">
        <v>21</v>
      </c>
    </row>
    <row r="749" spans="1:3" x14ac:dyDescent="0.2">
      <c r="A749" t="s">
        <v>20</v>
      </c>
      <c r="B749" t="s">
        <v>2037</v>
      </c>
      <c r="C749" t="s">
        <v>21</v>
      </c>
    </row>
    <row r="750" spans="1:3" x14ac:dyDescent="0.2">
      <c r="A750" t="s">
        <v>74</v>
      </c>
      <c r="B750" t="s">
        <v>2039</v>
      </c>
      <c r="C750" t="s">
        <v>21</v>
      </c>
    </row>
    <row r="751" spans="1:3" x14ac:dyDescent="0.2">
      <c r="A751" t="s">
        <v>20</v>
      </c>
      <c r="B751" t="s">
        <v>2035</v>
      </c>
      <c r="C751" t="s">
        <v>107</v>
      </c>
    </row>
    <row r="752" spans="1:3" x14ac:dyDescent="0.2">
      <c r="A752" t="s">
        <v>14</v>
      </c>
      <c r="B752" t="s">
        <v>2033</v>
      </c>
      <c r="C752" t="s">
        <v>40</v>
      </c>
    </row>
    <row r="753" spans="1:3" x14ac:dyDescent="0.2">
      <c r="A753" t="s">
        <v>20</v>
      </c>
      <c r="B753" t="s">
        <v>2045</v>
      </c>
      <c r="C753" t="s">
        <v>21</v>
      </c>
    </row>
    <row r="754" spans="1:3" x14ac:dyDescent="0.2">
      <c r="A754" t="s">
        <v>74</v>
      </c>
      <c r="B754" t="s">
        <v>2037</v>
      </c>
      <c r="C754" t="s">
        <v>21</v>
      </c>
    </row>
    <row r="755" spans="1:3" x14ac:dyDescent="0.2">
      <c r="A755" t="s">
        <v>20</v>
      </c>
      <c r="B755" t="s">
        <v>2052</v>
      </c>
      <c r="C755" t="s">
        <v>21</v>
      </c>
    </row>
    <row r="756" spans="1:3" x14ac:dyDescent="0.2">
      <c r="A756" t="s">
        <v>20</v>
      </c>
      <c r="B756" t="s">
        <v>2037</v>
      </c>
      <c r="C756" t="s">
        <v>21</v>
      </c>
    </row>
    <row r="757" spans="1:3" x14ac:dyDescent="0.2">
      <c r="A757" t="s">
        <v>20</v>
      </c>
      <c r="B757" t="s">
        <v>2037</v>
      </c>
      <c r="C757" t="s">
        <v>36</v>
      </c>
    </row>
    <row r="758" spans="1:3" x14ac:dyDescent="0.2">
      <c r="A758" t="s">
        <v>20</v>
      </c>
      <c r="B758" t="s">
        <v>2037</v>
      </c>
      <c r="C758" t="s">
        <v>21</v>
      </c>
    </row>
    <row r="759" spans="1:3" x14ac:dyDescent="0.2">
      <c r="A759" t="s">
        <v>20</v>
      </c>
      <c r="B759" t="s">
        <v>2039</v>
      </c>
      <c r="C759" t="s">
        <v>21</v>
      </c>
    </row>
    <row r="760" spans="1:3" x14ac:dyDescent="0.2">
      <c r="A760" t="s">
        <v>20</v>
      </c>
      <c r="B760" t="s">
        <v>2033</v>
      </c>
      <c r="C760" t="s">
        <v>15</v>
      </c>
    </row>
    <row r="761" spans="1:3" x14ac:dyDescent="0.2">
      <c r="A761" t="s">
        <v>14</v>
      </c>
      <c r="B761" t="s">
        <v>2033</v>
      </c>
      <c r="C761" t="s">
        <v>21</v>
      </c>
    </row>
    <row r="762" spans="1:3" x14ac:dyDescent="0.2">
      <c r="A762" t="s">
        <v>14</v>
      </c>
      <c r="B762" t="s">
        <v>2048</v>
      </c>
      <c r="C762" t="s">
        <v>107</v>
      </c>
    </row>
    <row r="763" spans="1:3" x14ac:dyDescent="0.2">
      <c r="A763" t="s">
        <v>20</v>
      </c>
      <c r="B763" t="s">
        <v>2033</v>
      </c>
      <c r="C763" t="s">
        <v>21</v>
      </c>
    </row>
    <row r="764" spans="1:3" x14ac:dyDescent="0.2">
      <c r="A764" t="s">
        <v>20</v>
      </c>
      <c r="B764" t="s">
        <v>2033</v>
      </c>
      <c r="C764" t="s">
        <v>26</v>
      </c>
    </row>
    <row r="765" spans="1:3" x14ac:dyDescent="0.2">
      <c r="A765" t="s">
        <v>20</v>
      </c>
      <c r="B765" t="s">
        <v>2037</v>
      </c>
      <c r="C765" t="s">
        <v>21</v>
      </c>
    </row>
    <row r="766" spans="1:3" x14ac:dyDescent="0.2">
      <c r="A766" t="s">
        <v>20</v>
      </c>
      <c r="B766" t="s">
        <v>2033</v>
      </c>
      <c r="C766" t="s">
        <v>21</v>
      </c>
    </row>
    <row r="767" spans="1:3" x14ac:dyDescent="0.2">
      <c r="A767" t="s">
        <v>20</v>
      </c>
      <c r="B767" t="s">
        <v>2033</v>
      </c>
      <c r="C767" t="s">
        <v>21</v>
      </c>
    </row>
    <row r="768" spans="1:3" x14ac:dyDescent="0.2">
      <c r="A768" t="s">
        <v>14</v>
      </c>
      <c r="B768" t="s">
        <v>2039</v>
      </c>
      <c r="C768" t="s">
        <v>26</v>
      </c>
    </row>
    <row r="769" spans="1:3" x14ac:dyDescent="0.2">
      <c r="A769" t="s">
        <v>14</v>
      </c>
      <c r="B769" t="s">
        <v>2045</v>
      </c>
      <c r="C769" t="s">
        <v>21</v>
      </c>
    </row>
    <row r="770" spans="1:3" x14ac:dyDescent="0.2">
      <c r="A770" t="s">
        <v>20</v>
      </c>
      <c r="B770" t="s">
        <v>2037</v>
      </c>
      <c r="C770" t="s">
        <v>21</v>
      </c>
    </row>
    <row r="771" spans="1:3" x14ac:dyDescent="0.2">
      <c r="A771" t="s">
        <v>14</v>
      </c>
      <c r="B771" t="s">
        <v>2048</v>
      </c>
      <c r="C771" t="s">
        <v>21</v>
      </c>
    </row>
    <row r="772" spans="1:3" x14ac:dyDescent="0.2">
      <c r="A772" t="s">
        <v>20</v>
      </c>
      <c r="B772" t="s">
        <v>2037</v>
      </c>
      <c r="C772" t="s">
        <v>107</v>
      </c>
    </row>
    <row r="773" spans="1:3" x14ac:dyDescent="0.2">
      <c r="A773" t="s">
        <v>74</v>
      </c>
      <c r="B773" t="s">
        <v>2037</v>
      </c>
      <c r="C773" t="s">
        <v>21</v>
      </c>
    </row>
    <row r="774" spans="1:3" x14ac:dyDescent="0.2">
      <c r="A774" t="s">
        <v>20</v>
      </c>
      <c r="B774" t="s">
        <v>2033</v>
      </c>
      <c r="C774" t="s">
        <v>21</v>
      </c>
    </row>
    <row r="775" spans="1:3" x14ac:dyDescent="0.2">
      <c r="A775" t="s">
        <v>20</v>
      </c>
      <c r="B775" t="s">
        <v>2037</v>
      </c>
      <c r="C775" t="s">
        <v>21</v>
      </c>
    </row>
    <row r="776" spans="1:3" x14ac:dyDescent="0.2">
      <c r="A776" t="s">
        <v>20</v>
      </c>
      <c r="B776" t="s">
        <v>2035</v>
      </c>
      <c r="C776" t="s">
        <v>107</v>
      </c>
    </row>
    <row r="777" spans="1:3" x14ac:dyDescent="0.2">
      <c r="A777" t="s">
        <v>14</v>
      </c>
      <c r="B777" t="s">
        <v>2033</v>
      </c>
      <c r="C777" t="s">
        <v>21</v>
      </c>
    </row>
    <row r="778" spans="1:3" x14ac:dyDescent="0.2">
      <c r="A778" t="s">
        <v>14</v>
      </c>
      <c r="B778" t="s">
        <v>2037</v>
      </c>
      <c r="C778" t="s">
        <v>21</v>
      </c>
    </row>
    <row r="779" spans="1:3" x14ac:dyDescent="0.2">
      <c r="A779" t="s">
        <v>14</v>
      </c>
      <c r="B779" t="s">
        <v>2037</v>
      </c>
      <c r="C779" t="s">
        <v>21</v>
      </c>
    </row>
    <row r="780" spans="1:3" x14ac:dyDescent="0.2">
      <c r="A780" t="s">
        <v>20</v>
      </c>
      <c r="B780" t="s">
        <v>2039</v>
      </c>
      <c r="C780" t="s">
        <v>98</v>
      </c>
    </row>
    <row r="781" spans="1:3" x14ac:dyDescent="0.2">
      <c r="A781" t="s">
        <v>14</v>
      </c>
      <c r="B781" t="s">
        <v>2037</v>
      </c>
      <c r="C781" t="s">
        <v>21</v>
      </c>
    </row>
    <row r="782" spans="1:3" x14ac:dyDescent="0.2">
      <c r="A782" t="s">
        <v>20</v>
      </c>
      <c r="B782" t="s">
        <v>2039</v>
      </c>
      <c r="C782" t="s">
        <v>21</v>
      </c>
    </row>
    <row r="783" spans="1:3" x14ac:dyDescent="0.2">
      <c r="A783" t="s">
        <v>74</v>
      </c>
      <c r="B783" t="s">
        <v>2037</v>
      </c>
      <c r="C783" t="s">
        <v>98</v>
      </c>
    </row>
    <row r="784" spans="1:3" x14ac:dyDescent="0.2">
      <c r="A784" t="s">
        <v>20</v>
      </c>
      <c r="B784" t="s">
        <v>2039</v>
      </c>
      <c r="C784" t="s">
        <v>21</v>
      </c>
    </row>
    <row r="785" spans="1:3" x14ac:dyDescent="0.2">
      <c r="A785" t="s">
        <v>20</v>
      </c>
      <c r="B785" t="s">
        <v>2033</v>
      </c>
      <c r="C785" t="s">
        <v>21</v>
      </c>
    </row>
    <row r="786" spans="1:3" x14ac:dyDescent="0.2">
      <c r="A786" t="s">
        <v>20</v>
      </c>
      <c r="B786" t="s">
        <v>2035</v>
      </c>
      <c r="C786" t="s">
        <v>21</v>
      </c>
    </row>
    <row r="787" spans="1:3" x14ac:dyDescent="0.2">
      <c r="A787" t="s">
        <v>20</v>
      </c>
      <c r="B787" t="s">
        <v>2039</v>
      </c>
      <c r="C787" t="s">
        <v>26</v>
      </c>
    </row>
    <row r="788" spans="1:3" x14ac:dyDescent="0.2">
      <c r="A788" t="s">
        <v>20</v>
      </c>
      <c r="B788" t="s">
        <v>2033</v>
      </c>
      <c r="C788" t="s">
        <v>107</v>
      </c>
    </row>
    <row r="789" spans="1:3" x14ac:dyDescent="0.2">
      <c r="A789" t="s">
        <v>14</v>
      </c>
      <c r="B789" t="s">
        <v>2033</v>
      </c>
      <c r="C789" t="s">
        <v>15</v>
      </c>
    </row>
    <row r="790" spans="1:3" x14ac:dyDescent="0.2">
      <c r="A790" t="s">
        <v>47</v>
      </c>
      <c r="B790" t="s">
        <v>2039</v>
      </c>
      <c r="C790" t="s">
        <v>21</v>
      </c>
    </row>
    <row r="791" spans="1:3" x14ac:dyDescent="0.2">
      <c r="A791" t="s">
        <v>14</v>
      </c>
      <c r="B791" t="s">
        <v>2037</v>
      </c>
      <c r="C791" t="s">
        <v>21</v>
      </c>
    </row>
    <row r="792" spans="1:3" x14ac:dyDescent="0.2">
      <c r="A792" t="s">
        <v>74</v>
      </c>
      <c r="B792" t="s">
        <v>2037</v>
      </c>
      <c r="C792" t="s">
        <v>21</v>
      </c>
    </row>
    <row r="793" spans="1:3" x14ac:dyDescent="0.2">
      <c r="A793" t="s">
        <v>14</v>
      </c>
      <c r="B793" t="s">
        <v>2031</v>
      </c>
      <c r="C793" t="s">
        <v>21</v>
      </c>
    </row>
    <row r="794" spans="1:3" x14ac:dyDescent="0.2">
      <c r="A794" t="s">
        <v>14</v>
      </c>
      <c r="B794" t="s">
        <v>2037</v>
      </c>
      <c r="C794" t="s">
        <v>21</v>
      </c>
    </row>
    <row r="795" spans="1:3" x14ac:dyDescent="0.2">
      <c r="A795" t="s">
        <v>20</v>
      </c>
      <c r="B795" t="s">
        <v>2045</v>
      </c>
      <c r="C795" t="s">
        <v>98</v>
      </c>
    </row>
    <row r="796" spans="1:3" x14ac:dyDescent="0.2">
      <c r="A796" t="s">
        <v>20</v>
      </c>
      <c r="B796" t="s">
        <v>2033</v>
      </c>
      <c r="C796" t="s">
        <v>21</v>
      </c>
    </row>
    <row r="797" spans="1:3" x14ac:dyDescent="0.2">
      <c r="A797" t="s">
        <v>14</v>
      </c>
      <c r="B797" t="s">
        <v>2039</v>
      </c>
      <c r="C797" t="s">
        <v>21</v>
      </c>
    </row>
    <row r="798" spans="1:3" x14ac:dyDescent="0.2">
      <c r="A798" t="s">
        <v>14</v>
      </c>
      <c r="B798" t="s">
        <v>2048</v>
      </c>
      <c r="C798" t="s">
        <v>21</v>
      </c>
    </row>
    <row r="799" spans="1:3" x14ac:dyDescent="0.2">
      <c r="A799" t="s">
        <v>20</v>
      </c>
      <c r="B799" t="s">
        <v>2035</v>
      </c>
      <c r="C799" t="s">
        <v>21</v>
      </c>
    </row>
    <row r="800" spans="1:3" x14ac:dyDescent="0.2">
      <c r="A800" t="s">
        <v>20</v>
      </c>
      <c r="B800" t="s">
        <v>2037</v>
      </c>
      <c r="C800" t="s">
        <v>21</v>
      </c>
    </row>
    <row r="801" spans="1:3" x14ac:dyDescent="0.2">
      <c r="A801" t="s">
        <v>14</v>
      </c>
      <c r="B801" t="s">
        <v>2037</v>
      </c>
      <c r="C801" t="s">
        <v>40</v>
      </c>
    </row>
    <row r="802" spans="1:3" x14ac:dyDescent="0.2">
      <c r="A802" t="s">
        <v>14</v>
      </c>
      <c r="B802" t="s">
        <v>2033</v>
      </c>
      <c r="C802" t="s">
        <v>98</v>
      </c>
    </row>
    <row r="803" spans="1:3" x14ac:dyDescent="0.2">
      <c r="A803" t="s">
        <v>20</v>
      </c>
      <c r="B803" t="s">
        <v>2052</v>
      </c>
      <c r="C803" t="s">
        <v>21</v>
      </c>
    </row>
    <row r="804" spans="1:3" x14ac:dyDescent="0.2">
      <c r="A804" t="s">
        <v>20</v>
      </c>
      <c r="B804" t="s">
        <v>2052</v>
      </c>
      <c r="C804" t="s">
        <v>21</v>
      </c>
    </row>
    <row r="805" spans="1:3" x14ac:dyDescent="0.2">
      <c r="A805" t="s">
        <v>20</v>
      </c>
      <c r="B805" t="s">
        <v>2037</v>
      </c>
      <c r="C805" t="s">
        <v>21</v>
      </c>
    </row>
    <row r="806" spans="1:3" x14ac:dyDescent="0.2">
      <c r="A806" t="s">
        <v>20</v>
      </c>
      <c r="B806" t="s">
        <v>2033</v>
      </c>
      <c r="C806" t="s">
        <v>21</v>
      </c>
    </row>
    <row r="807" spans="1:3" x14ac:dyDescent="0.2">
      <c r="A807" t="s">
        <v>14</v>
      </c>
      <c r="B807" t="s">
        <v>2039</v>
      </c>
      <c r="C807" t="s">
        <v>26</v>
      </c>
    </row>
    <row r="808" spans="1:3" x14ac:dyDescent="0.2">
      <c r="A808" t="s">
        <v>20</v>
      </c>
      <c r="B808" t="s">
        <v>2039</v>
      </c>
      <c r="C808" t="s">
        <v>21</v>
      </c>
    </row>
    <row r="809" spans="1:3" x14ac:dyDescent="0.2">
      <c r="A809" t="s">
        <v>20</v>
      </c>
      <c r="B809" t="s">
        <v>2037</v>
      </c>
      <c r="C809" t="s">
        <v>21</v>
      </c>
    </row>
    <row r="810" spans="1:3" x14ac:dyDescent="0.2">
      <c r="A810" t="s">
        <v>14</v>
      </c>
      <c r="B810" t="s">
        <v>2031</v>
      </c>
      <c r="C810" t="s">
        <v>21</v>
      </c>
    </row>
    <row r="811" spans="1:3" x14ac:dyDescent="0.2">
      <c r="A811" t="s">
        <v>14</v>
      </c>
      <c r="B811" t="s">
        <v>2039</v>
      </c>
      <c r="C811" t="s">
        <v>98</v>
      </c>
    </row>
    <row r="812" spans="1:3" x14ac:dyDescent="0.2">
      <c r="A812" t="s">
        <v>20</v>
      </c>
      <c r="B812" t="s">
        <v>2037</v>
      </c>
      <c r="C812" t="s">
        <v>21</v>
      </c>
    </row>
    <row r="813" spans="1:3" x14ac:dyDescent="0.2">
      <c r="A813" t="s">
        <v>14</v>
      </c>
      <c r="B813" t="s">
        <v>2048</v>
      </c>
      <c r="C813" t="s">
        <v>21</v>
      </c>
    </row>
    <row r="814" spans="1:3" x14ac:dyDescent="0.2">
      <c r="A814" t="s">
        <v>20</v>
      </c>
      <c r="B814" t="s">
        <v>2045</v>
      </c>
      <c r="C814" t="s">
        <v>15</v>
      </c>
    </row>
    <row r="815" spans="1:3" x14ac:dyDescent="0.2">
      <c r="A815" t="s">
        <v>20</v>
      </c>
      <c r="B815" t="s">
        <v>2048</v>
      </c>
      <c r="C815" t="s">
        <v>21</v>
      </c>
    </row>
    <row r="816" spans="1:3" x14ac:dyDescent="0.2">
      <c r="A816" t="s">
        <v>14</v>
      </c>
      <c r="B816" t="s">
        <v>2033</v>
      </c>
      <c r="C816" t="s">
        <v>36</v>
      </c>
    </row>
    <row r="817" spans="1:3" x14ac:dyDescent="0.2">
      <c r="A817" t="s">
        <v>20</v>
      </c>
      <c r="B817" t="s">
        <v>2033</v>
      </c>
      <c r="C817" t="s">
        <v>15</v>
      </c>
    </row>
    <row r="818" spans="1:3" x14ac:dyDescent="0.2">
      <c r="A818" t="s">
        <v>20</v>
      </c>
      <c r="B818" t="s">
        <v>2037</v>
      </c>
      <c r="C818" t="s">
        <v>21</v>
      </c>
    </row>
    <row r="819" spans="1:3" x14ac:dyDescent="0.2">
      <c r="A819" t="s">
        <v>20</v>
      </c>
      <c r="B819" t="s">
        <v>2045</v>
      </c>
      <c r="C819" t="s">
        <v>107</v>
      </c>
    </row>
    <row r="820" spans="1:3" x14ac:dyDescent="0.2">
      <c r="A820" t="s">
        <v>20</v>
      </c>
      <c r="B820" t="s">
        <v>2037</v>
      </c>
      <c r="C820" t="s">
        <v>21</v>
      </c>
    </row>
    <row r="821" spans="1:3" x14ac:dyDescent="0.2">
      <c r="A821" t="s">
        <v>14</v>
      </c>
      <c r="B821" t="s">
        <v>2048</v>
      </c>
      <c r="C821" t="s">
        <v>21</v>
      </c>
    </row>
    <row r="822" spans="1:3" x14ac:dyDescent="0.2">
      <c r="A822" t="s">
        <v>20</v>
      </c>
      <c r="B822" t="s">
        <v>2033</v>
      </c>
      <c r="C822" t="s">
        <v>40</v>
      </c>
    </row>
    <row r="823" spans="1:3" x14ac:dyDescent="0.2">
      <c r="A823" t="s">
        <v>20</v>
      </c>
      <c r="B823" t="s">
        <v>2039</v>
      </c>
      <c r="C823" t="s">
        <v>21</v>
      </c>
    </row>
    <row r="824" spans="1:3" x14ac:dyDescent="0.2">
      <c r="A824" t="s">
        <v>20</v>
      </c>
      <c r="B824" t="s">
        <v>2033</v>
      </c>
      <c r="C824" t="s">
        <v>21</v>
      </c>
    </row>
    <row r="825" spans="1:3" x14ac:dyDescent="0.2">
      <c r="A825" t="s">
        <v>20</v>
      </c>
      <c r="B825" t="s">
        <v>2033</v>
      </c>
      <c r="C825" t="s">
        <v>21</v>
      </c>
    </row>
    <row r="826" spans="1:3" x14ac:dyDescent="0.2">
      <c r="A826" t="s">
        <v>20</v>
      </c>
      <c r="B826" t="s">
        <v>2045</v>
      </c>
      <c r="C826" t="s">
        <v>21</v>
      </c>
    </row>
    <row r="827" spans="1:3" x14ac:dyDescent="0.2">
      <c r="A827" t="s">
        <v>20</v>
      </c>
      <c r="B827" t="s">
        <v>2039</v>
      </c>
      <c r="C827" t="s">
        <v>40</v>
      </c>
    </row>
    <row r="828" spans="1:3" x14ac:dyDescent="0.2">
      <c r="A828" t="s">
        <v>20</v>
      </c>
      <c r="B828" t="s">
        <v>2037</v>
      </c>
      <c r="C828" t="s">
        <v>21</v>
      </c>
    </row>
    <row r="829" spans="1:3" x14ac:dyDescent="0.2">
      <c r="A829" t="s">
        <v>20</v>
      </c>
      <c r="B829" t="s">
        <v>2039</v>
      </c>
      <c r="C829" t="s">
        <v>26</v>
      </c>
    </row>
    <row r="830" spans="1:3" x14ac:dyDescent="0.2">
      <c r="A830" t="s">
        <v>14</v>
      </c>
      <c r="B830" t="s">
        <v>2037</v>
      </c>
      <c r="C830" t="s">
        <v>21</v>
      </c>
    </row>
    <row r="831" spans="1:3" x14ac:dyDescent="0.2">
      <c r="A831" t="s">
        <v>14</v>
      </c>
      <c r="B831" t="s">
        <v>2037</v>
      </c>
      <c r="C831" t="s">
        <v>21</v>
      </c>
    </row>
    <row r="832" spans="1:3" x14ac:dyDescent="0.2">
      <c r="A832" t="s">
        <v>14</v>
      </c>
      <c r="B832" t="s">
        <v>2037</v>
      </c>
      <c r="C832" t="s">
        <v>21</v>
      </c>
    </row>
    <row r="833" spans="1:3" x14ac:dyDescent="0.2">
      <c r="A833" t="s">
        <v>20</v>
      </c>
      <c r="B833" t="s">
        <v>2052</v>
      </c>
      <c r="C833" t="s">
        <v>21</v>
      </c>
    </row>
    <row r="834" spans="1:3" x14ac:dyDescent="0.2">
      <c r="A834" t="s">
        <v>20</v>
      </c>
      <c r="B834" t="s">
        <v>2045</v>
      </c>
      <c r="C834" t="s">
        <v>36</v>
      </c>
    </row>
    <row r="835" spans="1:3" x14ac:dyDescent="0.2">
      <c r="A835" t="s">
        <v>20</v>
      </c>
      <c r="B835" t="s">
        <v>2045</v>
      </c>
      <c r="C835" t="s">
        <v>36</v>
      </c>
    </row>
    <row r="836" spans="1:3" x14ac:dyDescent="0.2">
      <c r="A836" t="s">
        <v>20</v>
      </c>
      <c r="B836" t="s">
        <v>2037</v>
      </c>
      <c r="C836" t="s">
        <v>21</v>
      </c>
    </row>
    <row r="837" spans="1:3" x14ac:dyDescent="0.2">
      <c r="A837" t="s">
        <v>14</v>
      </c>
      <c r="B837" t="s">
        <v>2035</v>
      </c>
      <c r="C837" t="s">
        <v>21</v>
      </c>
    </row>
    <row r="838" spans="1:3" x14ac:dyDescent="0.2">
      <c r="A838" t="s">
        <v>14</v>
      </c>
      <c r="B838" t="s">
        <v>2033</v>
      </c>
      <c r="C838" t="s">
        <v>21</v>
      </c>
    </row>
    <row r="839" spans="1:3" x14ac:dyDescent="0.2">
      <c r="A839" t="s">
        <v>20</v>
      </c>
      <c r="B839" t="s">
        <v>2033</v>
      </c>
      <c r="C839" t="s">
        <v>21</v>
      </c>
    </row>
    <row r="840" spans="1:3" x14ac:dyDescent="0.2">
      <c r="A840" t="s">
        <v>20</v>
      </c>
      <c r="B840" t="s">
        <v>2037</v>
      </c>
      <c r="C840" t="s">
        <v>21</v>
      </c>
    </row>
    <row r="841" spans="1:3" x14ac:dyDescent="0.2">
      <c r="A841" t="s">
        <v>20</v>
      </c>
      <c r="B841" t="s">
        <v>2039</v>
      </c>
      <c r="C841" t="s">
        <v>21</v>
      </c>
    </row>
    <row r="842" spans="1:3" x14ac:dyDescent="0.2">
      <c r="A842" t="s">
        <v>20</v>
      </c>
      <c r="B842" t="s">
        <v>2037</v>
      </c>
      <c r="C842" t="s">
        <v>21</v>
      </c>
    </row>
    <row r="843" spans="1:3" x14ac:dyDescent="0.2">
      <c r="A843" t="s">
        <v>20</v>
      </c>
      <c r="B843" t="s">
        <v>2035</v>
      </c>
      <c r="C843" t="s">
        <v>21</v>
      </c>
    </row>
    <row r="844" spans="1:3" x14ac:dyDescent="0.2">
      <c r="A844" t="s">
        <v>20</v>
      </c>
      <c r="B844" t="s">
        <v>2035</v>
      </c>
      <c r="C844" t="s">
        <v>107</v>
      </c>
    </row>
    <row r="845" spans="1:3" x14ac:dyDescent="0.2">
      <c r="A845" t="s">
        <v>14</v>
      </c>
      <c r="B845" t="s">
        <v>2052</v>
      </c>
      <c r="C845" t="s">
        <v>21</v>
      </c>
    </row>
    <row r="846" spans="1:3" x14ac:dyDescent="0.2">
      <c r="A846" t="s">
        <v>74</v>
      </c>
      <c r="B846" t="s">
        <v>2039</v>
      </c>
      <c r="C846" t="s">
        <v>21</v>
      </c>
    </row>
    <row r="847" spans="1:3" x14ac:dyDescent="0.2">
      <c r="A847" t="s">
        <v>20</v>
      </c>
      <c r="B847" t="s">
        <v>2035</v>
      </c>
      <c r="C847" t="s">
        <v>40</v>
      </c>
    </row>
    <row r="848" spans="1:3" x14ac:dyDescent="0.2">
      <c r="A848" t="s">
        <v>20</v>
      </c>
      <c r="B848" t="s">
        <v>2035</v>
      </c>
      <c r="C848" t="s">
        <v>21</v>
      </c>
    </row>
    <row r="849" spans="1:3" x14ac:dyDescent="0.2">
      <c r="A849" t="s">
        <v>20</v>
      </c>
      <c r="B849" t="s">
        <v>2031</v>
      </c>
      <c r="C849" t="s">
        <v>21</v>
      </c>
    </row>
    <row r="850" spans="1:3" x14ac:dyDescent="0.2">
      <c r="A850" t="s">
        <v>20</v>
      </c>
      <c r="B850" t="s">
        <v>2039</v>
      </c>
      <c r="C850" t="s">
        <v>21</v>
      </c>
    </row>
    <row r="851" spans="1:3" x14ac:dyDescent="0.2">
      <c r="A851" t="s">
        <v>20</v>
      </c>
      <c r="B851" t="s">
        <v>2033</v>
      </c>
      <c r="C851" t="s">
        <v>21</v>
      </c>
    </row>
    <row r="852" spans="1:3" x14ac:dyDescent="0.2">
      <c r="A852" t="s">
        <v>14</v>
      </c>
      <c r="B852" t="s">
        <v>2033</v>
      </c>
      <c r="C852" t="s">
        <v>21</v>
      </c>
    </row>
    <row r="853" spans="1:3" x14ac:dyDescent="0.2">
      <c r="A853" t="s">
        <v>20</v>
      </c>
      <c r="B853" t="s">
        <v>2033</v>
      </c>
      <c r="C853" t="s">
        <v>21</v>
      </c>
    </row>
    <row r="854" spans="1:3" x14ac:dyDescent="0.2">
      <c r="A854" t="s">
        <v>14</v>
      </c>
      <c r="B854" t="s">
        <v>2048</v>
      </c>
      <c r="C854" t="s">
        <v>21</v>
      </c>
    </row>
    <row r="855" spans="1:3" x14ac:dyDescent="0.2">
      <c r="A855" t="s">
        <v>20</v>
      </c>
      <c r="B855" t="s">
        <v>2033</v>
      </c>
      <c r="C855" t="s">
        <v>15</v>
      </c>
    </row>
    <row r="856" spans="1:3" x14ac:dyDescent="0.2">
      <c r="A856" t="s">
        <v>20</v>
      </c>
      <c r="B856" t="s">
        <v>2045</v>
      </c>
      <c r="C856" t="s">
        <v>15</v>
      </c>
    </row>
    <row r="857" spans="1:3" x14ac:dyDescent="0.2">
      <c r="A857" t="s">
        <v>20</v>
      </c>
      <c r="B857" t="s">
        <v>2037</v>
      </c>
      <c r="C857" t="s">
        <v>26</v>
      </c>
    </row>
    <row r="858" spans="1:3" x14ac:dyDescent="0.2">
      <c r="A858" t="s">
        <v>20</v>
      </c>
      <c r="B858" t="s">
        <v>2031</v>
      </c>
      <c r="C858" t="s">
        <v>21</v>
      </c>
    </row>
    <row r="859" spans="1:3" x14ac:dyDescent="0.2">
      <c r="A859" t="s">
        <v>20</v>
      </c>
      <c r="B859" t="s">
        <v>2039</v>
      </c>
      <c r="C859" t="s">
        <v>98</v>
      </c>
    </row>
    <row r="860" spans="1:3" x14ac:dyDescent="0.2">
      <c r="A860" t="s">
        <v>14</v>
      </c>
      <c r="B860" t="s">
        <v>2031</v>
      </c>
      <c r="C860" t="s">
        <v>21</v>
      </c>
    </row>
    <row r="861" spans="1:3" x14ac:dyDescent="0.2">
      <c r="A861" t="s">
        <v>14</v>
      </c>
      <c r="B861" t="s">
        <v>2037</v>
      </c>
      <c r="C861" t="s">
        <v>21</v>
      </c>
    </row>
    <row r="862" spans="1:3" x14ac:dyDescent="0.2">
      <c r="A862" t="s">
        <v>20</v>
      </c>
      <c r="B862" t="s">
        <v>2035</v>
      </c>
      <c r="C862" t="s">
        <v>21</v>
      </c>
    </row>
    <row r="863" spans="1:3" x14ac:dyDescent="0.2">
      <c r="A863" t="s">
        <v>20</v>
      </c>
      <c r="B863" t="s">
        <v>2037</v>
      </c>
      <c r="C863" t="s">
        <v>21</v>
      </c>
    </row>
    <row r="864" spans="1:3" x14ac:dyDescent="0.2">
      <c r="A864" t="s">
        <v>20</v>
      </c>
      <c r="B864" t="s">
        <v>2037</v>
      </c>
      <c r="C864" t="s">
        <v>21</v>
      </c>
    </row>
    <row r="865" spans="1:3" x14ac:dyDescent="0.2">
      <c r="A865" t="s">
        <v>20</v>
      </c>
      <c r="B865" t="s">
        <v>2039</v>
      </c>
      <c r="C865" t="s">
        <v>21</v>
      </c>
    </row>
    <row r="866" spans="1:3" x14ac:dyDescent="0.2">
      <c r="A866" t="s">
        <v>20</v>
      </c>
      <c r="B866" t="s">
        <v>2039</v>
      </c>
      <c r="C866" t="s">
        <v>21</v>
      </c>
    </row>
    <row r="867" spans="1:3" x14ac:dyDescent="0.2">
      <c r="A867" t="s">
        <v>20</v>
      </c>
      <c r="B867" t="s">
        <v>2037</v>
      </c>
      <c r="C867" t="s">
        <v>21</v>
      </c>
    </row>
    <row r="868" spans="1:3" x14ac:dyDescent="0.2">
      <c r="A868" t="s">
        <v>74</v>
      </c>
      <c r="B868" t="s">
        <v>2052</v>
      </c>
      <c r="C868" t="s">
        <v>21</v>
      </c>
    </row>
    <row r="869" spans="1:3" x14ac:dyDescent="0.2">
      <c r="A869" t="s">
        <v>20</v>
      </c>
      <c r="B869" t="s">
        <v>2031</v>
      </c>
      <c r="C869" t="s">
        <v>21</v>
      </c>
    </row>
    <row r="870" spans="1:3" x14ac:dyDescent="0.2">
      <c r="A870" t="s">
        <v>20</v>
      </c>
      <c r="B870" t="s">
        <v>2037</v>
      </c>
      <c r="C870" t="s">
        <v>21</v>
      </c>
    </row>
    <row r="871" spans="1:3" x14ac:dyDescent="0.2">
      <c r="A871" t="s">
        <v>14</v>
      </c>
      <c r="B871" t="s">
        <v>2039</v>
      </c>
      <c r="C871" t="s">
        <v>21</v>
      </c>
    </row>
    <row r="872" spans="1:3" x14ac:dyDescent="0.2">
      <c r="A872" t="s">
        <v>14</v>
      </c>
      <c r="B872" t="s">
        <v>2037</v>
      </c>
      <c r="C872" t="s">
        <v>21</v>
      </c>
    </row>
    <row r="873" spans="1:3" x14ac:dyDescent="0.2">
      <c r="A873" t="s">
        <v>20</v>
      </c>
      <c r="B873" t="s">
        <v>2037</v>
      </c>
      <c r="C873" t="s">
        <v>21</v>
      </c>
    </row>
    <row r="874" spans="1:3" x14ac:dyDescent="0.2">
      <c r="A874" t="s">
        <v>20</v>
      </c>
      <c r="B874" t="s">
        <v>2039</v>
      </c>
      <c r="C874" t="s">
        <v>26</v>
      </c>
    </row>
    <row r="875" spans="1:3" x14ac:dyDescent="0.2">
      <c r="A875" t="s">
        <v>20</v>
      </c>
      <c r="B875" t="s">
        <v>2052</v>
      </c>
      <c r="C875" t="s">
        <v>21</v>
      </c>
    </row>
    <row r="876" spans="1:3" x14ac:dyDescent="0.2">
      <c r="A876" t="s">
        <v>20</v>
      </c>
      <c r="B876" t="s">
        <v>2052</v>
      </c>
      <c r="C876" t="s">
        <v>21</v>
      </c>
    </row>
    <row r="877" spans="1:3" x14ac:dyDescent="0.2">
      <c r="A877" t="s">
        <v>14</v>
      </c>
      <c r="B877" t="s">
        <v>2033</v>
      </c>
      <c r="C877" t="s">
        <v>21</v>
      </c>
    </row>
    <row r="878" spans="1:3" x14ac:dyDescent="0.2">
      <c r="A878" t="s">
        <v>14</v>
      </c>
      <c r="B878" t="s">
        <v>2052</v>
      </c>
      <c r="C878" t="s">
        <v>15</v>
      </c>
    </row>
    <row r="879" spans="1:3" x14ac:dyDescent="0.2">
      <c r="A879" t="s">
        <v>14</v>
      </c>
      <c r="B879" t="s">
        <v>2031</v>
      </c>
      <c r="C879" t="s">
        <v>21</v>
      </c>
    </row>
    <row r="880" spans="1:3" x14ac:dyDescent="0.2">
      <c r="A880" t="s">
        <v>14</v>
      </c>
      <c r="B880" t="s">
        <v>2033</v>
      </c>
      <c r="C880" t="s">
        <v>107</v>
      </c>
    </row>
    <row r="881" spans="1:3" x14ac:dyDescent="0.2">
      <c r="A881" t="s">
        <v>20</v>
      </c>
      <c r="B881" t="s">
        <v>2045</v>
      </c>
      <c r="C881" t="s">
        <v>21</v>
      </c>
    </row>
    <row r="882" spans="1:3" x14ac:dyDescent="0.2">
      <c r="A882" t="s">
        <v>20</v>
      </c>
      <c r="B882" t="s">
        <v>2033</v>
      </c>
      <c r="C882" t="s">
        <v>21</v>
      </c>
    </row>
    <row r="883" spans="1:3" x14ac:dyDescent="0.2">
      <c r="A883" t="s">
        <v>14</v>
      </c>
      <c r="B883" t="s">
        <v>2037</v>
      </c>
      <c r="C883" t="s">
        <v>21</v>
      </c>
    </row>
    <row r="884" spans="1:3" x14ac:dyDescent="0.2">
      <c r="A884" t="s">
        <v>20</v>
      </c>
      <c r="B884" t="s">
        <v>2037</v>
      </c>
      <c r="C884" t="s">
        <v>21</v>
      </c>
    </row>
    <row r="885" spans="1:3" x14ac:dyDescent="0.2">
      <c r="A885" t="s">
        <v>20</v>
      </c>
      <c r="B885" t="s">
        <v>2039</v>
      </c>
      <c r="C885" t="s">
        <v>21</v>
      </c>
    </row>
    <row r="886" spans="1:3" x14ac:dyDescent="0.2">
      <c r="A886" t="s">
        <v>14</v>
      </c>
      <c r="B886" t="s">
        <v>2037</v>
      </c>
      <c r="C886" t="s">
        <v>21</v>
      </c>
    </row>
    <row r="887" spans="1:3" x14ac:dyDescent="0.2">
      <c r="A887" t="s">
        <v>20</v>
      </c>
      <c r="B887" t="s">
        <v>2037</v>
      </c>
      <c r="C887" t="s">
        <v>21</v>
      </c>
    </row>
    <row r="888" spans="1:3" x14ac:dyDescent="0.2">
      <c r="A888" t="s">
        <v>14</v>
      </c>
      <c r="B888" t="s">
        <v>2033</v>
      </c>
      <c r="C888" t="s">
        <v>21</v>
      </c>
    </row>
    <row r="889" spans="1:3" x14ac:dyDescent="0.2">
      <c r="A889" t="s">
        <v>14</v>
      </c>
      <c r="B889" t="s">
        <v>2037</v>
      </c>
      <c r="C889" t="s">
        <v>21</v>
      </c>
    </row>
    <row r="890" spans="1:3" x14ac:dyDescent="0.2">
      <c r="A890" t="s">
        <v>20</v>
      </c>
      <c r="B890" t="s">
        <v>2037</v>
      </c>
      <c r="C890" t="s">
        <v>21</v>
      </c>
    </row>
    <row r="891" spans="1:3" x14ac:dyDescent="0.2">
      <c r="A891" t="s">
        <v>20</v>
      </c>
      <c r="B891" t="s">
        <v>2033</v>
      </c>
      <c r="C891" t="s">
        <v>21</v>
      </c>
    </row>
    <row r="892" spans="1:3" x14ac:dyDescent="0.2">
      <c r="A892" t="s">
        <v>20</v>
      </c>
      <c r="B892" t="s">
        <v>2033</v>
      </c>
      <c r="C892" t="s">
        <v>21</v>
      </c>
    </row>
    <row r="893" spans="1:3" x14ac:dyDescent="0.2">
      <c r="A893" t="s">
        <v>20</v>
      </c>
      <c r="B893" t="s">
        <v>2039</v>
      </c>
      <c r="C893" t="s">
        <v>15</v>
      </c>
    </row>
    <row r="894" spans="1:3" x14ac:dyDescent="0.2">
      <c r="A894" t="s">
        <v>20</v>
      </c>
      <c r="B894" t="s">
        <v>2045</v>
      </c>
      <c r="C894" t="s">
        <v>21</v>
      </c>
    </row>
    <row r="895" spans="1:3" x14ac:dyDescent="0.2">
      <c r="A895" t="s">
        <v>20</v>
      </c>
      <c r="B895" t="s">
        <v>2039</v>
      </c>
      <c r="C895" t="s">
        <v>107</v>
      </c>
    </row>
    <row r="896" spans="1:3" x14ac:dyDescent="0.2">
      <c r="A896" t="s">
        <v>20</v>
      </c>
      <c r="B896" t="s">
        <v>2039</v>
      </c>
      <c r="C896" t="s">
        <v>40</v>
      </c>
    </row>
    <row r="897" spans="1:3" x14ac:dyDescent="0.2">
      <c r="A897" t="s">
        <v>14</v>
      </c>
      <c r="B897" t="s">
        <v>2037</v>
      </c>
      <c r="C897" t="s">
        <v>21</v>
      </c>
    </row>
    <row r="898" spans="1:3" x14ac:dyDescent="0.2">
      <c r="A898" t="s">
        <v>20</v>
      </c>
      <c r="B898" t="s">
        <v>2031</v>
      </c>
      <c r="C898" t="s">
        <v>26</v>
      </c>
    </row>
    <row r="899" spans="1:3" x14ac:dyDescent="0.2">
      <c r="A899" t="s">
        <v>14</v>
      </c>
      <c r="B899" t="s">
        <v>2037</v>
      </c>
      <c r="C899" t="s">
        <v>21</v>
      </c>
    </row>
    <row r="900" spans="1:3" x14ac:dyDescent="0.2">
      <c r="A900" t="s">
        <v>14</v>
      </c>
      <c r="B900" t="s">
        <v>2039</v>
      </c>
      <c r="C900" t="s">
        <v>21</v>
      </c>
    </row>
    <row r="901" spans="1:3" x14ac:dyDescent="0.2">
      <c r="A901" t="s">
        <v>20</v>
      </c>
      <c r="B901" t="s">
        <v>2033</v>
      </c>
      <c r="C901" t="s">
        <v>98</v>
      </c>
    </row>
    <row r="902" spans="1:3" x14ac:dyDescent="0.2">
      <c r="A902" t="s">
        <v>14</v>
      </c>
      <c r="B902" t="s">
        <v>2035</v>
      </c>
      <c r="C902" t="s">
        <v>21</v>
      </c>
    </row>
    <row r="903" spans="1:3" x14ac:dyDescent="0.2">
      <c r="A903" t="s">
        <v>20</v>
      </c>
      <c r="B903" t="s">
        <v>2033</v>
      </c>
      <c r="C903" t="s">
        <v>21</v>
      </c>
    </row>
    <row r="904" spans="1:3" x14ac:dyDescent="0.2">
      <c r="A904" t="s">
        <v>20</v>
      </c>
      <c r="B904" t="s">
        <v>2035</v>
      </c>
      <c r="C904" t="s">
        <v>21</v>
      </c>
    </row>
    <row r="905" spans="1:3" x14ac:dyDescent="0.2">
      <c r="A905" t="s">
        <v>47</v>
      </c>
      <c r="B905" t="s">
        <v>2045</v>
      </c>
      <c r="C905" t="s">
        <v>21</v>
      </c>
    </row>
    <row r="906" spans="1:3" x14ac:dyDescent="0.2">
      <c r="A906" t="s">
        <v>14</v>
      </c>
      <c r="B906" t="s">
        <v>2045</v>
      </c>
      <c r="C906" t="s">
        <v>21</v>
      </c>
    </row>
    <row r="907" spans="1:3" x14ac:dyDescent="0.2">
      <c r="A907" t="s">
        <v>20</v>
      </c>
      <c r="B907" t="s">
        <v>2037</v>
      </c>
      <c r="C907" t="s">
        <v>21</v>
      </c>
    </row>
    <row r="908" spans="1:3" x14ac:dyDescent="0.2">
      <c r="A908" t="s">
        <v>20</v>
      </c>
      <c r="B908" t="s">
        <v>2039</v>
      </c>
      <c r="C908" t="s">
        <v>21</v>
      </c>
    </row>
    <row r="909" spans="1:3" x14ac:dyDescent="0.2">
      <c r="A909" t="s">
        <v>14</v>
      </c>
      <c r="B909" t="s">
        <v>2037</v>
      </c>
      <c r="C909" t="s">
        <v>21</v>
      </c>
    </row>
    <row r="910" spans="1:3" x14ac:dyDescent="0.2">
      <c r="A910" t="s">
        <v>20</v>
      </c>
      <c r="B910" t="s">
        <v>2048</v>
      </c>
      <c r="C910" t="s">
        <v>21</v>
      </c>
    </row>
    <row r="911" spans="1:3" x14ac:dyDescent="0.2">
      <c r="A911" t="s">
        <v>20</v>
      </c>
      <c r="B911" t="s">
        <v>2037</v>
      </c>
      <c r="C911" t="s">
        <v>15</v>
      </c>
    </row>
    <row r="912" spans="1:3" x14ac:dyDescent="0.2">
      <c r="A912" t="s">
        <v>74</v>
      </c>
      <c r="B912" t="s">
        <v>2037</v>
      </c>
      <c r="C912" t="s">
        <v>21</v>
      </c>
    </row>
    <row r="913" spans="1:3" x14ac:dyDescent="0.2">
      <c r="A913" t="s">
        <v>20</v>
      </c>
      <c r="B913" t="s">
        <v>2035</v>
      </c>
      <c r="C913" t="s">
        <v>21</v>
      </c>
    </row>
    <row r="914" spans="1:3" x14ac:dyDescent="0.2">
      <c r="A914" t="s">
        <v>20</v>
      </c>
      <c r="B914" t="s">
        <v>2039</v>
      </c>
      <c r="C914" t="s">
        <v>21</v>
      </c>
    </row>
    <row r="915" spans="1:3" x14ac:dyDescent="0.2">
      <c r="A915" t="s">
        <v>14</v>
      </c>
      <c r="B915" t="s">
        <v>2039</v>
      </c>
      <c r="C915" t="s">
        <v>26</v>
      </c>
    </row>
    <row r="916" spans="1:3" x14ac:dyDescent="0.2">
      <c r="A916" t="s">
        <v>14</v>
      </c>
      <c r="B916" t="s">
        <v>2037</v>
      </c>
      <c r="C916" t="s">
        <v>40</v>
      </c>
    </row>
    <row r="917" spans="1:3" x14ac:dyDescent="0.2">
      <c r="A917" t="s">
        <v>20</v>
      </c>
      <c r="B917" t="s">
        <v>2039</v>
      </c>
      <c r="C917" t="s">
        <v>40</v>
      </c>
    </row>
    <row r="918" spans="1:3" x14ac:dyDescent="0.2">
      <c r="A918" t="s">
        <v>14</v>
      </c>
      <c r="B918" t="s">
        <v>2052</v>
      </c>
      <c r="C918" t="s">
        <v>21</v>
      </c>
    </row>
    <row r="919" spans="1:3" x14ac:dyDescent="0.2">
      <c r="A919" t="s">
        <v>47</v>
      </c>
      <c r="B919" t="s">
        <v>2039</v>
      </c>
      <c r="C919" t="s">
        <v>40</v>
      </c>
    </row>
    <row r="920" spans="1:3" x14ac:dyDescent="0.2">
      <c r="A920" t="s">
        <v>20</v>
      </c>
      <c r="B920" t="s">
        <v>2045</v>
      </c>
      <c r="C920" t="s">
        <v>98</v>
      </c>
    </row>
    <row r="921" spans="1:3" x14ac:dyDescent="0.2">
      <c r="A921" t="s">
        <v>14</v>
      </c>
      <c r="B921" t="s">
        <v>2037</v>
      </c>
      <c r="C921" t="s">
        <v>26</v>
      </c>
    </row>
    <row r="922" spans="1:3" x14ac:dyDescent="0.2">
      <c r="A922" t="s">
        <v>20</v>
      </c>
      <c r="B922" t="s">
        <v>2039</v>
      </c>
      <c r="C922" t="s">
        <v>21</v>
      </c>
    </row>
    <row r="923" spans="1:3" x14ac:dyDescent="0.2">
      <c r="A923" t="s">
        <v>14</v>
      </c>
      <c r="B923" t="s">
        <v>2035</v>
      </c>
      <c r="C923" t="s">
        <v>21</v>
      </c>
    </row>
    <row r="924" spans="1:3" x14ac:dyDescent="0.2">
      <c r="A924" t="s">
        <v>20</v>
      </c>
      <c r="B924" t="s">
        <v>2033</v>
      </c>
      <c r="C924" t="s">
        <v>21</v>
      </c>
    </row>
    <row r="925" spans="1:3" x14ac:dyDescent="0.2">
      <c r="A925" t="s">
        <v>20</v>
      </c>
      <c r="B925" t="s">
        <v>2037</v>
      </c>
      <c r="C925" t="s">
        <v>21</v>
      </c>
    </row>
    <row r="926" spans="1:3" x14ac:dyDescent="0.2">
      <c r="A926" t="s">
        <v>20</v>
      </c>
      <c r="B926" t="s">
        <v>2037</v>
      </c>
      <c r="C926" t="s">
        <v>107</v>
      </c>
    </row>
    <row r="927" spans="1:3" x14ac:dyDescent="0.2">
      <c r="A927" t="s">
        <v>20</v>
      </c>
      <c r="B927" t="s">
        <v>2037</v>
      </c>
      <c r="C927" t="s">
        <v>21</v>
      </c>
    </row>
    <row r="928" spans="1:3" x14ac:dyDescent="0.2">
      <c r="A928" t="s">
        <v>14</v>
      </c>
      <c r="B928" t="s">
        <v>2031</v>
      </c>
      <c r="C928" t="s">
        <v>21</v>
      </c>
    </row>
    <row r="929" spans="1:3" x14ac:dyDescent="0.2">
      <c r="A929" t="s">
        <v>14</v>
      </c>
      <c r="B929" t="s">
        <v>2037</v>
      </c>
      <c r="C929" t="s">
        <v>21</v>
      </c>
    </row>
    <row r="930" spans="1:3" x14ac:dyDescent="0.2">
      <c r="A930" t="s">
        <v>20</v>
      </c>
      <c r="B930" t="s">
        <v>2035</v>
      </c>
      <c r="C930" t="s">
        <v>107</v>
      </c>
    </row>
    <row r="931" spans="1:3" x14ac:dyDescent="0.2">
      <c r="A931" t="s">
        <v>20</v>
      </c>
      <c r="B931" t="s">
        <v>2037</v>
      </c>
      <c r="C931" t="s">
        <v>40</v>
      </c>
    </row>
    <row r="932" spans="1:3" x14ac:dyDescent="0.2">
      <c r="A932" t="s">
        <v>20</v>
      </c>
      <c r="B932" t="s">
        <v>2037</v>
      </c>
      <c r="C932" t="s">
        <v>21</v>
      </c>
    </row>
    <row r="933" spans="1:3" x14ac:dyDescent="0.2">
      <c r="A933" t="s">
        <v>14</v>
      </c>
      <c r="B933" t="s">
        <v>2037</v>
      </c>
      <c r="C933" t="s">
        <v>21</v>
      </c>
    </row>
    <row r="934" spans="1:3" x14ac:dyDescent="0.2">
      <c r="A934" t="s">
        <v>20</v>
      </c>
      <c r="B934" t="s">
        <v>2033</v>
      </c>
      <c r="C934" t="s">
        <v>21</v>
      </c>
    </row>
    <row r="935" spans="1:3" x14ac:dyDescent="0.2">
      <c r="A935" t="s">
        <v>20</v>
      </c>
      <c r="B935" t="s">
        <v>2037</v>
      </c>
      <c r="C935" t="s">
        <v>21</v>
      </c>
    </row>
    <row r="936" spans="1:3" x14ac:dyDescent="0.2">
      <c r="A936" t="s">
        <v>20</v>
      </c>
      <c r="B936" t="s">
        <v>2037</v>
      </c>
      <c r="C936" t="s">
        <v>21</v>
      </c>
    </row>
    <row r="937" spans="1:3" x14ac:dyDescent="0.2">
      <c r="A937" t="s">
        <v>20</v>
      </c>
      <c r="B937" t="s">
        <v>2037</v>
      </c>
      <c r="C937" t="s">
        <v>21</v>
      </c>
    </row>
    <row r="938" spans="1:3" x14ac:dyDescent="0.2">
      <c r="A938" t="s">
        <v>14</v>
      </c>
      <c r="B938" t="s">
        <v>2037</v>
      </c>
      <c r="C938" t="s">
        <v>21</v>
      </c>
    </row>
    <row r="939" spans="1:3" x14ac:dyDescent="0.2">
      <c r="A939" t="s">
        <v>74</v>
      </c>
      <c r="B939" t="s">
        <v>2039</v>
      </c>
      <c r="C939" t="s">
        <v>21</v>
      </c>
    </row>
    <row r="940" spans="1:3" x14ac:dyDescent="0.2">
      <c r="A940" t="s">
        <v>20</v>
      </c>
      <c r="B940" t="s">
        <v>2045</v>
      </c>
      <c r="C940" t="s">
        <v>21</v>
      </c>
    </row>
    <row r="941" spans="1:3" x14ac:dyDescent="0.2">
      <c r="A941" t="s">
        <v>14</v>
      </c>
      <c r="B941" t="s">
        <v>2048</v>
      </c>
      <c r="C941" t="s">
        <v>21</v>
      </c>
    </row>
    <row r="942" spans="1:3" x14ac:dyDescent="0.2">
      <c r="A942" t="s">
        <v>47</v>
      </c>
      <c r="B942" t="s">
        <v>2035</v>
      </c>
      <c r="C942" t="s">
        <v>15</v>
      </c>
    </row>
    <row r="943" spans="1:3" x14ac:dyDescent="0.2">
      <c r="A943" t="s">
        <v>14</v>
      </c>
      <c r="B943" t="s">
        <v>2037</v>
      </c>
      <c r="C943" t="s">
        <v>21</v>
      </c>
    </row>
    <row r="944" spans="1:3" x14ac:dyDescent="0.2">
      <c r="A944" t="s">
        <v>14</v>
      </c>
      <c r="B944" t="s">
        <v>2037</v>
      </c>
      <c r="C944" t="s">
        <v>26</v>
      </c>
    </row>
    <row r="945" spans="1:3" x14ac:dyDescent="0.2">
      <c r="A945" t="s">
        <v>20</v>
      </c>
      <c r="B945" t="s">
        <v>2031</v>
      </c>
      <c r="C945" t="s">
        <v>21</v>
      </c>
    </row>
    <row r="946" spans="1:3" x14ac:dyDescent="0.2">
      <c r="A946" t="s">
        <v>14</v>
      </c>
      <c r="B946" t="s">
        <v>2052</v>
      </c>
      <c r="C946" t="s">
        <v>26</v>
      </c>
    </row>
    <row r="947" spans="1:3" x14ac:dyDescent="0.2">
      <c r="A947" t="s">
        <v>14</v>
      </c>
      <c r="B947" t="s">
        <v>2052</v>
      </c>
      <c r="C947" t="s">
        <v>21</v>
      </c>
    </row>
    <row r="948" spans="1:3" x14ac:dyDescent="0.2">
      <c r="A948" t="s">
        <v>14</v>
      </c>
      <c r="B948" t="s">
        <v>2037</v>
      </c>
      <c r="C948" t="s">
        <v>21</v>
      </c>
    </row>
    <row r="949" spans="1:3" x14ac:dyDescent="0.2">
      <c r="A949" t="s">
        <v>14</v>
      </c>
      <c r="B949" t="s">
        <v>2037</v>
      </c>
      <c r="C949" t="s">
        <v>21</v>
      </c>
    </row>
    <row r="950" spans="1:3" x14ac:dyDescent="0.2">
      <c r="A950" t="s">
        <v>74</v>
      </c>
      <c r="B950" t="s">
        <v>2039</v>
      </c>
      <c r="C950" t="s">
        <v>21</v>
      </c>
    </row>
    <row r="951" spans="1:3" x14ac:dyDescent="0.2">
      <c r="A951" t="s">
        <v>20</v>
      </c>
      <c r="B951" t="s">
        <v>2035</v>
      </c>
      <c r="C951" t="s">
        <v>21</v>
      </c>
    </row>
    <row r="952" spans="1:3" x14ac:dyDescent="0.2">
      <c r="A952" t="s">
        <v>14</v>
      </c>
      <c r="B952" t="s">
        <v>2037</v>
      </c>
      <c r="C952" t="s">
        <v>21</v>
      </c>
    </row>
    <row r="953" spans="1:3" x14ac:dyDescent="0.2">
      <c r="A953" t="s">
        <v>20</v>
      </c>
      <c r="B953" t="s">
        <v>2033</v>
      </c>
      <c r="C953" t="s">
        <v>21</v>
      </c>
    </row>
    <row r="954" spans="1:3" x14ac:dyDescent="0.2">
      <c r="A954" t="s">
        <v>74</v>
      </c>
      <c r="B954" t="s">
        <v>2039</v>
      </c>
      <c r="C954" t="s">
        <v>21</v>
      </c>
    </row>
    <row r="955" spans="1:3" x14ac:dyDescent="0.2">
      <c r="A955" t="s">
        <v>14</v>
      </c>
      <c r="B955" t="s">
        <v>2039</v>
      </c>
      <c r="C955" t="s">
        <v>21</v>
      </c>
    </row>
    <row r="956" spans="1:3" x14ac:dyDescent="0.2">
      <c r="A956" t="s">
        <v>20</v>
      </c>
      <c r="B956" t="s">
        <v>2035</v>
      </c>
      <c r="C956" t="s">
        <v>26</v>
      </c>
    </row>
    <row r="957" spans="1:3" x14ac:dyDescent="0.2">
      <c r="A957" t="s">
        <v>20</v>
      </c>
      <c r="B957" t="s">
        <v>2037</v>
      </c>
      <c r="C957" t="s">
        <v>21</v>
      </c>
    </row>
    <row r="958" spans="1:3" x14ac:dyDescent="0.2">
      <c r="A958" t="s">
        <v>14</v>
      </c>
      <c r="B958" t="s">
        <v>2039</v>
      </c>
      <c r="C958" t="s">
        <v>21</v>
      </c>
    </row>
    <row r="959" spans="1:3" x14ac:dyDescent="0.2">
      <c r="A959" t="s">
        <v>20</v>
      </c>
      <c r="B959" t="s">
        <v>2037</v>
      </c>
      <c r="C959" t="s">
        <v>21</v>
      </c>
    </row>
    <row r="960" spans="1:3" x14ac:dyDescent="0.2">
      <c r="A960" t="s">
        <v>20</v>
      </c>
      <c r="B960" t="s">
        <v>2039</v>
      </c>
      <c r="C960" t="s">
        <v>21</v>
      </c>
    </row>
    <row r="961" spans="1:3" x14ac:dyDescent="0.2">
      <c r="A961" t="s">
        <v>14</v>
      </c>
      <c r="B961" t="s">
        <v>2045</v>
      </c>
      <c r="C961" t="s">
        <v>21</v>
      </c>
    </row>
    <row r="962" spans="1:3" x14ac:dyDescent="0.2">
      <c r="A962" t="s">
        <v>14</v>
      </c>
      <c r="B962" t="s">
        <v>2035</v>
      </c>
      <c r="C962" t="s">
        <v>21</v>
      </c>
    </row>
    <row r="963" spans="1:3" x14ac:dyDescent="0.2">
      <c r="A963" t="s">
        <v>20</v>
      </c>
      <c r="B963" t="s">
        <v>2045</v>
      </c>
      <c r="C963" t="s">
        <v>21</v>
      </c>
    </row>
    <row r="964" spans="1:3" x14ac:dyDescent="0.2">
      <c r="A964" t="s">
        <v>20</v>
      </c>
      <c r="B964" t="s">
        <v>2031</v>
      </c>
      <c r="C964" t="s">
        <v>21</v>
      </c>
    </row>
    <row r="965" spans="1:3" x14ac:dyDescent="0.2">
      <c r="A965" t="s">
        <v>14</v>
      </c>
      <c r="B965" t="s">
        <v>2052</v>
      </c>
      <c r="C965" t="s">
        <v>107</v>
      </c>
    </row>
    <row r="966" spans="1:3" x14ac:dyDescent="0.2">
      <c r="A966" t="s">
        <v>20</v>
      </c>
      <c r="B966" t="s">
        <v>2037</v>
      </c>
      <c r="C966" t="s">
        <v>21</v>
      </c>
    </row>
    <row r="967" spans="1:3" x14ac:dyDescent="0.2">
      <c r="A967" t="s">
        <v>20</v>
      </c>
      <c r="B967" t="s">
        <v>2033</v>
      </c>
      <c r="C967" t="s">
        <v>40</v>
      </c>
    </row>
    <row r="968" spans="1:3" x14ac:dyDescent="0.2">
      <c r="A968" t="s">
        <v>20</v>
      </c>
      <c r="B968" t="s">
        <v>2037</v>
      </c>
      <c r="C968" t="s">
        <v>21</v>
      </c>
    </row>
    <row r="969" spans="1:3" x14ac:dyDescent="0.2">
      <c r="A969" t="s">
        <v>20</v>
      </c>
      <c r="B969" t="s">
        <v>2033</v>
      </c>
      <c r="C969" t="s">
        <v>21</v>
      </c>
    </row>
    <row r="970" spans="1:3" x14ac:dyDescent="0.2">
      <c r="A970" t="s">
        <v>20</v>
      </c>
      <c r="B970" t="s">
        <v>2031</v>
      </c>
      <c r="C970" t="s">
        <v>21</v>
      </c>
    </row>
    <row r="971" spans="1:3" x14ac:dyDescent="0.2">
      <c r="A971" t="s">
        <v>20</v>
      </c>
      <c r="B971" t="s">
        <v>2037</v>
      </c>
      <c r="C971" t="s">
        <v>21</v>
      </c>
    </row>
    <row r="972" spans="1:3" x14ac:dyDescent="0.2">
      <c r="A972" t="s">
        <v>14</v>
      </c>
      <c r="B972" t="s">
        <v>2037</v>
      </c>
      <c r="C972" t="s">
        <v>21</v>
      </c>
    </row>
    <row r="973" spans="1:3" x14ac:dyDescent="0.2">
      <c r="A973" t="s">
        <v>14</v>
      </c>
      <c r="B973" t="s">
        <v>2039</v>
      </c>
      <c r="C973" t="s">
        <v>21</v>
      </c>
    </row>
    <row r="974" spans="1:3" x14ac:dyDescent="0.2">
      <c r="A974" t="s">
        <v>20</v>
      </c>
      <c r="B974" t="s">
        <v>2035</v>
      </c>
      <c r="C974" t="s">
        <v>21</v>
      </c>
    </row>
    <row r="975" spans="1:3" x14ac:dyDescent="0.2">
      <c r="A975" t="s">
        <v>14</v>
      </c>
      <c r="B975" t="s">
        <v>2037</v>
      </c>
      <c r="C975" t="s">
        <v>21</v>
      </c>
    </row>
    <row r="976" spans="1:3" x14ac:dyDescent="0.2">
      <c r="A976" t="s">
        <v>20</v>
      </c>
      <c r="B976" t="s">
        <v>2033</v>
      </c>
      <c r="C976" t="s">
        <v>21</v>
      </c>
    </row>
    <row r="977" spans="1:3" x14ac:dyDescent="0.2">
      <c r="A977" t="s">
        <v>20</v>
      </c>
      <c r="B977" t="s">
        <v>2037</v>
      </c>
      <c r="C977" t="s">
        <v>21</v>
      </c>
    </row>
    <row r="978" spans="1:3" x14ac:dyDescent="0.2">
      <c r="A978" t="s">
        <v>20</v>
      </c>
      <c r="B978" t="s">
        <v>2037</v>
      </c>
      <c r="C978" t="s">
        <v>21</v>
      </c>
    </row>
    <row r="979" spans="1:3" x14ac:dyDescent="0.2">
      <c r="A979" t="s">
        <v>14</v>
      </c>
      <c r="B979" t="s">
        <v>2031</v>
      </c>
      <c r="C979" t="s">
        <v>21</v>
      </c>
    </row>
    <row r="980" spans="1:3" x14ac:dyDescent="0.2">
      <c r="A980" t="s">
        <v>20</v>
      </c>
      <c r="B980" t="s">
        <v>2048</v>
      </c>
      <c r="C980" t="s">
        <v>21</v>
      </c>
    </row>
    <row r="981" spans="1:3" x14ac:dyDescent="0.2">
      <c r="A981" t="s">
        <v>20</v>
      </c>
      <c r="B981" t="s">
        <v>2037</v>
      </c>
      <c r="C981" t="s">
        <v>40</v>
      </c>
    </row>
    <row r="982" spans="1:3" x14ac:dyDescent="0.2">
      <c r="A982" t="s">
        <v>14</v>
      </c>
      <c r="B982" t="s">
        <v>2045</v>
      </c>
      <c r="C982" t="s">
        <v>21</v>
      </c>
    </row>
    <row r="983" spans="1:3" x14ac:dyDescent="0.2">
      <c r="A983" t="s">
        <v>20</v>
      </c>
      <c r="B983" t="s">
        <v>2035</v>
      </c>
      <c r="C983" t="s">
        <v>21</v>
      </c>
    </row>
    <row r="984" spans="1:3" x14ac:dyDescent="0.2">
      <c r="A984" t="s">
        <v>14</v>
      </c>
      <c r="B984" t="s">
        <v>2039</v>
      </c>
      <c r="C984" t="s">
        <v>21</v>
      </c>
    </row>
    <row r="985" spans="1:3" x14ac:dyDescent="0.2">
      <c r="A985" t="s">
        <v>20</v>
      </c>
      <c r="B985" t="s">
        <v>2039</v>
      </c>
      <c r="C985" t="s">
        <v>21</v>
      </c>
    </row>
    <row r="986" spans="1:3" x14ac:dyDescent="0.2">
      <c r="A986" t="s">
        <v>20</v>
      </c>
      <c r="B986" t="s">
        <v>2037</v>
      </c>
      <c r="C986" t="s">
        <v>21</v>
      </c>
    </row>
    <row r="987" spans="1:3" x14ac:dyDescent="0.2">
      <c r="A987" t="s">
        <v>14</v>
      </c>
      <c r="B987" t="s">
        <v>2033</v>
      </c>
      <c r="C987" t="s">
        <v>21</v>
      </c>
    </row>
    <row r="988" spans="1:3" x14ac:dyDescent="0.2">
      <c r="A988" t="s">
        <v>14</v>
      </c>
      <c r="B988" t="s">
        <v>2033</v>
      </c>
      <c r="C988" t="s">
        <v>21</v>
      </c>
    </row>
    <row r="989" spans="1:3" x14ac:dyDescent="0.2">
      <c r="A989" t="s">
        <v>20</v>
      </c>
      <c r="B989" t="s">
        <v>2039</v>
      </c>
      <c r="C989" t="s">
        <v>21</v>
      </c>
    </row>
    <row r="990" spans="1:3" x14ac:dyDescent="0.2">
      <c r="A990" t="s">
        <v>14</v>
      </c>
      <c r="B990" t="s">
        <v>2045</v>
      </c>
      <c r="C990" t="s">
        <v>21</v>
      </c>
    </row>
    <row r="991" spans="1:3" x14ac:dyDescent="0.2">
      <c r="A991" t="s">
        <v>20</v>
      </c>
      <c r="B991" t="s">
        <v>2045</v>
      </c>
      <c r="C991" t="s">
        <v>21</v>
      </c>
    </row>
    <row r="992" spans="1:3" x14ac:dyDescent="0.2">
      <c r="A992" t="s">
        <v>14</v>
      </c>
      <c r="B992" t="s">
        <v>2039</v>
      </c>
      <c r="C992" t="s">
        <v>21</v>
      </c>
    </row>
    <row r="993" spans="1:3" x14ac:dyDescent="0.2">
      <c r="A993" t="s">
        <v>20</v>
      </c>
      <c r="B993" t="s">
        <v>2033</v>
      </c>
      <c r="C993" t="s">
        <v>21</v>
      </c>
    </row>
    <row r="994" spans="1:3" x14ac:dyDescent="0.2">
      <c r="A994" t="s">
        <v>20</v>
      </c>
      <c r="B994" t="s">
        <v>2039</v>
      </c>
      <c r="C994" t="s">
        <v>21</v>
      </c>
    </row>
    <row r="995" spans="1:3" x14ac:dyDescent="0.2">
      <c r="A995" t="s">
        <v>74</v>
      </c>
      <c r="B995" t="s">
        <v>2052</v>
      </c>
      <c r="C995" t="s">
        <v>107</v>
      </c>
    </row>
    <row r="996" spans="1:3" x14ac:dyDescent="0.2">
      <c r="A996" t="s">
        <v>14</v>
      </c>
      <c r="B996" t="s">
        <v>2045</v>
      </c>
      <c r="C996" t="s">
        <v>21</v>
      </c>
    </row>
    <row r="997" spans="1:3" x14ac:dyDescent="0.2">
      <c r="A997" t="s">
        <v>20</v>
      </c>
      <c r="B997" t="s">
        <v>2031</v>
      </c>
      <c r="C997" t="s">
        <v>21</v>
      </c>
    </row>
    <row r="998" spans="1:3" x14ac:dyDescent="0.2">
      <c r="A998" t="s">
        <v>14</v>
      </c>
      <c r="B998" t="s">
        <v>2037</v>
      </c>
      <c r="C998" t="s">
        <v>21</v>
      </c>
    </row>
    <row r="999" spans="1:3" x14ac:dyDescent="0.2">
      <c r="A999" t="s">
        <v>74</v>
      </c>
      <c r="B999" t="s">
        <v>2037</v>
      </c>
      <c r="C999" t="s">
        <v>107</v>
      </c>
    </row>
    <row r="1000" spans="1:3" x14ac:dyDescent="0.2">
      <c r="A1000" t="s">
        <v>14</v>
      </c>
      <c r="B1000" t="s">
        <v>2033</v>
      </c>
      <c r="C1000" t="s">
        <v>21</v>
      </c>
    </row>
    <row r="1001" spans="1:3" x14ac:dyDescent="0.2">
      <c r="A1001" t="s">
        <v>74</v>
      </c>
      <c r="B1001" t="s">
        <v>2031</v>
      </c>
      <c r="C1001" t="s">
        <v>21</v>
      </c>
    </row>
  </sheetData>
  <conditionalFormatting sqref="A2:A1001">
    <cfRule type="containsText" dxfId="11" priority="1" operator="containsText" text="live">
      <formula>NOT(ISERROR(SEARCH("live",A2)))</formula>
    </cfRule>
    <cfRule type="containsText" dxfId="10" priority="2" operator="containsText" text="canceled">
      <formula>NOT(ISERROR(SEARCH("canceled",A2)))</formula>
    </cfRule>
    <cfRule type="containsText" dxfId="9" priority="3" operator="containsText" text="failed">
      <formula>NOT(ISERROR(SEARCH("failed",A2)))</formula>
    </cfRule>
    <cfRule type="containsText" dxfId="8" priority="4" operator="containsText" text="successful">
      <formula>NOT(ISERROR(SEARCH("successful",A2)))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E0BA-725F-2642-B54D-9DF7199ED16E}">
  <dimension ref="A1:F14"/>
  <sheetViews>
    <sheetView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B52-D9E9-F546-BA5F-B2478B277A44}">
  <dimension ref="A1:C1001"/>
  <sheetViews>
    <sheetView topLeftCell="A2" workbookViewId="0">
      <selection sqref="A1:C1001"/>
    </sheetView>
  </sheetViews>
  <sheetFormatPr baseColWidth="10" defaultRowHeight="16" x14ac:dyDescent="0.2"/>
  <cols>
    <col min="3" max="3" width="17.1640625" customWidth="1"/>
  </cols>
  <sheetData>
    <row r="1" spans="1:3" x14ac:dyDescent="0.2">
      <c r="A1" s="1" t="s">
        <v>6</v>
      </c>
      <c r="B1" s="1" t="s">
        <v>4</v>
      </c>
      <c r="C1" s="5" t="s">
        <v>2065</v>
      </c>
    </row>
    <row r="2" spans="1:3" x14ac:dyDescent="0.2">
      <c r="A2" t="s">
        <v>15</v>
      </c>
      <c r="B2" t="s">
        <v>14</v>
      </c>
      <c r="C2" t="s">
        <v>2032</v>
      </c>
    </row>
    <row r="3" spans="1:3" x14ac:dyDescent="0.2">
      <c r="A3" t="s">
        <v>21</v>
      </c>
      <c r="B3" t="s">
        <v>20</v>
      </c>
      <c r="C3" t="s">
        <v>2034</v>
      </c>
    </row>
    <row r="4" spans="1:3" x14ac:dyDescent="0.2">
      <c r="A4" t="s">
        <v>26</v>
      </c>
      <c r="B4" t="s">
        <v>20</v>
      </c>
      <c r="C4" t="s">
        <v>2036</v>
      </c>
    </row>
    <row r="5" spans="1:3" x14ac:dyDescent="0.2">
      <c r="A5" t="s">
        <v>21</v>
      </c>
      <c r="B5" t="s">
        <v>14</v>
      </c>
      <c r="C5" t="s">
        <v>2034</v>
      </c>
    </row>
    <row r="6" spans="1:3" x14ac:dyDescent="0.2">
      <c r="A6" t="s">
        <v>21</v>
      </c>
      <c r="B6" t="s">
        <v>14</v>
      </c>
      <c r="C6" t="s">
        <v>2038</v>
      </c>
    </row>
    <row r="7" spans="1:3" x14ac:dyDescent="0.2">
      <c r="A7" t="s">
        <v>36</v>
      </c>
      <c r="B7" t="s">
        <v>20</v>
      </c>
      <c r="C7" t="s">
        <v>2038</v>
      </c>
    </row>
    <row r="8" spans="1:3" x14ac:dyDescent="0.2">
      <c r="A8" t="s">
        <v>40</v>
      </c>
      <c r="B8" t="s">
        <v>14</v>
      </c>
      <c r="C8" t="s">
        <v>2040</v>
      </c>
    </row>
    <row r="9" spans="1:3" x14ac:dyDescent="0.2">
      <c r="A9" t="s">
        <v>36</v>
      </c>
      <c r="B9" t="s">
        <v>20</v>
      </c>
      <c r="C9" t="s">
        <v>2038</v>
      </c>
    </row>
    <row r="10" spans="1:3" x14ac:dyDescent="0.2">
      <c r="A10" t="s">
        <v>36</v>
      </c>
      <c r="B10" t="s">
        <v>47</v>
      </c>
      <c r="C10" t="s">
        <v>2038</v>
      </c>
    </row>
    <row r="11" spans="1:3" x14ac:dyDescent="0.2">
      <c r="A11" t="s">
        <v>21</v>
      </c>
      <c r="B11" t="s">
        <v>14</v>
      </c>
      <c r="C11" t="s">
        <v>2041</v>
      </c>
    </row>
    <row r="12" spans="1:3" x14ac:dyDescent="0.2">
      <c r="A12" t="s">
        <v>21</v>
      </c>
      <c r="B12" t="s">
        <v>20</v>
      </c>
      <c r="C12" t="s">
        <v>2042</v>
      </c>
    </row>
    <row r="13" spans="1:3" x14ac:dyDescent="0.2">
      <c r="A13" t="s">
        <v>21</v>
      </c>
      <c r="B13" t="s">
        <v>14</v>
      </c>
      <c r="C13" t="s">
        <v>2038</v>
      </c>
    </row>
    <row r="14" spans="1:3" x14ac:dyDescent="0.2">
      <c r="A14" t="s">
        <v>21</v>
      </c>
      <c r="B14" t="s">
        <v>14</v>
      </c>
      <c r="C14" t="s">
        <v>2042</v>
      </c>
    </row>
    <row r="15" spans="1:3" x14ac:dyDescent="0.2">
      <c r="A15" t="s">
        <v>21</v>
      </c>
      <c r="B15" t="s">
        <v>20</v>
      </c>
      <c r="C15" t="s">
        <v>2043</v>
      </c>
    </row>
    <row r="16" spans="1:3" x14ac:dyDescent="0.2">
      <c r="A16" t="s">
        <v>21</v>
      </c>
      <c r="B16" t="s">
        <v>14</v>
      </c>
      <c r="C16" t="s">
        <v>2043</v>
      </c>
    </row>
    <row r="17" spans="1:3" x14ac:dyDescent="0.2">
      <c r="A17" t="s">
        <v>21</v>
      </c>
      <c r="B17" t="s">
        <v>14</v>
      </c>
      <c r="C17" t="s">
        <v>2044</v>
      </c>
    </row>
    <row r="18" spans="1:3" x14ac:dyDescent="0.2">
      <c r="A18" t="s">
        <v>21</v>
      </c>
      <c r="B18" t="s">
        <v>20</v>
      </c>
      <c r="C18" t="s">
        <v>2046</v>
      </c>
    </row>
    <row r="19" spans="1:3" x14ac:dyDescent="0.2">
      <c r="A19" t="s">
        <v>21</v>
      </c>
      <c r="B19" t="s">
        <v>20</v>
      </c>
      <c r="C19" t="s">
        <v>2047</v>
      </c>
    </row>
    <row r="20" spans="1:3" x14ac:dyDescent="0.2">
      <c r="A20" t="s">
        <v>21</v>
      </c>
      <c r="B20" t="s">
        <v>74</v>
      </c>
      <c r="C20" t="s">
        <v>2038</v>
      </c>
    </row>
    <row r="21" spans="1:3" x14ac:dyDescent="0.2">
      <c r="A21" t="s">
        <v>21</v>
      </c>
      <c r="B21" t="s">
        <v>14</v>
      </c>
      <c r="C21" t="s">
        <v>2038</v>
      </c>
    </row>
    <row r="22" spans="1:3" x14ac:dyDescent="0.2">
      <c r="A22" t="s">
        <v>21</v>
      </c>
      <c r="B22" t="s">
        <v>20</v>
      </c>
      <c r="C22" t="s">
        <v>2042</v>
      </c>
    </row>
    <row r="23" spans="1:3" x14ac:dyDescent="0.2">
      <c r="A23" t="s">
        <v>21</v>
      </c>
      <c r="B23" t="s">
        <v>14</v>
      </c>
      <c r="C23" t="s">
        <v>2038</v>
      </c>
    </row>
    <row r="24" spans="1:3" x14ac:dyDescent="0.2">
      <c r="A24" t="s">
        <v>21</v>
      </c>
      <c r="B24" t="s">
        <v>20</v>
      </c>
      <c r="C24" t="s">
        <v>2038</v>
      </c>
    </row>
    <row r="25" spans="1:3" x14ac:dyDescent="0.2">
      <c r="A25" t="s">
        <v>40</v>
      </c>
      <c r="B25" t="s">
        <v>20</v>
      </c>
      <c r="C25" t="s">
        <v>2040</v>
      </c>
    </row>
    <row r="26" spans="1:3" x14ac:dyDescent="0.2">
      <c r="A26" t="s">
        <v>21</v>
      </c>
      <c r="B26" t="s">
        <v>20</v>
      </c>
      <c r="C26" t="s">
        <v>2044</v>
      </c>
    </row>
    <row r="27" spans="1:3" x14ac:dyDescent="0.2">
      <c r="A27" t="s">
        <v>21</v>
      </c>
      <c r="B27" t="s">
        <v>20</v>
      </c>
      <c r="C27" t="s">
        <v>2049</v>
      </c>
    </row>
    <row r="28" spans="1:3" x14ac:dyDescent="0.2">
      <c r="A28" t="s">
        <v>21</v>
      </c>
      <c r="B28" t="s">
        <v>74</v>
      </c>
      <c r="C28" t="s">
        <v>2038</v>
      </c>
    </row>
    <row r="29" spans="1:3" x14ac:dyDescent="0.2">
      <c r="A29" t="s">
        <v>21</v>
      </c>
      <c r="B29" t="s">
        <v>14</v>
      </c>
      <c r="C29" t="s">
        <v>2034</v>
      </c>
    </row>
    <row r="30" spans="1:3" x14ac:dyDescent="0.2">
      <c r="A30" t="s">
        <v>21</v>
      </c>
      <c r="B30" t="s">
        <v>20</v>
      </c>
      <c r="C30" t="s">
        <v>2038</v>
      </c>
    </row>
    <row r="31" spans="1:3" x14ac:dyDescent="0.2">
      <c r="A31" t="s">
        <v>98</v>
      </c>
      <c r="B31" t="s">
        <v>20</v>
      </c>
      <c r="C31" t="s">
        <v>2050</v>
      </c>
    </row>
    <row r="32" spans="1:3" x14ac:dyDescent="0.2">
      <c r="A32" t="s">
        <v>21</v>
      </c>
      <c r="B32" t="s">
        <v>20</v>
      </c>
      <c r="C32" t="s">
        <v>2047</v>
      </c>
    </row>
    <row r="33" spans="1:3" x14ac:dyDescent="0.2">
      <c r="A33" t="s">
        <v>40</v>
      </c>
      <c r="B33" t="s">
        <v>20</v>
      </c>
      <c r="C33" t="s">
        <v>2049</v>
      </c>
    </row>
    <row r="34" spans="1:3" x14ac:dyDescent="0.2">
      <c r="A34" t="s">
        <v>107</v>
      </c>
      <c r="B34" t="s">
        <v>14</v>
      </c>
      <c r="C34" t="s">
        <v>2040</v>
      </c>
    </row>
    <row r="35" spans="1:3" x14ac:dyDescent="0.2">
      <c r="A35" t="s">
        <v>21</v>
      </c>
      <c r="B35" t="s">
        <v>20</v>
      </c>
      <c r="C35" t="s">
        <v>2038</v>
      </c>
    </row>
    <row r="36" spans="1:3" x14ac:dyDescent="0.2">
      <c r="A36" t="s">
        <v>21</v>
      </c>
      <c r="B36" t="s">
        <v>20</v>
      </c>
      <c r="C36" t="s">
        <v>2040</v>
      </c>
    </row>
    <row r="37" spans="1:3" x14ac:dyDescent="0.2">
      <c r="A37" t="s">
        <v>36</v>
      </c>
      <c r="B37" t="s">
        <v>20</v>
      </c>
      <c r="C37" t="s">
        <v>2042</v>
      </c>
    </row>
    <row r="38" spans="1:3" x14ac:dyDescent="0.2">
      <c r="A38" t="s">
        <v>21</v>
      </c>
      <c r="B38" t="s">
        <v>20</v>
      </c>
      <c r="C38" t="s">
        <v>2038</v>
      </c>
    </row>
    <row r="39" spans="1:3" x14ac:dyDescent="0.2">
      <c r="A39" t="s">
        <v>21</v>
      </c>
      <c r="B39" t="s">
        <v>20</v>
      </c>
      <c r="C39" t="s">
        <v>2051</v>
      </c>
    </row>
    <row r="40" spans="1:3" x14ac:dyDescent="0.2">
      <c r="A40" t="s">
        <v>21</v>
      </c>
      <c r="B40" t="s">
        <v>20</v>
      </c>
      <c r="C40" t="s">
        <v>2053</v>
      </c>
    </row>
    <row r="41" spans="1:3" x14ac:dyDescent="0.2">
      <c r="A41" t="s">
        <v>36</v>
      </c>
      <c r="B41" t="s">
        <v>14</v>
      </c>
      <c r="C41" t="s">
        <v>2038</v>
      </c>
    </row>
    <row r="42" spans="1:3" x14ac:dyDescent="0.2">
      <c r="A42" t="s">
        <v>21</v>
      </c>
      <c r="B42" t="s">
        <v>20</v>
      </c>
      <c r="C42" t="s">
        <v>2044</v>
      </c>
    </row>
    <row r="43" spans="1:3" x14ac:dyDescent="0.2">
      <c r="A43" t="s">
        <v>107</v>
      </c>
      <c r="B43" t="s">
        <v>20</v>
      </c>
      <c r="C43" t="s">
        <v>2034</v>
      </c>
    </row>
    <row r="44" spans="1:3" x14ac:dyDescent="0.2">
      <c r="A44" t="s">
        <v>21</v>
      </c>
      <c r="B44" t="s">
        <v>20</v>
      </c>
      <c r="C44" t="s">
        <v>2032</v>
      </c>
    </row>
    <row r="45" spans="1:3" x14ac:dyDescent="0.2">
      <c r="A45" t="s">
        <v>21</v>
      </c>
      <c r="B45" t="s">
        <v>20</v>
      </c>
      <c r="C45" t="s">
        <v>2054</v>
      </c>
    </row>
    <row r="46" spans="1:3" x14ac:dyDescent="0.2">
      <c r="A46" t="s">
        <v>36</v>
      </c>
      <c r="B46" t="s">
        <v>20</v>
      </c>
      <c r="C46" t="s">
        <v>2051</v>
      </c>
    </row>
    <row r="47" spans="1:3" x14ac:dyDescent="0.2">
      <c r="A47" t="s">
        <v>21</v>
      </c>
      <c r="B47" t="s">
        <v>14</v>
      </c>
      <c r="C47" t="s">
        <v>2038</v>
      </c>
    </row>
    <row r="48" spans="1:3" x14ac:dyDescent="0.2">
      <c r="A48" t="s">
        <v>21</v>
      </c>
      <c r="B48" t="s">
        <v>20</v>
      </c>
      <c r="C48" t="s">
        <v>2034</v>
      </c>
    </row>
    <row r="49" spans="1:3" x14ac:dyDescent="0.2">
      <c r="A49" t="s">
        <v>21</v>
      </c>
      <c r="B49" t="s">
        <v>20</v>
      </c>
      <c r="C49" t="s">
        <v>2038</v>
      </c>
    </row>
    <row r="50" spans="1:3" x14ac:dyDescent="0.2">
      <c r="A50" t="s">
        <v>21</v>
      </c>
      <c r="B50" t="s">
        <v>20</v>
      </c>
      <c r="C50" t="s">
        <v>2038</v>
      </c>
    </row>
    <row r="51" spans="1:3" x14ac:dyDescent="0.2">
      <c r="A51" t="s">
        <v>21</v>
      </c>
      <c r="B51" t="s">
        <v>20</v>
      </c>
      <c r="C51" t="s">
        <v>2034</v>
      </c>
    </row>
    <row r="52" spans="1:3" x14ac:dyDescent="0.2">
      <c r="A52" t="s">
        <v>107</v>
      </c>
      <c r="B52" t="s">
        <v>14</v>
      </c>
      <c r="C52" t="s">
        <v>2055</v>
      </c>
    </row>
    <row r="53" spans="1:3" x14ac:dyDescent="0.2">
      <c r="A53" t="s">
        <v>40</v>
      </c>
      <c r="B53" t="s">
        <v>14</v>
      </c>
      <c r="C53" t="s">
        <v>2044</v>
      </c>
    </row>
    <row r="54" spans="1:3" x14ac:dyDescent="0.2">
      <c r="A54" t="s">
        <v>21</v>
      </c>
      <c r="B54" t="s">
        <v>14</v>
      </c>
      <c r="C54" t="s">
        <v>2038</v>
      </c>
    </row>
    <row r="55" spans="1:3" x14ac:dyDescent="0.2">
      <c r="A55" t="s">
        <v>21</v>
      </c>
      <c r="B55" t="s">
        <v>20</v>
      </c>
      <c r="C55" t="s">
        <v>2042</v>
      </c>
    </row>
    <row r="56" spans="1:3" x14ac:dyDescent="0.2">
      <c r="A56" t="s">
        <v>21</v>
      </c>
      <c r="B56" t="s">
        <v>14</v>
      </c>
      <c r="C56" t="s">
        <v>2044</v>
      </c>
    </row>
    <row r="57" spans="1:3" x14ac:dyDescent="0.2">
      <c r="A57" t="s">
        <v>21</v>
      </c>
      <c r="B57" t="s">
        <v>20</v>
      </c>
      <c r="C57" t="s">
        <v>2056</v>
      </c>
    </row>
    <row r="58" spans="1:3" x14ac:dyDescent="0.2">
      <c r="A58" t="s">
        <v>21</v>
      </c>
      <c r="B58" t="s">
        <v>20</v>
      </c>
      <c r="C58" t="s">
        <v>2044</v>
      </c>
    </row>
    <row r="59" spans="1:3" x14ac:dyDescent="0.2">
      <c r="A59" t="s">
        <v>21</v>
      </c>
      <c r="B59" t="s">
        <v>20</v>
      </c>
      <c r="C59" t="s">
        <v>2049</v>
      </c>
    </row>
    <row r="60" spans="1:3" x14ac:dyDescent="0.2">
      <c r="A60" t="s">
        <v>21</v>
      </c>
      <c r="B60" t="s">
        <v>20</v>
      </c>
      <c r="C60" t="s">
        <v>2038</v>
      </c>
    </row>
    <row r="61" spans="1:3" x14ac:dyDescent="0.2">
      <c r="A61" t="s">
        <v>21</v>
      </c>
      <c r="B61" t="s">
        <v>20</v>
      </c>
      <c r="C61" t="s">
        <v>2038</v>
      </c>
    </row>
    <row r="62" spans="1:3" x14ac:dyDescent="0.2">
      <c r="A62" t="s">
        <v>15</v>
      </c>
      <c r="B62" t="s">
        <v>20</v>
      </c>
      <c r="C62" t="s">
        <v>2038</v>
      </c>
    </row>
    <row r="63" spans="1:3" x14ac:dyDescent="0.2">
      <c r="A63" t="s">
        <v>15</v>
      </c>
      <c r="B63" t="s">
        <v>14</v>
      </c>
      <c r="C63" t="s">
        <v>2038</v>
      </c>
    </row>
    <row r="64" spans="1:3" x14ac:dyDescent="0.2">
      <c r="A64" t="s">
        <v>21</v>
      </c>
      <c r="B64" t="s">
        <v>20</v>
      </c>
      <c r="C64" t="s">
        <v>2036</v>
      </c>
    </row>
    <row r="65" spans="1:3" x14ac:dyDescent="0.2">
      <c r="A65" t="s">
        <v>21</v>
      </c>
      <c r="B65" t="s">
        <v>14</v>
      </c>
      <c r="C65" t="s">
        <v>2038</v>
      </c>
    </row>
    <row r="66" spans="1:3" x14ac:dyDescent="0.2">
      <c r="A66" t="s">
        <v>21</v>
      </c>
      <c r="B66" t="s">
        <v>14</v>
      </c>
      <c r="C66" t="s">
        <v>2036</v>
      </c>
    </row>
    <row r="67" spans="1:3" x14ac:dyDescent="0.2">
      <c r="A67" t="s">
        <v>21</v>
      </c>
      <c r="B67" t="s">
        <v>20</v>
      </c>
      <c r="C67" t="s">
        <v>2038</v>
      </c>
    </row>
    <row r="68" spans="1:3" x14ac:dyDescent="0.2">
      <c r="A68" t="s">
        <v>21</v>
      </c>
      <c r="B68" t="s">
        <v>14</v>
      </c>
      <c r="C68" t="s">
        <v>2038</v>
      </c>
    </row>
    <row r="69" spans="1:3" x14ac:dyDescent="0.2">
      <c r="A69" t="s">
        <v>40</v>
      </c>
      <c r="B69" t="s">
        <v>20</v>
      </c>
      <c r="C69" t="s">
        <v>2044</v>
      </c>
    </row>
    <row r="70" spans="1:3" x14ac:dyDescent="0.2">
      <c r="A70" t="s">
        <v>107</v>
      </c>
      <c r="B70" t="s">
        <v>20</v>
      </c>
      <c r="C70" t="s">
        <v>2038</v>
      </c>
    </row>
    <row r="71" spans="1:3" x14ac:dyDescent="0.2">
      <c r="A71" t="s">
        <v>21</v>
      </c>
      <c r="B71" t="s">
        <v>74</v>
      </c>
      <c r="C71" t="s">
        <v>2038</v>
      </c>
    </row>
    <row r="72" spans="1:3" x14ac:dyDescent="0.2">
      <c r="A72" t="s">
        <v>107</v>
      </c>
      <c r="B72" t="s">
        <v>20</v>
      </c>
      <c r="C72" t="s">
        <v>2038</v>
      </c>
    </row>
    <row r="73" spans="1:3" x14ac:dyDescent="0.2">
      <c r="A73" t="s">
        <v>21</v>
      </c>
      <c r="B73" t="s">
        <v>20</v>
      </c>
      <c r="C73" t="s">
        <v>2038</v>
      </c>
    </row>
    <row r="74" spans="1:3" x14ac:dyDescent="0.2">
      <c r="A74" t="s">
        <v>21</v>
      </c>
      <c r="B74" t="s">
        <v>20</v>
      </c>
      <c r="C74" t="s">
        <v>2047</v>
      </c>
    </row>
    <row r="75" spans="1:3" x14ac:dyDescent="0.2">
      <c r="A75" t="s">
        <v>21</v>
      </c>
      <c r="B75" t="s">
        <v>20</v>
      </c>
      <c r="C75" t="s">
        <v>2056</v>
      </c>
    </row>
    <row r="76" spans="1:3" x14ac:dyDescent="0.2">
      <c r="A76" t="s">
        <v>40</v>
      </c>
      <c r="B76" t="s">
        <v>20</v>
      </c>
      <c r="C76" t="s">
        <v>2055</v>
      </c>
    </row>
    <row r="77" spans="1:3" x14ac:dyDescent="0.2">
      <c r="A77" t="s">
        <v>21</v>
      </c>
      <c r="B77" t="s">
        <v>20</v>
      </c>
      <c r="C77" t="s">
        <v>2053</v>
      </c>
    </row>
    <row r="78" spans="1:3" x14ac:dyDescent="0.2">
      <c r="A78" t="s">
        <v>21</v>
      </c>
      <c r="B78" t="s">
        <v>14</v>
      </c>
      <c r="C78" t="s">
        <v>2038</v>
      </c>
    </row>
    <row r="79" spans="1:3" x14ac:dyDescent="0.2">
      <c r="A79" t="s">
        <v>21</v>
      </c>
      <c r="B79" t="s">
        <v>14</v>
      </c>
      <c r="C79" t="s">
        <v>2047</v>
      </c>
    </row>
    <row r="80" spans="1:3" x14ac:dyDescent="0.2">
      <c r="A80" t="s">
        <v>21</v>
      </c>
      <c r="B80" t="s">
        <v>20</v>
      </c>
      <c r="C80" t="s">
        <v>2057</v>
      </c>
    </row>
    <row r="81" spans="1:3" x14ac:dyDescent="0.2">
      <c r="A81" t="s">
        <v>21</v>
      </c>
      <c r="B81" t="s">
        <v>14</v>
      </c>
      <c r="C81" t="s">
        <v>2038</v>
      </c>
    </row>
    <row r="82" spans="1:3" x14ac:dyDescent="0.2">
      <c r="A82" t="s">
        <v>21</v>
      </c>
      <c r="B82" t="s">
        <v>20</v>
      </c>
      <c r="C82" t="s">
        <v>2049</v>
      </c>
    </row>
    <row r="83" spans="1:3" x14ac:dyDescent="0.2">
      <c r="A83" t="s">
        <v>21</v>
      </c>
      <c r="B83" t="s">
        <v>20</v>
      </c>
      <c r="C83" t="s">
        <v>2034</v>
      </c>
    </row>
    <row r="84" spans="1:3" x14ac:dyDescent="0.2">
      <c r="A84" t="s">
        <v>40</v>
      </c>
      <c r="B84" t="s">
        <v>20</v>
      </c>
      <c r="C84" t="s">
        <v>2049</v>
      </c>
    </row>
    <row r="85" spans="1:3" x14ac:dyDescent="0.2">
      <c r="A85" t="s">
        <v>21</v>
      </c>
      <c r="B85" t="s">
        <v>14</v>
      </c>
      <c r="C85" t="s">
        <v>2041</v>
      </c>
    </row>
    <row r="86" spans="1:3" x14ac:dyDescent="0.2">
      <c r="A86" t="s">
        <v>21</v>
      </c>
      <c r="B86" t="s">
        <v>20</v>
      </c>
      <c r="C86" t="s">
        <v>2044</v>
      </c>
    </row>
    <row r="87" spans="1:3" x14ac:dyDescent="0.2">
      <c r="A87" t="s">
        <v>26</v>
      </c>
      <c r="B87" t="s">
        <v>20</v>
      </c>
      <c r="C87" t="s">
        <v>2043</v>
      </c>
    </row>
    <row r="88" spans="1:3" x14ac:dyDescent="0.2">
      <c r="A88" t="s">
        <v>21</v>
      </c>
      <c r="B88" t="s">
        <v>20</v>
      </c>
      <c r="C88" t="s">
        <v>2038</v>
      </c>
    </row>
    <row r="89" spans="1:3" x14ac:dyDescent="0.2">
      <c r="A89" t="s">
        <v>26</v>
      </c>
      <c r="B89" t="s">
        <v>14</v>
      </c>
      <c r="C89" t="s">
        <v>2034</v>
      </c>
    </row>
    <row r="90" spans="1:3" x14ac:dyDescent="0.2">
      <c r="A90" t="s">
        <v>21</v>
      </c>
      <c r="B90" t="s">
        <v>20</v>
      </c>
      <c r="C90" t="s">
        <v>2057</v>
      </c>
    </row>
    <row r="91" spans="1:3" x14ac:dyDescent="0.2">
      <c r="A91" t="s">
        <v>21</v>
      </c>
      <c r="B91" t="s">
        <v>20</v>
      </c>
      <c r="C91" t="s">
        <v>2038</v>
      </c>
    </row>
    <row r="92" spans="1:3" x14ac:dyDescent="0.2">
      <c r="A92" t="s">
        <v>21</v>
      </c>
      <c r="B92" t="s">
        <v>14</v>
      </c>
      <c r="C92" t="s">
        <v>2038</v>
      </c>
    </row>
    <row r="93" spans="1:3" x14ac:dyDescent="0.2">
      <c r="A93" t="s">
        <v>107</v>
      </c>
      <c r="B93" t="s">
        <v>14</v>
      </c>
      <c r="C93" t="s">
        <v>2057</v>
      </c>
    </row>
    <row r="94" spans="1:3" x14ac:dyDescent="0.2">
      <c r="A94" t="s">
        <v>98</v>
      </c>
      <c r="B94" t="s">
        <v>20</v>
      </c>
      <c r="C94" t="s">
        <v>2049</v>
      </c>
    </row>
    <row r="95" spans="1:3" x14ac:dyDescent="0.2">
      <c r="A95" t="s">
        <v>21</v>
      </c>
      <c r="B95" t="s">
        <v>74</v>
      </c>
      <c r="C95" t="s">
        <v>2038</v>
      </c>
    </row>
    <row r="96" spans="1:3" x14ac:dyDescent="0.2">
      <c r="A96" t="s">
        <v>40</v>
      </c>
      <c r="B96" t="s">
        <v>20</v>
      </c>
      <c r="C96" t="s">
        <v>2036</v>
      </c>
    </row>
    <row r="97" spans="1:3" x14ac:dyDescent="0.2">
      <c r="A97" t="s">
        <v>21</v>
      </c>
      <c r="B97" t="s">
        <v>20</v>
      </c>
      <c r="C97" t="s">
        <v>2040</v>
      </c>
    </row>
    <row r="98" spans="1:3" x14ac:dyDescent="0.2">
      <c r="A98" t="s">
        <v>21</v>
      </c>
      <c r="B98" t="s">
        <v>20</v>
      </c>
      <c r="C98" t="s">
        <v>2038</v>
      </c>
    </row>
    <row r="99" spans="1:3" x14ac:dyDescent="0.2">
      <c r="A99" t="s">
        <v>21</v>
      </c>
      <c r="B99" t="s">
        <v>20</v>
      </c>
      <c r="C99" t="s">
        <v>2032</v>
      </c>
    </row>
    <row r="100" spans="1:3" x14ac:dyDescent="0.2">
      <c r="A100" t="s">
        <v>26</v>
      </c>
      <c r="B100" t="s">
        <v>14</v>
      </c>
      <c r="C100" t="s">
        <v>2049</v>
      </c>
    </row>
    <row r="101" spans="1:3" x14ac:dyDescent="0.2">
      <c r="A101" t="s">
        <v>21</v>
      </c>
      <c r="B101" t="s">
        <v>20</v>
      </c>
      <c r="C101" t="s">
        <v>2038</v>
      </c>
    </row>
    <row r="102" spans="1:3" x14ac:dyDescent="0.2">
      <c r="A102" t="s">
        <v>21</v>
      </c>
      <c r="B102" t="s">
        <v>14</v>
      </c>
      <c r="C102" t="s">
        <v>2038</v>
      </c>
    </row>
    <row r="103" spans="1:3" x14ac:dyDescent="0.2">
      <c r="A103" t="s">
        <v>21</v>
      </c>
      <c r="B103" t="s">
        <v>20</v>
      </c>
      <c r="C103" t="s">
        <v>2041</v>
      </c>
    </row>
    <row r="104" spans="1:3" x14ac:dyDescent="0.2">
      <c r="A104" t="s">
        <v>21</v>
      </c>
      <c r="B104" t="s">
        <v>20</v>
      </c>
      <c r="C104" t="s">
        <v>2044</v>
      </c>
    </row>
    <row r="105" spans="1:3" x14ac:dyDescent="0.2">
      <c r="A105" t="s">
        <v>107</v>
      </c>
      <c r="B105" t="s">
        <v>14</v>
      </c>
      <c r="C105" t="s">
        <v>2041</v>
      </c>
    </row>
    <row r="106" spans="1:3" x14ac:dyDescent="0.2">
      <c r="A106" t="s">
        <v>21</v>
      </c>
      <c r="B106" t="s">
        <v>20</v>
      </c>
      <c r="C106" t="s">
        <v>2043</v>
      </c>
    </row>
    <row r="107" spans="1:3" x14ac:dyDescent="0.2">
      <c r="A107" t="s">
        <v>21</v>
      </c>
      <c r="B107" t="s">
        <v>20</v>
      </c>
      <c r="C107" t="s">
        <v>2036</v>
      </c>
    </row>
    <row r="108" spans="1:3" x14ac:dyDescent="0.2">
      <c r="A108" t="s">
        <v>21</v>
      </c>
      <c r="B108" t="s">
        <v>20</v>
      </c>
      <c r="C108" t="s">
        <v>2038</v>
      </c>
    </row>
    <row r="109" spans="1:3" x14ac:dyDescent="0.2">
      <c r="A109" t="s">
        <v>21</v>
      </c>
      <c r="B109" t="s">
        <v>20</v>
      </c>
      <c r="C109" t="s">
        <v>2038</v>
      </c>
    </row>
    <row r="110" spans="1:3" x14ac:dyDescent="0.2">
      <c r="A110" t="s">
        <v>21</v>
      </c>
      <c r="B110" t="s">
        <v>20</v>
      </c>
      <c r="C110" t="s">
        <v>2040</v>
      </c>
    </row>
    <row r="111" spans="1:3" x14ac:dyDescent="0.2">
      <c r="A111" t="s">
        <v>21</v>
      </c>
      <c r="B111" t="s">
        <v>14</v>
      </c>
      <c r="C111" t="s">
        <v>2058</v>
      </c>
    </row>
    <row r="112" spans="1:3" x14ac:dyDescent="0.2">
      <c r="A112" t="s">
        <v>21</v>
      </c>
      <c r="B112" t="s">
        <v>14</v>
      </c>
      <c r="C112" t="s">
        <v>2032</v>
      </c>
    </row>
    <row r="113" spans="1:3" x14ac:dyDescent="0.2">
      <c r="A113" t="s">
        <v>21</v>
      </c>
      <c r="B113" t="s">
        <v>20</v>
      </c>
      <c r="C113" t="s">
        <v>2054</v>
      </c>
    </row>
    <row r="114" spans="1:3" x14ac:dyDescent="0.2">
      <c r="A114" t="s">
        <v>26</v>
      </c>
      <c r="B114" t="s">
        <v>20</v>
      </c>
      <c r="C114" t="s">
        <v>2036</v>
      </c>
    </row>
    <row r="115" spans="1:3" x14ac:dyDescent="0.2">
      <c r="A115" t="s">
        <v>21</v>
      </c>
      <c r="B115" t="s">
        <v>20</v>
      </c>
      <c r="C115" t="s">
        <v>2032</v>
      </c>
    </row>
    <row r="116" spans="1:3" x14ac:dyDescent="0.2">
      <c r="A116" t="s">
        <v>21</v>
      </c>
      <c r="B116" t="s">
        <v>20</v>
      </c>
      <c r="C116" t="s">
        <v>2044</v>
      </c>
    </row>
    <row r="117" spans="1:3" x14ac:dyDescent="0.2">
      <c r="A117" t="s">
        <v>107</v>
      </c>
      <c r="B117" t="s">
        <v>14</v>
      </c>
      <c r="C117" t="s">
        <v>2051</v>
      </c>
    </row>
    <row r="118" spans="1:3" x14ac:dyDescent="0.2">
      <c r="A118" t="s">
        <v>21</v>
      </c>
      <c r="B118" t="s">
        <v>14</v>
      </c>
      <c r="C118" t="s">
        <v>2038</v>
      </c>
    </row>
    <row r="119" spans="1:3" x14ac:dyDescent="0.2">
      <c r="A119" t="s">
        <v>21</v>
      </c>
      <c r="B119" t="s">
        <v>20</v>
      </c>
      <c r="C119" t="s">
        <v>2058</v>
      </c>
    </row>
    <row r="120" spans="1:3" x14ac:dyDescent="0.2">
      <c r="A120" t="s">
        <v>21</v>
      </c>
      <c r="B120" t="s">
        <v>20</v>
      </c>
      <c r="C120" t="s">
        <v>2053</v>
      </c>
    </row>
    <row r="121" spans="1:3" x14ac:dyDescent="0.2">
      <c r="A121" t="s">
        <v>21</v>
      </c>
      <c r="B121" t="s">
        <v>20</v>
      </c>
      <c r="C121" t="s">
        <v>2040</v>
      </c>
    </row>
    <row r="122" spans="1:3" x14ac:dyDescent="0.2">
      <c r="A122" t="s">
        <v>21</v>
      </c>
      <c r="B122" t="s">
        <v>20</v>
      </c>
      <c r="C122" t="s">
        <v>2059</v>
      </c>
    </row>
    <row r="123" spans="1:3" x14ac:dyDescent="0.2">
      <c r="A123" t="s">
        <v>21</v>
      </c>
      <c r="B123" t="s">
        <v>20</v>
      </c>
      <c r="C123" t="s">
        <v>2049</v>
      </c>
    </row>
    <row r="124" spans="1:3" x14ac:dyDescent="0.2">
      <c r="A124" t="s">
        <v>21</v>
      </c>
      <c r="B124" t="s">
        <v>14</v>
      </c>
      <c r="C124" t="s">
        <v>2051</v>
      </c>
    </row>
    <row r="125" spans="1:3" x14ac:dyDescent="0.2">
      <c r="A125" t="s">
        <v>15</v>
      </c>
      <c r="B125" t="s">
        <v>14</v>
      </c>
      <c r="C125" t="s">
        <v>2038</v>
      </c>
    </row>
    <row r="126" spans="1:3" x14ac:dyDescent="0.2">
      <c r="A126" t="s">
        <v>107</v>
      </c>
      <c r="B126" t="s">
        <v>20</v>
      </c>
      <c r="C126" t="s">
        <v>2053</v>
      </c>
    </row>
    <row r="127" spans="1:3" x14ac:dyDescent="0.2">
      <c r="A127" t="s">
        <v>21</v>
      </c>
      <c r="B127" t="s">
        <v>20</v>
      </c>
      <c r="C127" t="s">
        <v>2038</v>
      </c>
    </row>
    <row r="128" spans="1:3" x14ac:dyDescent="0.2">
      <c r="A128" t="s">
        <v>21</v>
      </c>
      <c r="B128" t="s">
        <v>14</v>
      </c>
      <c r="C128" t="s">
        <v>2038</v>
      </c>
    </row>
    <row r="129" spans="1:3" x14ac:dyDescent="0.2">
      <c r="A129" t="s">
        <v>15</v>
      </c>
      <c r="B129" t="s">
        <v>14</v>
      </c>
      <c r="C129" t="s">
        <v>2038</v>
      </c>
    </row>
    <row r="130" spans="1:3" x14ac:dyDescent="0.2">
      <c r="A130" t="s">
        <v>21</v>
      </c>
      <c r="B130" t="s">
        <v>74</v>
      </c>
      <c r="C130" t="s">
        <v>2034</v>
      </c>
    </row>
    <row r="131" spans="1:3" x14ac:dyDescent="0.2">
      <c r="A131" t="s">
        <v>26</v>
      </c>
      <c r="B131" t="s">
        <v>74</v>
      </c>
      <c r="C131" t="s">
        <v>2032</v>
      </c>
    </row>
    <row r="132" spans="1:3" x14ac:dyDescent="0.2">
      <c r="A132" t="s">
        <v>36</v>
      </c>
      <c r="B132" t="s">
        <v>20</v>
      </c>
      <c r="C132" t="s">
        <v>2042</v>
      </c>
    </row>
    <row r="133" spans="1:3" x14ac:dyDescent="0.2">
      <c r="A133" t="s">
        <v>40</v>
      </c>
      <c r="B133" t="s">
        <v>20</v>
      </c>
      <c r="C133" t="s">
        <v>2036</v>
      </c>
    </row>
    <row r="134" spans="1:3" x14ac:dyDescent="0.2">
      <c r="A134" t="s">
        <v>21</v>
      </c>
      <c r="B134" t="s">
        <v>20</v>
      </c>
      <c r="C134" t="s">
        <v>2038</v>
      </c>
    </row>
    <row r="135" spans="1:3" x14ac:dyDescent="0.2">
      <c r="A135" t="s">
        <v>21</v>
      </c>
      <c r="B135" t="s">
        <v>20</v>
      </c>
      <c r="C135" t="s">
        <v>2060</v>
      </c>
    </row>
    <row r="136" spans="1:3" x14ac:dyDescent="0.2">
      <c r="A136" t="s">
        <v>98</v>
      </c>
      <c r="B136" t="s">
        <v>14</v>
      </c>
      <c r="C136" t="s">
        <v>2040</v>
      </c>
    </row>
    <row r="137" spans="1:3" x14ac:dyDescent="0.2">
      <c r="A137" t="s">
        <v>21</v>
      </c>
      <c r="B137" t="s">
        <v>14</v>
      </c>
      <c r="C137" t="s">
        <v>2038</v>
      </c>
    </row>
    <row r="138" spans="1:3" x14ac:dyDescent="0.2">
      <c r="A138" t="s">
        <v>21</v>
      </c>
      <c r="B138" t="s">
        <v>74</v>
      </c>
      <c r="C138" t="s">
        <v>2042</v>
      </c>
    </row>
    <row r="139" spans="1:3" x14ac:dyDescent="0.2">
      <c r="A139" t="s">
        <v>21</v>
      </c>
      <c r="B139" t="s">
        <v>20</v>
      </c>
      <c r="C139" t="s">
        <v>2046</v>
      </c>
    </row>
    <row r="140" spans="1:3" x14ac:dyDescent="0.2">
      <c r="A140" t="s">
        <v>21</v>
      </c>
      <c r="B140" t="s">
        <v>14</v>
      </c>
      <c r="C140" t="s">
        <v>2059</v>
      </c>
    </row>
    <row r="141" spans="1:3" x14ac:dyDescent="0.2">
      <c r="A141" t="s">
        <v>21</v>
      </c>
      <c r="B141" t="s">
        <v>14</v>
      </c>
      <c r="C141" t="s">
        <v>2044</v>
      </c>
    </row>
    <row r="142" spans="1:3" x14ac:dyDescent="0.2">
      <c r="A142" t="s">
        <v>21</v>
      </c>
      <c r="B142" t="s">
        <v>20</v>
      </c>
      <c r="C142" t="s">
        <v>2040</v>
      </c>
    </row>
    <row r="143" spans="1:3" x14ac:dyDescent="0.2">
      <c r="A143" t="s">
        <v>21</v>
      </c>
      <c r="B143" t="s">
        <v>20</v>
      </c>
      <c r="C143" t="s">
        <v>2036</v>
      </c>
    </row>
    <row r="144" spans="1:3" x14ac:dyDescent="0.2">
      <c r="A144" t="s">
        <v>21</v>
      </c>
      <c r="B144" t="s">
        <v>20</v>
      </c>
      <c r="C144" t="s">
        <v>2036</v>
      </c>
    </row>
    <row r="145" spans="1:3" x14ac:dyDescent="0.2">
      <c r="A145" t="s">
        <v>21</v>
      </c>
      <c r="B145" t="s">
        <v>20</v>
      </c>
      <c r="C145" t="s">
        <v>2043</v>
      </c>
    </row>
    <row r="146" spans="1:3" x14ac:dyDescent="0.2">
      <c r="A146" t="s">
        <v>21</v>
      </c>
      <c r="B146" t="s">
        <v>20</v>
      </c>
      <c r="C146" t="s">
        <v>2038</v>
      </c>
    </row>
    <row r="147" spans="1:3" x14ac:dyDescent="0.2">
      <c r="A147" t="s">
        <v>98</v>
      </c>
      <c r="B147" t="s">
        <v>20</v>
      </c>
      <c r="C147" t="s">
        <v>2044</v>
      </c>
    </row>
    <row r="148" spans="1:3" x14ac:dyDescent="0.2">
      <c r="A148" t="s">
        <v>21</v>
      </c>
      <c r="B148" t="s">
        <v>74</v>
      </c>
      <c r="C148" t="s">
        <v>2038</v>
      </c>
    </row>
    <row r="149" spans="1:3" x14ac:dyDescent="0.2">
      <c r="A149" t="s">
        <v>21</v>
      </c>
      <c r="B149" t="s">
        <v>20</v>
      </c>
      <c r="C149" t="s">
        <v>2038</v>
      </c>
    </row>
    <row r="150" spans="1:3" x14ac:dyDescent="0.2">
      <c r="A150" t="s">
        <v>21</v>
      </c>
      <c r="B150" t="s">
        <v>20</v>
      </c>
      <c r="C150" t="s">
        <v>2044</v>
      </c>
    </row>
    <row r="151" spans="1:3" x14ac:dyDescent="0.2">
      <c r="A151" t="s">
        <v>21</v>
      </c>
      <c r="B151" t="s">
        <v>20</v>
      </c>
      <c r="C151" t="s">
        <v>2043</v>
      </c>
    </row>
    <row r="152" spans="1:3" x14ac:dyDescent="0.2">
      <c r="A152" t="s">
        <v>21</v>
      </c>
      <c r="B152" t="s">
        <v>14</v>
      </c>
      <c r="C152" t="s">
        <v>2034</v>
      </c>
    </row>
    <row r="153" spans="1:3" x14ac:dyDescent="0.2">
      <c r="A153" t="s">
        <v>21</v>
      </c>
      <c r="B153" t="s">
        <v>14</v>
      </c>
      <c r="C153" t="s">
        <v>2041</v>
      </c>
    </row>
    <row r="154" spans="1:3" x14ac:dyDescent="0.2">
      <c r="A154" t="s">
        <v>21</v>
      </c>
      <c r="B154" t="s">
        <v>20</v>
      </c>
      <c r="C154" t="s">
        <v>2043</v>
      </c>
    </row>
    <row r="155" spans="1:3" x14ac:dyDescent="0.2">
      <c r="A155" t="s">
        <v>21</v>
      </c>
      <c r="B155" t="s">
        <v>14</v>
      </c>
      <c r="C155" t="s">
        <v>2038</v>
      </c>
    </row>
    <row r="156" spans="1:3" x14ac:dyDescent="0.2">
      <c r="A156" t="s">
        <v>21</v>
      </c>
      <c r="B156" t="s">
        <v>14</v>
      </c>
      <c r="C156" t="s">
        <v>2043</v>
      </c>
    </row>
    <row r="157" spans="1:3" x14ac:dyDescent="0.2">
      <c r="A157" t="s">
        <v>21</v>
      </c>
      <c r="B157" t="s">
        <v>14</v>
      </c>
      <c r="C157" t="s">
        <v>2038</v>
      </c>
    </row>
    <row r="158" spans="1:3" x14ac:dyDescent="0.2">
      <c r="A158" t="s">
        <v>26</v>
      </c>
      <c r="B158" t="s">
        <v>74</v>
      </c>
      <c r="C158" t="s">
        <v>2034</v>
      </c>
    </row>
    <row r="159" spans="1:3" x14ac:dyDescent="0.2">
      <c r="A159" t="s">
        <v>26</v>
      </c>
      <c r="B159" t="s">
        <v>14</v>
      </c>
      <c r="C159" t="s">
        <v>2053</v>
      </c>
    </row>
    <row r="160" spans="1:3" x14ac:dyDescent="0.2">
      <c r="A160" t="s">
        <v>21</v>
      </c>
      <c r="B160" t="s">
        <v>20</v>
      </c>
      <c r="C160" t="s">
        <v>2034</v>
      </c>
    </row>
    <row r="161" spans="1:3" x14ac:dyDescent="0.2">
      <c r="A161" t="s">
        <v>21</v>
      </c>
      <c r="B161" t="s">
        <v>20</v>
      </c>
      <c r="C161" t="s">
        <v>2038</v>
      </c>
    </row>
    <row r="162" spans="1:3" x14ac:dyDescent="0.2">
      <c r="A162" t="s">
        <v>21</v>
      </c>
      <c r="B162" t="s">
        <v>20</v>
      </c>
      <c r="C162" t="s">
        <v>2044</v>
      </c>
    </row>
    <row r="163" spans="1:3" x14ac:dyDescent="0.2">
      <c r="A163" t="s">
        <v>21</v>
      </c>
      <c r="B163" t="s">
        <v>14</v>
      </c>
      <c r="C163" t="s">
        <v>2036</v>
      </c>
    </row>
    <row r="164" spans="1:3" x14ac:dyDescent="0.2">
      <c r="A164" t="s">
        <v>98</v>
      </c>
      <c r="B164" t="s">
        <v>20</v>
      </c>
      <c r="C164" t="s">
        <v>2034</v>
      </c>
    </row>
    <row r="165" spans="1:3" x14ac:dyDescent="0.2">
      <c r="A165" t="s">
        <v>21</v>
      </c>
      <c r="B165" t="s">
        <v>20</v>
      </c>
      <c r="C165" t="s">
        <v>2053</v>
      </c>
    </row>
    <row r="166" spans="1:3" x14ac:dyDescent="0.2">
      <c r="A166" t="s">
        <v>21</v>
      </c>
      <c r="B166" t="s">
        <v>20</v>
      </c>
      <c r="C166" t="s">
        <v>2038</v>
      </c>
    </row>
    <row r="167" spans="1:3" x14ac:dyDescent="0.2">
      <c r="A167" t="s">
        <v>21</v>
      </c>
      <c r="B167" t="s">
        <v>20</v>
      </c>
      <c r="C167" t="s">
        <v>2036</v>
      </c>
    </row>
    <row r="168" spans="1:3" x14ac:dyDescent="0.2">
      <c r="A168" t="s">
        <v>21</v>
      </c>
      <c r="B168" t="s">
        <v>20</v>
      </c>
      <c r="C168" t="s">
        <v>2053</v>
      </c>
    </row>
    <row r="169" spans="1:3" x14ac:dyDescent="0.2">
      <c r="A169" t="s">
        <v>26</v>
      </c>
      <c r="B169" t="s">
        <v>20</v>
      </c>
      <c r="C169" t="s">
        <v>2038</v>
      </c>
    </row>
    <row r="170" spans="1:3" x14ac:dyDescent="0.2">
      <c r="A170" t="s">
        <v>36</v>
      </c>
      <c r="B170" t="s">
        <v>14</v>
      </c>
      <c r="C170" t="s">
        <v>2043</v>
      </c>
    </row>
    <row r="171" spans="1:3" x14ac:dyDescent="0.2">
      <c r="A171" t="s">
        <v>21</v>
      </c>
      <c r="B171" t="s">
        <v>20</v>
      </c>
      <c r="C171" t="s">
        <v>2050</v>
      </c>
    </row>
    <row r="172" spans="1:3" x14ac:dyDescent="0.2">
      <c r="A172" t="s">
        <v>21</v>
      </c>
      <c r="B172" t="s">
        <v>14</v>
      </c>
      <c r="C172" t="s">
        <v>2043</v>
      </c>
    </row>
    <row r="173" spans="1:3" x14ac:dyDescent="0.2">
      <c r="A173" t="s">
        <v>21</v>
      </c>
      <c r="B173" t="s">
        <v>14</v>
      </c>
      <c r="C173" t="s">
        <v>2057</v>
      </c>
    </row>
    <row r="174" spans="1:3" x14ac:dyDescent="0.2">
      <c r="A174" t="s">
        <v>21</v>
      </c>
      <c r="B174" t="s">
        <v>14</v>
      </c>
      <c r="C174" t="s">
        <v>2040</v>
      </c>
    </row>
    <row r="175" spans="1:3" x14ac:dyDescent="0.2">
      <c r="A175" t="s">
        <v>21</v>
      </c>
      <c r="B175" t="s">
        <v>20</v>
      </c>
      <c r="C175" t="s">
        <v>2038</v>
      </c>
    </row>
    <row r="176" spans="1:3" x14ac:dyDescent="0.2">
      <c r="A176" t="s">
        <v>21</v>
      </c>
      <c r="B176" t="s">
        <v>20</v>
      </c>
      <c r="C176" t="s">
        <v>2044</v>
      </c>
    </row>
    <row r="177" spans="1:3" x14ac:dyDescent="0.2">
      <c r="A177" t="s">
        <v>21</v>
      </c>
      <c r="B177" t="s">
        <v>14</v>
      </c>
      <c r="C177" t="s">
        <v>2038</v>
      </c>
    </row>
    <row r="178" spans="1:3" x14ac:dyDescent="0.2">
      <c r="A178" t="s">
        <v>21</v>
      </c>
      <c r="B178" t="s">
        <v>14</v>
      </c>
      <c r="C178" t="s">
        <v>2038</v>
      </c>
    </row>
    <row r="179" spans="1:3" x14ac:dyDescent="0.2">
      <c r="A179" t="s">
        <v>21</v>
      </c>
      <c r="B179" t="s">
        <v>20</v>
      </c>
      <c r="C179" t="s">
        <v>2038</v>
      </c>
    </row>
    <row r="180" spans="1:3" x14ac:dyDescent="0.2">
      <c r="A180" t="s">
        <v>21</v>
      </c>
      <c r="B180" t="s">
        <v>14</v>
      </c>
      <c r="C180" t="s">
        <v>2032</v>
      </c>
    </row>
    <row r="181" spans="1:3" x14ac:dyDescent="0.2">
      <c r="A181" t="s">
        <v>15</v>
      </c>
      <c r="B181" t="s">
        <v>20</v>
      </c>
      <c r="C181" t="s">
        <v>2038</v>
      </c>
    </row>
    <row r="182" spans="1:3" x14ac:dyDescent="0.2">
      <c r="A182" t="s">
        <v>26</v>
      </c>
      <c r="B182" t="s">
        <v>20</v>
      </c>
      <c r="C182" t="s">
        <v>2044</v>
      </c>
    </row>
    <row r="183" spans="1:3" x14ac:dyDescent="0.2">
      <c r="A183" t="s">
        <v>21</v>
      </c>
      <c r="B183" t="s">
        <v>14</v>
      </c>
      <c r="C183" t="s">
        <v>2036</v>
      </c>
    </row>
    <row r="184" spans="1:3" x14ac:dyDescent="0.2">
      <c r="A184" t="s">
        <v>36</v>
      </c>
      <c r="B184" t="s">
        <v>20</v>
      </c>
      <c r="C184" t="s">
        <v>2038</v>
      </c>
    </row>
    <row r="185" spans="1:3" x14ac:dyDescent="0.2">
      <c r="A185" t="s">
        <v>15</v>
      </c>
      <c r="B185" t="s">
        <v>14</v>
      </c>
      <c r="C185" t="s">
        <v>2034</v>
      </c>
    </row>
    <row r="186" spans="1:3" x14ac:dyDescent="0.2">
      <c r="A186" t="s">
        <v>21</v>
      </c>
      <c r="B186" t="s">
        <v>20</v>
      </c>
      <c r="C186" t="s">
        <v>2038</v>
      </c>
    </row>
    <row r="187" spans="1:3" x14ac:dyDescent="0.2">
      <c r="A187" t="s">
        <v>21</v>
      </c>
      <c r="B187" t="s">
        <v>14</v>
      </c>
      <c r="C187" t="s">
        <v>2058</v>
      </c>
    </row>
    <row r="188" spans="1:3" x14ac:dyDescent="0.2">
      <c r="A188" t="s">
        <v>21</v>
      </c>
      <c r="B188" t="s">
        <v>14</v>
      </c>
      <c r="C188" t="s">
        <v>2038</v>
      </c>
    </row>
    <row r="189" spans="1:3" x14ac:dyDescent="0.2">
      <c r="A189" t="s">
        <v>15</v>
      </c>
      <c r="B189" t="s">
        <v>20</v>
      </c>
      <c r="C189" t="s">
        <v>2050</v>
      </c>
    </row>
    <row r="190" spans="1:3" x14ac:dyDescent="0.2">
      <c r="A190" t="s">
        <v>107</v>
      </c>
      <c r="B190" t="s">
        <v>14</v>
      </c>
      <c r="C190" t="s">
        <v>2038</v>
      </c>
    </row>
    <row r="191" spans="1:3" x14ac:dyDescent="0.2">
      <c r="A191" t="s">
        <v>21</v>
      </c>
      <c r="B191" t="s">
        <v>74</v>
      </c>
      <c r="C191" t="s">
        <v>2038</v>
      </c>
    </row>
    <row r="192" spans="1:3" x14ac:dyDescent="0.2">
      <c r="A192" t="s">
        <v>21</v>
      </c>
      <c r="B192" t="s">
        <v>14</v>
      </c>
      <c r="C192" t="s">
        <v>2038</v>
      </c>
    </row>
    <row r="193" spans="1:3" x14ac:dyDescent="0.2">
      <c r="A193" t="s">
        <v>107</v>
      </c>
      <c r="B193" t="s">
        <v>14</v>
      </c>
      <c r="C193" t="s">
        <v>2038</v>
      </c>
    </row>
    <row r="194" spans="1:3" x14ac:dyDescent="0.2">
      <c r="A194" t="s">
        <v>21</v>
      </c>
      <c r="B194" t="s">
        <v>14</v>
      </c>
      <c r="C194" t="s">
        <v>2034</v>
      </c>
    </row>
    <row r="195" spans="1:3" x14ac:dyDescent="0.2">
      <c r="A195" t="s">
        <v>21</v>
      </c>
      <c r="B195" t="s">
        <v>14</v>
      </c>
      <c r="C195" t="s">
        <v>2043</v>
      </c>
    </row>
    <row r="196" spans="1:3" x14ac:dyDescent="0.2">
      <c r="A196" t="s">
        <v>21</v>
      </c>
      <c r="B196" t="s">
        <v>20</v>
      </c>
      <c r="C196" t="s">
        <v>2055</v>
      </c>
    </row>
    <row r="197" spans="1:3" x14ac:dyDescent="0.2">
      <c r="A197" t="s">
        <v>21</v>
      </c>
      <c r="B197" t="s">
        <v>20</v>
      </c>
      <c r="C197" t="s">
        <v>2041</v>
      </c>
    </row>
    <row r="198" spans="1:3" x14ac:dyDescent="0.2">
      <c r="A198" t="s">
        <v>36</v>
      </c>
      <c r="B198" t="s">
        <v>14</v>
      </c>
      <c r="C198" t="s">
        <v>2044</v>
      </c>
    </row>
    <row r="199" spans="1:3" x14ac:dyDescent="0.2">
      <c r="A199" t="s">
        <v>21</v>
      </c>
      <c r="B199" t="s">
        <v>20</v>
      </c>
      <c r="C199" t="s">
        <v>2042</v>
      </c>
    </row>
    <row r="200" spans="1:3" x14ac:dyDescent="0.2">
      <c r="A200" t="s">
        <v>21</v>
      </c>
      <c r="B200" t="s">
        <v>14</v>
      </c>
      <c r="C200" t="s">
        <v>2041</v>
      </c>
    </row>
    <row r="201" spans="1:3" x14ac:dyDescent="0.2">
      <c r="A201" t="s">
        <v>21</v>
      </c>
      <c r="B201" t="s">
        <v>14</v>
      </c>
      <c r="C201" t="s">
        <v>2034</v>
      </c>
    </row>
    <row r="202" spans="1:3" x14ac:dyDescent="0.2">
      <c r="A202" t="s">
        <v>15</v>
      </c>
      <c r="B202" t="s">
        <v>14</v>
      </c>
      <c r="C202" t="s">
        <v>2038</v>
      </c>
    </row>
    <row r="203" spans="1:3" x14ac:dyDescent="0.2">
      <c r="A203" t="s">
        <v>21</v>
      </c>
      <c r="B203" t="s">
        <v>20</v>
      </c>
      <c r="C203" t="s">
        <v>2036</v>
      </c>
    </row>
    <row r="204" spans="1:3" x14ac:dyDescent="0.2">
      <c r="A204" t="s">
        <v>21</v>
      </c>
      <c r="B204" t="s">
        <v>74</v>
      </c>
      <c r="C204" t="s">
        <v>2032</v>
      </c>
    </row>
    <row r="205" spans="1:3" x14ac:dyDescent="0.2">
      <c r="A205" t="s">
        <v>26</v>
      </c>
      <c r="B205" t="s">
        <v>20</v>
      </c>
      <c r="C205" t="s">
        <v>2038</v>
      </c>
    </row>
    <row r="206" spans="1:3" x14ac:dyDescent="0.2">
      <c r="A206" t="s">
        <v>21</v>
      </c>
      <c r="B206" t="s">
        <v>14</v>
      </c>
      <c r="C206" t="s">
        <v>2056</v>
      </c>
    </row>
    <row r="207" spans="1:3" x14ac:dyDescent="0.2">
      <c r="A207" t="s">
        <v>21</v>
      </c>
      <c r="B207" t="s">
        <v>20</v>
      </c>
      <c r="C207" t="s">
        <v>2038</v>
      </c>
    </row>
    <row r="208" spans="1:3" x14ac:dyDescent="0.2">
      <c r="A208" t="s">
        <v>21</v>
      </c>
      <c r="B208" t="s">
        <v>74</v>
      </c>
      <c r="C208" t="s">
        <v>2051</v>
      </c>
    </row>
    <row r="209" spans="1:3" x14ac:dyDescent="0.2">
      <c r="A209" t="s">
        <v>21</v>
      </c>
      <c r="B209" t="s">
        <v>20</v>
      </c>
      <c r="C209" t="s">
        <v>2034</v>
      </c>
    </row>
    <row r="210" spans="1:3" x14ac:dyDescent="0.2">
      <c r="A210" t="s">
        <v>21</v>
      </c>
      <c r="B210" t="s">
        <v>20</v>
      </c>
      <c r="C210" t="s">
        <v>2040</v>
      </c>
    </row>
    <row r="211" spans="1:3" x14ac:dyDescent="0.2">
      <c r="A211" t="s">
        <v>26</v>
      </c>
      <c r="B211" t="s">
        <v>47</v>
      </c>
      <c r="C211" t="s">
        <v>2040</v>
      </c>
    </row>
    <row r="212" spans="1:3" x14ac:dyDescent="0.2">
      <c r="A212" t="s">
        <v>36</v>
      </c>
      <c r="B212" t="s">
        <v>14</v>
      </c>
      <c r="C212" t="s">
        <v>2061</v>
      </c>
    </row>
    <row r="213" spans="1:3" x14ac:dyDescent="0.2">
      <c r="A213" t="s">
        <v>21</v>
      </c>
      <c r="B213" t="s">
        <v>14</v>
      </c>
      <c r="C213" t="s">
        <v>2038</v>
      </c>
    </row>
    <row r="214" spans="1:3" x14ac:dyDescent="0.2">
      <c r="A214" t="s">
        <v>21</v>
      </c>
      <c r="B214" t="s">
        <v>20</v>
      </c>
      <c r="C214" t="s">
        <v>2038</v>
      </c>
    </row>
    <row r="215" spans="1:3" x14ac:dyDescent="0.2">
      <c r="A215" t="s">
        <v>21</v>
      </c>
      <c r="B215" t="s">
        <v>20</v>
      </c>
      <c r="C215" t="s">
        <v>2043</v>
      </c>
    </row>
    <row r="216" spans="1:3" x14ac:dyDescent="0.2">
      <c r="A216" t="s">
        <v>21</v>
      </c>
      <c r="B216" t="s">
        <v>20</v>
      </c>
      <c r="C216" t="s">
        <v>2034</v>
      </c>
    </row>
    <row r="217" spans="1:3" x14ac:dyDescent="0.2">
      <c r="A217" t="s">
        <v>21</v>
      </c>
      <c r="B217" t="s">
        <v>14</v>
      </c>
      <c r="C217" t="s">
        <v>2038</v>
      </c>
    </row>
    <row r="218" spans="1:3" x14ac:dyDescent="0.2">
      <c r="A218" t="s">
        <v>21</v>
      </c>
      <c r="B218" t="s">
        <v>20</v>
      </c>
      <c r="C218" t="s">
        <v>2038</v>
      </c>
    </row>
    <row r="219" spans="1:3" x14ac:dyDescent="0.2">
      <c r="A219" t="s">
        <v>21</v>
      </c>
      <c r="B219" t="s">
        <v>14</v>
      </c>
      <c r="C219" t="s">
        <v>2061</v>
      </c>
    </row>
    <row r="220" spans="1:3" x14ac:dyDescent="0.2">
      <c r="A220" t="s">
        <v>40</v>
      </c>
      <c r="B220" t="s">
        <v>20</v>
      </c>
      <c r="C220" t="s">
        <v>2050</v>
      </c>
    </row>
    <row r="221" spans="1:3" x14ac:dyDescent="0.2">
      <c r="A221" t="s">
        <v>21</v>
      </c>
      <c r="B221" t="s">
        <v>20</v>
      </c>
      <c r="C221" t="s">
        <v>2047</v>
      </c>
    </row>
    <row r="222" spans="1:3" x14ac:dyDescent="0.2">
      <c r="A222" t="s">
        <v>21</v>
      </c>
      <c r="B222" t="s">
        <v>14</v>
      </c>
      <c r="C222" t="s">
        <v>2038</v>
      </c>
    </row>
    <row r="223" spans="1:3" x14ac:dyDescent="0.2">
      <c r="A223" t="s">
        <v>21</v>
      </c>
      <c r="B223" t="s">
        <v>14</v>
      </c>
      <c r="C223" t="s">
        <v>2032</v>
      </c>
    </row>
    <row r="224" spans="1:3" x14ac:dyDescent="0.2">
      <c r="A224" t="s">
        <v>21</v>
      </c>
      <c r="B224" t="s">
        <v>20</v>
      </c>
      <c r="C224" t="s">
        <v>2053</v>
      </c>
    </row>
    <row r="225" spans="1:3" x14ac:dyDescent="0.2">
      <c r="A225" t="s">
        <v>21</v>
      </c>
      <c r="B225" t="s">
        <v>14</v>
      </c>
      <c r="C225" t="s">
        <v>2038</v>
      </c>
    </row>
    <row r="226" spans="1:3" x14ac:dyDescent="0.2">
      <c r="A226" t="s">
        <v>21</v>
      </c>
      <c r="B226" t="s">
        <v>20</v>
      </c>
      <c r="C226" t="s">
        <v>2061</v>
      </c>
    </row>
    <row r="227" spans="1:3" x14ac:dyDescent="0.2">
      <c r="A227" t="s">
        <v>21</v>
      </c>
      <c r="B227" t="s">
        <v>20</v>
      </c>
      <c r="C227" t="s">
        <v>2034</v>
      </c>
    </row>
    <row r="228" spans="1:3" x14ac:dyDescent="0.2">
      <c r="A228" t="s">
        <v>21</v>
      </c>
      <c r="B228" t="s">
        <v>20</v>
      </c>
      <c r="C228" t="s">
        <v>2053</v>
      </c>
    </row>
    <row r="229" spans="1:3" x14ac:dyDescent="0.2">
      <c r="A229" t="s">
        <v>21</v>
      </c>
      <c r="B229" t="s">
        <v>20</v>
      </c>
      <c r="C229" t="s">
        <v>2059</v>
      </c>
    </row>
    <row r="230" spans="1:3" x14ac:dyDescent="0.2">
      <c r="A230" t="s">
        <v>21</v>
      </c>
      <c r="B230" t="s">
        <v>20</v>
      </c>
      <c r="C230" t="s">
        <v>2047</v>
      </c>
    </row>
    <row r="231" spans="1:3" x14ac:dyDescent="0.2">
      <c r="A231" t="s">
        <v>21</v>
      </c>
      <c r="B231" t="s">
        <v>20</v>
      </c>
      <c r="C231" t="s">
        <v>2059</v>
      </c>
    </row>
    <row r="232" spans="1:3" x14ac:dyDescent="0.2">
      <c r="A232" t="s">
        <v>21</v>
      </c>
      <c r="B232" t="s">
        <v>20</v>
      </c>
      <c r="C232" t="s">
        <v>2049</v>
      </c>
    </row>
    <row r="233" spans="1:3" x14ac:dyDescent="0.2">
      <c r="A233" t="s">
        <v>21</v>
      </c>
      <c r="B233" t="s">
        <v>74</v>
      </c>
      <c r="C233" t="s">
        <v>2038</v>
      </c>
    </row>
    <row r="234" spans="1:3" x14ac:dyDescent="0.2">
      <c r="A234" t="s">
        <v>21</v>
      </c>
      <c r="B234" t="s">
        <v>20</v>
      </c>
      <c r="C234" t="s">
        <v>2038</v>
      </c>
    </row>
    <row r="235" spans="1:3" x14ac:dyDescent="0.2">
      <c r="A235" t="s">
        <v>21</v>
      </c>
      <c r="B235" t="s">
        <v>20</v>
      </c>
      <c r="C235" t="s">
        <v>2047</v>
      </c>
    </row>
    <row r="236" spans="1:3" x14ac:dyDescent="0.2">
      <c r="A236" t="s">
        <v>107</v>
      </c>
      <c r="B236" t="s">
        <v>20</v>
      </c>
      <c r="C236" t="s">
        <v>2049</v>
      </c>
    </row>
    <row r="237" spans="1:3" x14ac:dyDescent="0.2">
      <c r="A237" t="s">
        <v>21</v>
      </c>
      <c r="B237" t="s">
        <v>14</v>
      </c>
      <c r="C237" t="s">
        <v>2047</v>
      </c>
    </row>
    <row r="238" spans="1:3" x14ac:dyDescent="0.2">
      <c r="A238" t="s">
        <v>26</v>
      </c>
      <c r="B238" t="s">
        <v>14</v>
      </c>
      <c r="C238" t="s">
        <v>2034</v>
      </c>
    </row>
    <row r="239" spans="1:3" x14ac:dyDescent="0.2">
      <c r="A239" t="s">
        <v>21</v>
      </c>
      <c r="B239" t="s">
        <v>20</v>
      </c>
      <c r="C239" t="s">
        <v>2047</v>
      </c>
    </row>
    <row r="240" spans="1:3" x14ac:dyDescent="0.2">
      <c r="A240" t="s">
        <v>36</v>
      </c>
      <c r="B240" t="s">
        <v>20</v>
      </c>
      <c r="C240" t="s">
        <v>2038</v>
      </c>
    </row>
    <row r="241" spans="1:3" x14ac:dyDescent="0.2">
      <c r="A241" t="s">
        <v>21</v>
      </c>
      <c r="B241" t="s">
        <v>14</v>
      </c>
      <c r="C241" t="s">
        <v>2044</v>
      </c>
    </row>
    <row r="242" spans="1:3" x14ac:dyDescent="0.2">
      <c r="A242" t="s">
        <v>21</v>
      </c>
      <c r="B242" t="s">
        <v>20</v>
      </c>
      <c r="C242" t="s">
        <v>2038</v>
      </c>
    </row>
    <row r="243" spans="1:3" x14ac:dyDescent="0.2">
      <c r="A243" t="s">
        <v>26</v>
      </c>
      <c r="B243" t="s">
        <v>20</v>
      </c>
      <c r="C243" t="s">
        <v>2046</v>
      </c>
    </row>
    <row r="244" spans="1:3" x14ac:dyDescent="0.2">
      <c r="A244" t="s">
        <v>21</v>
      </c>
      <c r="B244" t="s">
        <v>20</v>
      </c>
      <c r="C244" t="s">
        <v>2034</v>
      </c>
    </row>
    <row r="245" spans="1:3" x14ac:dyDescent="0.2">
      <c r="A245" t="s">
        <v>21</v>
      </c>
      <c r="B245" t="s">
        <v>20</v>
      </c>
      <c r="C245" t="s">
        <v>2038</v>
      </c>
    </row>
    <row r="246" spans="1:3" x14ac:dyDescent="0.2">
      <c r="A246" t="s">
        <v>21</v>
      </c>
      <c r="B246" t="s">
        <v>20</v>
      </c>
      <c r="C246" t="s">
        <v>2038</v>
      </c>
    </row>
    <row r="247" spans="1:3" x14ac:dyDescent="0.2">
      <c r="A247" t="s">
        <v>21</v>
      </c>
      <c r="B247" t="s">
        <v>20</v>
      </c>
      <c r="C247" t="s">
        <v>2038</v>
      </c>
    </row>
    <row r="248" spans="1:3" x14ac:dyDescent="0.2">
      <c r="A248" t="s">
        <v>21</v>
      </c>
      <c r="B248" t="s">
        <v>20</v>
      </c>
      <c r="C248" t="s">
        <v>2036</v>
      </c>
    </row>
    <row r="249" spans="1:3" x14ac:dyDescent="0.2">
      <c r="A249" t="s">
        <v>21</v>
      </c>
      <c r="B249" t="s">
        <v>20</v>
      </c>
      <c r="C249" t="s">
        <v>2051</v>
      </c>
    </row>
    <row r="250" spans="1:3" x14ac:dyDescent="0.2">
      <c r="A250" t="s">
        <v>26</v>
      </c>
      <c r="B250" t="s">
        <v>20</v>
      </c>
      <c r="C250" t="s">
        <v>2059</v>
      </c>
    </row>
    <row r="251" spans="1:3" x14ac:dyDescent="0.2">
      <c r="A251" t="s">
        <v>21</v>
      </c>
      <c r="B251" t="s">
        <v>20</v>
      </c>
      <c r="C251" t="s">
        <v>2057</v>
      </c>
    </row>
    <row r="252" spans="1:3" x14ac:dyDescent="0.2">
      <c r="A252" t="s">
        <v>21</v>
      </c>
      <c r="B252" t="s">
        <v>14</v>
      </c>
      <c r="C252" t="s">
        <v>2034</v>
      </c>
    </row>
    <row r="253" spans="1:3" x14ac:dyDescent="0.2">
      <c r="A253" t="s">
        <v>21</v>
      </c>
      <c r="B253" t="s">
        <v>14</v>
      </c>
      <c r="C253" t="s">
        <v>2038</v>
      </c>
    </row>
    <row r="254" spans="1:3" x14ac:dyDescent="0.2">
      <c r="A254" t="s">
        <v>21</v>
      </c>
      <c r="B254" t="s">
        <v>20</v>
      </c>
      <c r="C254" t="s">
        <v>2038</v>
      </c>
    </row>
    <row r="255" spans="1:3" x14ac:dyDescent="0.2">
      <c r="A255" t="s">
        <v>15</v>
      </c>
      <c r="B255" t="s">
        <v>14</v>
      </c>
      <c r="C255" t="s">
        <v>2042</v>
      </c>
    </row>
    <row r="256" spans="1:3" x14ac:dyDescent="0.2">
      <c r="A256" t="s">
        <v>21</v>
      </c>
      <c r="B256" t="s">
        <v>20</v>
      </c>
      <c r="C256" t="s">
        <v>2046</v>
      </c>
    </row>
    <row r="257" spans="1:3" x14ac:dyDescent="0.2">
      <c r="A257" t="s">
        <v>21</v>
      </c>
      <c r="B257" t="s">
        <v>20</v>
      </c>
      <c r="C257" t="s">
        <v>2034</v>
      </c>
    </row>
    <row r="258" spans="1:3" x14ac:dyDescent="0.2">
      <c r="A258" t="s">
        <v>40</v>
      </c>
      <c r="B258" t="s">
        <v>14</v>
      </c>
      <c r="C258" t="s">
        <v>2034</v>
      </c>
    </row>
    <row r="259" spans="1:3" x14ac:dyDescent="0.2">
      <c r="A259" t="s">
        <v>21</v>
      </c>
      <c r="B259" t="s">
        <v>20</v>
      </c>
      <c r="C259" t="s">
        <v>2038</v>
      </c>
    </row>
    <row r="260" spans="1:3" x14ac:dyDescent="0.2">
      <c r="A260" t="s">
        <v>21</v>
      </c>
      <c r="B260" t="s">
        <v>20</v>
      </c>
      <c r="C260" t="s">
        <v>2038</v>
      </c>
    </row>
    <row r="261" spans="1:3" x14ac:dyDescent="0.2">
      <c r="A261" t="s">
        <v>21</v>
      </c>
      <c r="B261" t="s">
        <v>20</v>
      </c>
      <c r="C261" t="s">
        <v>2053</v>
      </c>
    </row>
    <row r="262" spans="1:3" x14ac:dyDescent="0.2">
      <c r="A262" t="s">
        <v>21</v>
      </c>
      <c r="B262" t="s">
        <v>20</v>
      </c>
      <c r="C262" t="s">
        <v>2034</v>
      </c>
    </row>
    <row r="263" spans="1:3" x14ac:dyDescent="0.2">
      <c r="A263" t="s">
        <v>21</v>
      </c>
      <c r="B263" t="s">
        <v>14</v>
      </c>
      <c r="C263" t="s">
        <v>2034</v>
      </c>
    </row>
    <row r="264" spans="1:3" x14ac:dyDescent="0.2">
      <c r="A264" t="s">
        <v>21</v>
      </c>
      <c r="B264" t="s">
        <v>20</v>
      </c>
      <c r="C264" t="s">
        <v>2043</v>
      </c>
    </row>
    <row r="265" spans="1:3" x14ac:dyDescent="0.2">
      <c r="A265" t="s">
        <v>21</v>
      </c>
      <c r="B265" t="s">
        <v>20</v>
      </c>
      <c r="C265" t="s">
        <v>2053</v>
      </c>
    </row>
    <row r="266" spans="1:3" x14ac:dyDescent="0.2">
      <c r="A266" t="s">
        <v>21</v>
      </c>
      <c r="B266" t="s">
        <v>20</v>
      </c>
      <c r="C266" t="s">
        <v>2038</v>
      </c>
    </row>
    <row r="267" spans="1:3" x14ac:dyDescent="0.2">
      <c r="A267" t="s">
        <v>21</v>
      </c>
      <c r="B267" t="s">
        <v>20</v>
      </c>
      <c r="C267" t="s">
        <v>2038</v>
      </c>
    </row>
    <row r="268" spans="1:3" x14ac:dyDescent="0.2">
      <c r="A268" t="s">
        <v>107</v>
      </c>
      <c r="B268" t="s">
        <v>14</v>
      </c>
      <c r="C268" t="s">
        <v>2056</v>
      </c>
    </row>
    <row r="269" spans="1:3" x14ac:dyDescent="0.2">
      <c r="A269" t="s">
        <v>26</v>
      </c>
      <c r="B269" t="s">
        <v>20</v>
      </c>
      <c r="C269" t="s">
        <v>2038</v>
      </c>
    </row>
    <row r="270" spans="1:3" x14ac:dyDescent="0.2">
      <c r="A270" t="s">
        <v>21</v>
      </c>
      <c r="B270" t="s">
        <v>20</v>
      </c>
      <c r="C270" t="s">
        <v>2040</v>
      </c>
    </row>
    <row r="271" spans="1:3" x14ac:dyDescent="0.2">
      <c r="A271" t="s">
        <v>21</v>
      </c>
      <c r="B271" t="s">
        <v>20</v>
      </c>
      <c r="C271" t="s">
        <v>2058</v>
      </c>
    </row>
    <row r="272" spans="1:3" x14ac:dyDescent="0.2">
      <c r="A272" t="s">
        <v>21</v>
      </c>
      <c r="B272" t="s">
        <v>74</v>
      </c>
      <c r="C272" t="s">
        <v>2049</v>
      </c>
    </row>
    <row r="273" spans="1:3" x14ac:dyDescent="0.2">
      <c r="A273" t="s">
        <v>21</v>
      </c>
      <c r="B273" t="s">
        <v>47</v>
      </c>
      <c r="C273" t="s">
        <v>2053</v>
      </c>
    </row>
    <row r="274" spans="1:3" x14ac:dyDescent="0.2">
      <c r="A274" t="s">
        <v>21</v>
      </c>
      <c r="B274" t="s">
        <v>20</v>
      </c>
      <c r="C274" t="s">
        <v>2038</v>
      </c>
    </row>
    <row r="275" spans="1:3" x14ac:dyDescent="0.2">
      <c r="A275" t="s">
        <v>15</v>
      </c>
      <c r="B275" t="s">
        <v>20</v>
      </c>
      <c r="C275" t="s">
        <v>2038</v>
      </c>
    </row>
    <row r="276" spans="1:3" x14ac:dyDescent="0.2">
      <c r="A276" t="s">
        <v>21</v>
      </c>
      <c r="B276" t="s">
        <v>14</v>
      </c>
      <c r="C276" t="s">
        <v>2038</v>
      </c>
    </row>
    <row r="277" spans="1:3" x14ac:dyDescent="0.2">
      <c r="A277" t="s">
        <v>21</v>
      </c>
      <c r="B277" t="s">
        <v>20</v>
      </c>
      <c r="C277" t="s">
        <v>2057</v>
      </c>
    </row>
    <row r="278" spans="1:3" x14ac:dyDescent="0.2">
      <c r="A278" t="s">
        <v>21</v>
      </c>
      <c r="B278" t="s">
        <v>14</v>
      </c>
      <c r="C278" t="s">
        <v>2049</v>
      </c>
    </row>
    <row r="279" spans="1:3" x14ac:dyDescent="0.2">
      <c r="A279" t="s">
        <v>21</v>
      </c>
      <c r="B279" t="s">
        <v>20</v>
      </c>
      <c r="C279" t="s">
        <v>2038</v>
      </c>
    </row>
    <row r="280" spans="1:3" x14ac:dyDescent="0.2">
      <c r="A280" t="s">
        <v>21</v>
      </c>
      <c r="B280" t="s">
        <v>20</v>
      </c>
      <c r="C280" t="s">
        <v>2036</v>
      </c>
    </row>
    <row r="281" spans="1:3" x14ac:dyDescent="0.2">
      <c r="A281" t="s">
        <v>21</v>
      </c>
      <c r="B281" t="s">
        <v>20</v>
      </c>
      <c r="C281" t="s">
        <v>2038</v>
      </c>
    </row>
    <row r="282" spans="1:3" x14ac:dyDescent="0.2">
      <c r="A282" t="s">
        <v>21</v>
      </c>
      <c r="B282" t="s">
        <v>20</v>
      </c>
      <c r="C282" t="s">
        <v>2047</v>
      </c>
    </row>
    <row r="283" spans="1:3" x14ac:dyDescent="0.2">
      <c r="A283" t="s">
        <v>21</v>
      </c>
      <c r="B283" t="s">
        <v>14</v>
      </c>
      <c r="C283" t="s">
        <v>2038</v>
      </c>
    </row>
    <row r="284" spans="1:3" x14ac:dyDescent="0.2">
      <c r="A284" t="s">
        <v>21</v>
      </c>
      <c r="B284" t="s">
        <v>20</v>
      </c>
      <c r="C284" t="s">
        <v>2058</v>
      </c>
    </row>
    <row r="285" spans="1:3" x14ac:dyDescent="0.2">
      <c r="A285" t="s">
        <v>36</v>
      </c>
      <c r="B285" t="s">
        <v>14</v>
      </c>
      <c r="C285" t="s">
        <v>2034</v>
      </c>
    </row>
    <row r="286" spans="1:3" x14ac:dyDescent="0.2">
      <c r="A286" t="s">
        <v>21</v>
      </c>
      <c r="B286" t="s">
        <v>14</v>
      </c>
      <c r="C286" t="s">
        <v>2036</v>
      </c>
    </row>
    <row r="287" spans="1:3" x14ac:dyDescent="0.2">
      <c r="A287" t="s">
        <v>21</v>
      </c>
      <c r="B287" t="s">
        <v>20</v>
      </c>
      <c r="C287" t="s">
        <v>2038</v>
      </c>
    </row>
    <row r="288" spans="1:3" x14ac:dyDescent="0.2">
      <c r="A288" t="s">
        <v>21</v>
      </c>
      <c r="B288" t="s">
        <v>74</v>
      </c>
      <c r="C288" t="s">
        <v>2038</v>
      </c>
    </row>
    <row r="289" spans="1:3" x14ac:dyDescent="0.2">
      <c r="A289" t="s">
        <v>21</v>
      </c>
      <c r="B289" t="s">
        <v>20</v>
      </c>
      <c r="C289" t="s">
        <v>2041</v>
      </c>
    </row>
    <row r="290" spans="1:3" x14ac:dyDescent="0.2">
      <c r="A290" t="s">
        <v>36</v>
      </c>
      <c r="B290" t="s">
        <v>14</v>
      </c>
      <c r="C290" t="s">
        <v>2055</v>
      </c>
    </row>
    <row r="291" spans="1:3" x14ac:dyDescent="0.2">
      <c r="A291" t="s">
        <v>15</v>
      </c>
      <c r="B291" t="s">
        <v>20</v>
      </c>
      <c r="C291" t="s">
        <v>2038</v>
      </c>
    </row>
    <row r="292" spans="1:3" x14ac:dyDescent="0.2">
      <c r="A292" t="s">
        <v>21</v>
      </c>
      <c r="B292" t="s">
        <v>14</v>
      </c>
      <c r="C292" t="s">
        <v>2040</v>
      </c>
    </row>
    <row r="293" spans="1:3" x14ac:dyDescent="0.2">
      <c r="A293" t="s">
        <v>21</v>
      </c>
      <c r="B293" t="s">
        <v>20</v>
      </c>
      <c r="C293" t="s">
        <v>2036</v>
      </c>
    </row>
    <row r="294" spans="1:3" x14ac:dyDescent="0.2">
      <c r="A294" t="s">
        <v>21</v>
      </c>
      <c r="B294" t="s">
        <v>14</v>
      </c>
      <c r="C294" t="s">
        <v>2032</v>
      </c>
    </row>
    <row r="295" spans="1:3" x14ac:dyDescent="0.2">
      <c r="A295" t="s">
        <v>107</v>
      </c>
      <c r="B295" t="s">
        <v>74</v>
      </c>
      <c r="C295" t="s">
        <v>2038</v>
      </c>
    </row>
    <row r="296" spans="1:3" x14ac:dyDescent="0.2">
      <c r="A296" t="s">
        <v>21</v>
      </c>
      <c r="B296" t="s">
        <v>20</v>
      </c>
      <c r="C296" t="s">
        <v>2038</v>
      </c>
    </row>
    <row r="297" spans="1:3" x14ac:dyDescent="0.2">
      <c r="A297" t="s">
        <v>98</v>
      </c>
      <c r="B297" t="s">
        <v>14</v>
      </c>
      <c r="C297" t="s">
        <v>2038</v>
      </c>
    </row>
    <row r="298" spans="1:3" x14ac:dyDescent="0.2">
      <c r="A298" t="s">
        <v>26</v>
      </c>
      <c r="B298" t="s">
        <v>14</v>
      </c>
      <c r="C298" t="s">
        <v>2038</v>
      </c>
    </row>
    <row r="299" spans="1:3" x14ac:dyDescent="0.2">
      <c r="A299" t="s">
        <v>26</v>
      </c>
      <c r="B299" t="s">
        <v>14</v>
      </c>
      <c r="C299" t="s">
        <v>2038</v>
      </c>
    </row>
    <row r="300" spans="1:3" x14ac:dyDescent="0.2">
      <c r="A300" t="s">
        <v>21</v>
      </c>
      <c r="B300" t="s">
        <v>20</v>
      </c>
      <c r="C300" t="s">
        <v>2034</v>
      </c>
    </row>
    <row r="301" spans="1:3" x14ac:dyDescent="0.2">
      <c r="A301" t="s">
        <v>21</v>
      </c>
      <c r="B301" t="s">
        <v>14</v>
      </c>
      <c r="C301" t="s">
        <v>2032</v>
      </c>
    </row>
    <row r="302" spans="1:3" x14ac:dyDescent="0.2">
      <c r="A302" t="s">
        <v>36</v>
      </c>
      <c r="B302" t="s">
        <v>14</v>
      </c>
      <c r="C302" t="s">
        <v>2046</v>
      </c>
    </row>
    <row r="303" spans="1:3" x14ac:dyDescent="0.2">
      <c r="A303" t="s">
        <v>21</v>
      </c>
      <c r="B303" t="s">
        <v>20</v>
      </c>
      <c r="C303" t="s">
        <v>2040</v>
      </c>
    </row>
    <row r="304" spans="1:3" x14ac:dyDescent="0.2">
      <c r="A304" t="s">
        <v>21</v>
      </c>
      <c r="B304" t="s">
        <v>14</v>
      </c>
      <c r="C304" t="s">
        <v>2038</v>
      </c>
    </row>
    <row r="305" spans="1:3" x14ac:dyDescent="0.2">
      <c r="A305" t="s">
        <v>21</v>
      </c>
      <c r="B305" t="s">
        <v>14</v>
      </c>
      <c r="C305" t="s">
        <v>2043</v>
      </c>
    </row>
    <row r="306" spans="1:3" x14ac:dyDescent="0.2">
      <c r="A306" t="s">
        <v>21</v>
      </c>
      <c r="B306" t="s">
        <v>20</v>
      </c>
      <c r="C306" t="s">
        <v>2040</v>
      </c>
    </row>
    <row r="307" spans="1:3" x14ac:dyDescent="0.2">
      <c r="A307" t="s">
        <v>21</v>
      </c>
      <c r="B307" t="s">
        <v>20</v>
      </c>
      <c r="C307" t="s">
        <v>2038</v>
      </c>
    </row>
    <row r="308" spans="1:3" x14ac:dyDescent="0.2">
      <c r="A308" t="s">
        <v>21</v>
      </c>
      <c r="B308" t="s">
        <v>14</v>
      </c>
      <c r="C308" t="s">
        <v>2038</v>
      </c>
    </row>
    <row r="309" spans="1:3" x14ac:dyDescent="0.2">
      <c r="A309" t="s">
        <v>36</v>
      </c>
      <c r="B309" t="s">
        <v>20</v>
      </c>
      <c r="C309" t="s">
        <v>2051</v>
      </c>
    </row>
    <row r="310" spans="1:3" x14ac:dyDescent="0.2">
      <c r="A310" t="s">
        <v>21</v>
      </c>
      <c r="B310" t="s">
        <v>14</v>
      </c>
      <c r="C310" t="s">
        <v>2038</v>
      </c>
    </row>
    <row r="311" spans="1:3" x14ac:dyDescent="0.2">
      <c r="A311" t="s">
        <v>21</v>
      </c>
      <c r="B311" t="s">
        <v>74</v>
      </c>
      <c r="C311" t="s">
        <v>2043</v>
      </c>
    </row>
    <row r="312" spans="1:3" x14ac:dyDescent="0.2">
      <c r="A312" t="s">
        <v>21</v>
      </c>
      <c r="B312" t="s">
        <v>14</v>
      </c>
      <c r="C312" t="s">
        <v>2049</v>
      </c>
    </row>
    <row r="313" spans="1:3" x14ac:dyDescent="0.2">
      <c r="A313" t="s">
        <v>21</v>
      </c>
      <c r="B313" t="s">
        <v>20</v>
      </c>
      <c r="C313" t="s">
        <v>2038</v>
      </c>
    </row>
    <row r="314" spans="1:3" x14ac:dyDescent="0.2">
      <c r="A314" t="s">
        <v>21</v>
      </c>
      <c r="B314" t="s">
        <v>20</v>
      </c>
      <c r="C314" t="s">
        <v>2038</v>
      </c>
    </row>
    <row r="315" spans="1:3" x14ac:dyDescent="0.2">
      <c r="A315" t="s">
        <v>21</v>
      </c>
      <c r="B315" t="s">
        <v>20</v>
      </c>
      <c r="C315" t="s">
        <v>2034</v>
      </c>
    </row>
    <row r="316" spans="1:3" x14ac:dyDescent="0.2">
      <c r="A316" t="s">
        <v>21</v>
      </c>
      <c r="B316" t="s">
        <v>20</v>
      </c>
      <c r="C316" t="s">
        <v>2040</v>
      </c>
    </row>
    <row r="317" spans="1:3" x14ac:dyDescent="0.2">
      <c r="A317" t="s">
        <v>21</v>
      </c>
      <c r="B317" t="s">
        <v>14</v>
      </c>
      <c r="C317" t="s">
        <v>2038</v>
      </c>
    </row>
    <row r="318" spans="1:3" x14ac:dyDescent="0.2">
      <c r="A318" t="s">
        <v>107</v>
      </c>
      <c r="B318" t="s">
        <v>14</v>
      </c>
      <c r="C318" t="s">
        <v>2032</v>
      </c>
    </row>
    <row r="319" spans="1:3" x14ac:dyDescent="0.2">
      <c r="A319" t="s">
        <v>21</v>
      </c>
      <c r="B319" t="s">
        <v>14</v>
      </c>
      <c r="C319" t="s">
        <v>2038</v>
      </c>
    </row>
    <row r="320" spans="1:3" x14ac:dyDescent="0.2">
      <c r="A320" t="s">
        <v>21</v>
      </c>
      <c r="B320" t="s">
        <v>14</v>
      </c>
      <c r="C320" t="s">
        <v>2034</v>
      </c>
    </row>
    <row r="321" spans="1:3" x14ac:dyDescent="0.2">
      <c r="A321" t="s">
        <v>21</v>
      </c>
      <c r="B321" t="s">
        <v>74</v>
      </c>
      <c r="C321" t="s">
        <v>2036</v>
      </c>
    </row>
    <row r="322" spans="1:3" x14ac:dyDescent="0.2">
      <c r="A322" t="s">
        <v>21</v>
      </c>
      <c r="B322" t="s">
        <v>14</v>
      </c>
      <c r="C322" t="s">
        <v>2051</v>
      </c>
    </row>
    <row r="323" spans="1:3" x14ac:dyDescent="0.2">
      <c r="A323" t="s">
        <v>21</v>
      </c>
      <c r="B323" t="s">
        <v>14</v>
      </c>
      <c r="C323" t="s">
        <v>2050</v>
      </c>
    </row>
    <row r="324" spans="1:3" x14ac:dyDescent="0.2">
      <c r="A324" t="s">
        <v>21</v>
      </c>
      <c r="B324" t="s">
        <v>20</v>
      </c>
      <c r="C324" t="s">
        <v>2038</v>
      </c>
    </row>
    <row r="325" spans="1:3" x14ac:dyDescent="0.2">
      <c r="A325" t="s">
        <v>40</v>
      </c>
      <c r="B325" t="s">
        <v>14</v>
      </c>
      <c r="C325" t="s">
        <v>2040</v>
      </c>
    </row>
    <row r="326" spans="1:3" x14ac:dyDescent="0.2">
      <c r="A326" t="s">
        <v>21</v>
      </c>
      <c r="B326" t="s">
        <v>20</v>
      </c>
      <c r="C326" t="s">
        <v>2038</v>
      </c>
    </row>
    <row r="327" spans="1:3" x14ac:dyDescent="0.2">
      <c r="A327" t="s">
        <v>21</v>
      </c>
      <c r="B327" t="s">
        <v>14</v>
      </c>
      <c r="C327" t="s">
        <v>2038</v>
      </c>
    </row>
    <row r="328" spans="1:3" x14ac:dyDescent="0.2">
      <c r="A328" t="s">
        <v>21</v>
      </c>
      <c r="B328" t="s">
        <v>14</v>
      </c>
      <c r="C328" t="s">
        <v>2047</v>
      </c>
    </row>
    <row r="329" spans="1:3" x14ac:dyDescent="0.2">
      <c r="A329" t="s">
        <v>21</v>
      </c>
      <c r="B329" t="s">
        <v>14</v>
      </c>
      <c r="C329" t="s">
        <v>2038</v>
      </c>
    </row>
    <row r="330" spans="1:3" x14ac:dyDescent="0.2">
      <c r="A330" t="s">
        <v>21</v>
      </c>
      <c r="B330" t="s">
        <v>20</v>
      </c>
      <c r="C330" t="s">
        <v>2034</v>
      </c>
    </row>
    <row r="331" spans="1:3" x14ac:dyDescent="0.2">
      <c r="A331" t="s">
        <v>21</v>
      </c>
      <c r="B331" t="s">
        <v>47</v>
      </c>
      <c r="C331" t="s">
        <v>2049</v>
      </c>
    </row>
    <row r="332" spans="1:3" x14ac:dyDescent="0.2">
      <c r="A332" t="s">
        <v>40</v>
      </c>
      <c r="B332" t="s">
        <v>20</v>
      </c>
      <c r="C332" t="s">
        <v>2040</v>
      </c>
    </row>
    <row r="333" spans="1:3" x14ac:dyDescent="0.2">
      <c r="A333" t="s">
        <v>21</v>
      </c>
      <c r="B333" t="s">
        <v>20</v>
      </c>
      <c r="C333" t="s">
        <v>2032</v>
      </c>
    </row>
    <row r="334" spans="1:3" x14ac:dyDescent="0.2">
      <c r="A334" t="s">
        <v>21</v>
      </c>
      <c r="B334" t="s">
        <v>20</v>
      </c>
      <c r="C334" t="s">
        <v>2044</v>
      </c>
    </row>
    <row r="335" spans="1:3" x14ac:dyDescent="0.2">
      <c r="A335" t="s">
        <v>21</v>
      </c>
      <c r="B335" t="s">
        <v>20</v>
      </c>
      <c r="C335" t="s">
        <v>2038</v>
      </c>
    </row>
    <row r="336" spans="1:3" x14ac:dyDescent="0.2">
      <c r="A336" t="s">
        <v>21</v>
      </c>
      <c r="B336" t="s">
        <v>20</v>
      </c>
      <c r="C336" t="s">
        <v>2034</v>
      </c>
    </row>
    <row r="337" spans="1:3" x14ac:dyDescent="0.2">
      <c r="A337" t="s">
        <v>21</v>
      </c>
      <c r="B337" t="s">
        <v>20</v>
      </c>
      <c r="C337" t="s">
        <v>2034</v>
      </c>
    </row>
    <row r="338" spans="1:3" x14ac:dyDescent="0.2">
      <c r="A338" t="s">
        <v>21</v>
      </c>
      <c r="B338" t="s">
        <v>14</v>
      </c>
      <c r="C338" t="s">
        <v>2034</v>
      </c>
    </row>
    <row r="339" spans="1:3" x14ac:dyDescent="0.2">
      <c r="A339" t="s">
        <v>21</v>
      </c>
      <c r="B339" t="s">
        <v>20</v>
      </c>
      <c r="C339" t="s">
        <v>2038</v>
      </c>
    </row>
    <row r="340" spans="1:3" x14ac:dyDescent="0.2">
      <c r="A340" t="s">
        <v>21</v>
      </c>
      <c r="B340" t="s">
        <v>20</v>
      </c>
      <c r="C340" t="s">
        <v>2038</v>
      </c>
    </row>
    <row r="341" spans="1:3" x14ac:dyDescent="0.2">
      <c r="A341" t="s">
        <v>15</v>
      </c>
      <c r="B341" t="s">
        <v>74</v>
      </c>
      <c r="C341" t="s">
        <v>2038</v>
      </c>
    </row>
    <row r="342" spans="1:3" x14ac:dyDescent="0.2">
      <c r="A342" t="s">
        <v>21</v>
      </c>
      <c r="B342" t="s">
        <v>14</v>
      </c>
      <c r="C342" t="s">
        <v>2053</v>
      </c>
    </row>
    <row r="343" spans="1:3" x14ac:dyDescent="0.2">
      <c r="A343" t="s">
        <v>21</v>
      </c>
      <c r="B343" t="s">
        <v>14</v>
      </c>
      <c r="C343" t="s">
        <v>2043</v>
      </c>
    </row>
    <row r="344" spans="1:3" x14ac:dyDescent="0.2">
      <c r="A344" t="s">
        <v>21</v>
      </c>
      <c r="B344" t="s">
        <v>14</v>
      </c>
      <c r="C344" t="s">
        <v>2038</v>
      </c>
    </row>
    <row r="345" spans="1:3" x14ac:dyDescent="0.2">
      <c r="A345" t="s">
        <v>21</v>
      </c>
      <c r="B345" t="s">
        <v>14</v>
      </c>
      <c r="C345" t="s">
        <v>2038</v>
      </c>
    </row>
    <row r="346" spans="1:3" x14ac:dyDescent="0.2">
      <c r="A346" t="s">
        <v>21</v>
      </c>
      <c r="B346" t="s">
        <v>14</v>
      </c>
      <c r="C346" t="s">
        <v>2049</v>
      </c>
    </row>
    <row r="347" spans="1:3" x14ac:dyDescent="0.2">
      <c r="A347" t="s">
        <v>40</v>
      </c>
      <c r="B347" t="s">
        <v>14</v>
      </c>
      <c r="C347" t="s">
        <v>2042</v>
      </c>
    </row>
    <row r="348" spans="1:3" x14ac:dyDescent="0.2">
      <c r="A348" t="s">
        <v>21</v>
      </c>
      <c r="B348" t="s">
        <v>14</v>
      </c>
      <c r="C348" t="s">
        <v>2043</v>
      </c>
    </row>
    <row r="349" spans="1:3" x14ac:dyDescent="0.2">
      <c r="A349" t="s">
        <v>21</v>
      </c>
      <c r="B349" t="s">
        <v>20</v>
      </c>
      <c r="C349" t="s">
        <v>2036</v>
      </c>
    </row>
    <row r="350" spans="1:3" x14ac:dyDescent="0.2">
      <c r="A350" t="s">
        <v>21</v>
      </c>
      <c r="B350" t="s">
        <v>14</v>
      </c>
      <c r="C350" t="s">
        <v>2032</v>
      </c>
    </row>
    <row r="351" spans="1:3" x14ac:dyDescent="0.2">
      <c r="A351" t="s">
        <v>21</v>
      </c>
      <c r="B351" t="s">
        <v>14</v>
      </c>
      <c r="C351" t="s">
        <v>2038</v>
      </c>
    </row>
    <row r="352" spans="1:3" x14ac:dyDescent="0.2">
      <c r="A352" t="s">
        <v>21</v>
      </c>
      <c r="B352" t="s">
        <v>14</v>
      </c>
      <c r="C352" t="s">
        <v>2056</v>
      </c>
    </row>
    <row r="353" spans="1:3" x14ac:dyDescent="0.2">
      <c r="A353" t="s">
        <v>21</v>
      </c>
      <c r="B353" t="s">
        <v>20</v>
      </c>
      <c r="C353" t="s">
        <v>2034</v>
      </c>
    </row>
    <row r="354" spans="1:3" x14ac:dyDescent="0.2">
      <c r="A354" t="s">
        <v>15</v>
      </c>
      <c r="B354" t="s">
        <v>14</v>
      </c>
      <c r="C354" t="s">
        <v>2038</v>
      </c>
    </row>
    <row r="355" spans="1:3" x14ac:dyDescent="0.2">
      <c r="A355" t="s">
        <v>21</v>
      </c>
      <c r="B355" t="s">
        <v>20</v>
      </c>
      <c r="C355" t="s">
        <v>2038</v>
      </c>
    </row>
    <row r="356" spans="1:3" x14ac:dyDescent="0.2">
      <c r="A356" t="s">
        <v>36</v>
      </c>
      <c r="B356" t="s">
        <v>20</v>
      </c>
      <c r="C356" t="s">
        <v>2040</v>
      </c>
    </row>
    <row r="357" spans="1:3" x14ac:dyDescent="0.2">
      <c r="A357" t="s">
        <v>21</v>
      </c>
      <c r="B357" t="s">
        <v>47</v>
      </c>
      <c r="C357" t="s">
        <v>2044</v>
      </c>
    </row>
    <row r="358" spans="1:3" x14ac:dyDescent="0.2">
      <c r="A358" t="s">
        <v>107</v>
      </c>
      <c r="B358" t="s">
        <v>14</v>
      </c>
      <c r="C358" t="s">
        <v>2038</v>
      </c>
    </row>
    <row r="359" spans="1:3" x14ac:dyDescent="0.2">
      <c r="A359" t="s">
        <v>21</v>
      </c>
      <c r="B359" t="s">
        <v>20</v>
      </c>
      <c r="C359" t="s">
        <v>2049</v>
      </c>
    </row>
    <row r="360" spans="1:3" x14ac:dyDescent="0.2">
      <c r="A360" t="s">
        <v>15</v>
      </c>
      <c r="B360" t="s">
        <v>14</v>
      </c>
      <c r="C360" t="s">
        <v>2053</v>
      </c>
    </row>
    <row r="361" spans="1:3" x14ac:dyDescent="0.2">
      <c r="A361" t="s">
        <v>21</v>
      </c>
      <c r="B361" t="s">
        <v>20</v>
      </c>
      <c r="C361" t="s">
        <v>2047</v>
      </c>
    </row>
    <row r="362" spans="1:3" x14ac:dyDescent="0.2">
      <c r="A362" t="s">
        <v>40</v>
      </c>
      <c r="B362" t="s">
        <v>20</v>
      </c>
      <c r="C362" t="s">
        <v>2038</v>
      </c>
    </row>
    <row r="363" spans="1:3" x14ac:dyDescent="0.2">
      <c r="A363" t="s">
        <v>21</v>
      </c>
      <c r="B363" t="s">
        <v>20</v>
      </c>
      <c r="C363" t="s">
        <v>2038</v>
      </c>
    </row>
    <row r="364" spans="1:3" x14ac:dyDescent="0.2">
      <c r="A364" t="s">
        <v>21</v>
      </c>
      <c r="B364" t="s">
        <v>20</v>
      </c>
      <c r="C364" t="s">
        <v>2034</v>
      </c>
    </row>
    <row r="365" spans="1:3" x14ac:dyDescent="0.2">
      <c r="A365" t="s">
        <v>21</v>
      </c>
      <c r="B365" t="s">
        <v>20</v>
      </c>
      <c r="C365" t="s">
        <v>2034</v>
      </c>
    </row>
    <row r="366" spans="1:3" x14ac:dyDescent="0.2">
      <c r="A366" t="s">
        <v>21</v>
      </c>
      <c r="B366" t="s">
        <v>20</v>
      </c>
      <c r="C366" t="s">
        <v>2043</v>
      </c>
    </row>
    <row r="367" spans="1:3" x14ac:dyDescent="0.2">
      <c r="A367" t="s">
        <v>26</v>
      </c>
      <c r="B367" t="s">
        <v>20</v>
      </c>
      <c r="C367" t="s">
        <v>2038</v>
      </c>
    </row>
    <row r="368" spans="1:3" x14ac:dyDescent="0.2">
      <c r="A368" t="s">
        <v>21</v>
      </c>
      <c r="B368" t="s">
        <v>20</v>
      </c>
      <c r="C368" t="s">
        <v>2038</v>
      </c>
    </row>
    <row r="369" spans="1:3" x14ac:dyDescent="0.2">
      <c r="A369" t="s">
        <v>21</v>
      </c>
      <c r="B369" t="s">
        <v>14</v>
      </c>
      <c r="C369" t="s">
        <v>2038</v>
      </c>
    </row>
    <row r="370" spans="1:3" x14ac:dyDescent="0.2">
      <c r="A370" t="s">
        <v>40</v>
      </c>
      <c r="B370" t="s">
        <v>20</v>
      </c>
      <c r="C370" t="s">
        <v>2040</v>
      </c>
    </row>
    <row r="371" spans="1:3" x14ac:dyDescent="0.2">
      <c r="A371" t="s">
        <v>21</v>
      </c>
      <c r="B371" t="s">
        <v>20</v>
      </c>
      <c r="C371" t="s">
        <v>2058</v>
      </c>
    </row>
    <row r="372" spans="1:3" x14ac:dyDescent="0.2">
      <c r="A372" t="s">
        <v>21</v>
      </c>
      <c r="B372" t="s">
        <v>20</v>
      </c>
      <c r="C372" t="s">
        <v>2038</v>
      </c>
    </row>
    <row r="373" spans="1:3" x14ac:dyDescent="0.2">
      <c r="A373" t="s">
        <v>21</v>
      </c>
      <c r="B373" t="s">
        <v>14</v>
      </c>
      <c r="C373" t="s">
        <v>2038</v>
      </c>
    </row>
    <row r="374" spans="1:3" x14ac:dyDescent="0.2">
      <c r="A374" t="s">
        <v>21</v>
      </c>
      <c r="B374" t="s">
        <v>20</v>
      </c>
      <c r="C374" t="s">
        <v>2040</v>
      </c>
    </row>
    <row r="375" spans="1:3" x14ac:dyDescent="0.2">
      <c r="A375" t="s">
        <v>21</v>
      </c>
      <c r="B375" t="s">
        <v>20</v>
      </c>
      <c r="C375" t="s">
        <v>2038</v>
      </c>
    </row>
    <row r="376" spans="1:3" x14ac:dyDescent="0.2">
      <c r="A376" t="s">
        <v>21</v>
      </c>
      <c r="B376" t="s">
        <v>14</v>
      </c>
      <c r="C376" t="s">
        <v>2040</v>
      </c>
    </row>
    <row r="377" spans="1:3" x14ac:dyDescent="0.2">
      <c r="A377" t="s">
        <v>21</v>
      </c>
      <c r="B377" t="s">
        <v>14</v>
      </c>
      <c r="C377" t="s">
        <v>2043</v>
      </c>
    </row>
    <row r="378" spans="1:3" x14ac:dyDescent="0.2">
      <c r="A378" t="s">
        <v>21</v>
      </c>
      <c r="B378" t="s">
        <v>20</v>
      </c>
      <c r="C378" t="s">
        <v>2034</v>
      </c>
    </row>
    <row r="379" spans="1:3" x14ac:dyDescent="0.2">
      <c r="A379" t="s">
        <v>21</v>
      </c>
      <c r="B379" t="s">
        <v>14</v>
      </c>
      <c r="C379" t="s">
        <v>2038</v>
      </c>
    </row>
    <row r="380" spans="1:3" x14ac:dyDescent="0.2">
      <c r="A380" t="s">
        <v>21</v>
      </c>
      <c r="B380" t="s">
        <v>14</v>
      </c>
      <c r="C380" t="s">
        <v>2040</v>
      </c>
    </row>
    <row r="381" spans="1:3" x14ac:dyDescent="0.2">
      <c r="A381" t="s">
        <v>40</v>
      </c>
      <c r="B381" t="s">
        <v>14</v>
      </c>
      <c r="C381" t="s">
        <v>2038</v>
      </c>
    </row>
    <row r="382" spans="1:3" x14ac:dyDescent="0.2">
      <c r="A382" t="s">
        <v>21</v>
      </c>
      <c r="B382" t="s">
        <v>20</v>
      </c>
      <c r="C382" t="s">
        <v>2038</v>
      </c>
    </row>
    <row r="383" spans="1:3" x14ac:dyDescent="0.2">
      <c r="A383" t="s">
        <v>21</v>
      </c>
      <c r="B383" t="s">
        <v>20</v>
      </c>
      <c r="C383" t="s">
        <v>2038</v>
      </c>
    </row>
    <row r="384" spans="1:3" x14ac:dyDescent="0.2">
      <c r="A384" t="s">
        <v>21</v>
      </c>
      <c r="B384" t="s">
        <v>14</v>
      </c>
      <c r="C384" t="s">
        <v>2053</v>
      </c>
    </row>
    <row r="385" spans="1:3" x14ac:dyDescent="0.2">
      <c r="A385" t="s">
        <v>21</v>
      </c>
      <c r="B385" t="s">
        <v>20</v>
      </c>
      <c r="C385" t="s">
        <v>2032</v>
      </c>
    </row>
    <row r="386" spans="1:3" x14ac:dyDescent="0.2">
      <c r="A386" t="s">
        <v>21</v>
      </c>
      <c r="B386" t="s">
        <v>20</v>
      </c>
      <c r="C386" t="s">
        <v>2040</v>
      </c>
    </row>
    <row r="387" spans="1:3" x14ac:dyDescent="0.2">
      <c r="A387" t="s">
        <v>21</v>
      </c>
      <c r="B387" t="s">
        <v>20</v>
      </c>
      <c r="C387" t="s">
        <v>2046</v>
      </c>
    </row>
    <row r="388" spans="1:3" x14ac:dyDescent="0.2">
      <c r="A388" t="s">
        <v>21</v>
      </c>
      <c r="B388" t="s">
        <v>14</v>
      </c>
      <c r="C388" t="s">
        <v>2038</v>
      </c>
    </row>
    <row r="389" spans="1:3" x14ac:dyDescent="0.2">
      <c r="A389" t="s">
        <v>21</v>
      </c>
      <c r="B389" t="s">
        <v>14</v>
      </c>
      <c r="C389" t="s">
        <v>2044</v>
      </c>
    </row>
    <row r="390" spans="1:3" x14ac:dyDescent="0.2">
      <c r="A390" t="s">
        <v>98</v>
      </c>
      <c r="B390" t="s">
        <v>74</v>
      </c>
      <c r="C390" t="s">
        <v>2043</v>
      </c>
    </row>
    <row r="391" spans="1:3" x14ac:dyDescent="0.2">
      <c r="A391" t="s">
        <v>21</v>
      </c>
      <c r="B391" t="s">
        <v>20</v>
      </c>
      <c r="C391" t="s">
        <v>2038</v>
      </c>
    </row>
    <row r="392" spans="1:3" x14ac:dyDescent="0.2">
      <c r="A392" t="s">
        <v>21</v>
      </c>
      <c r="B392" t="s">
        <v>20</v>
      </c>
      <c r="C392" t="s">
        <v>2053</v>
      </c>
    </row>
    <row r="393" spans="1:3" x14ac:dyDescent="0.2">
      <c r="A393" t="s">
        <v>21</v>
      </c>
      <c r="B393" t="s">
        <v>14</v>
      </c>
      <c r="C393" t="s">
        <v>2046</v>
      </c>
    </row>
    <row r="394" spans="1:3" x14ac:dyDescent="0.2">
      <c r="A394" t="s">
        <v>21</v>
      </c>
      <c r="B394" t="s">
        <v>14</v>
      </c>
      <c r="C394" t="s">
        <v>2044</v>
      </c>
    </row>
    <row r="395" spans="1:3" x14ac:dyDescent="0.2">
      <c r="A395" t="s">
        <v>15</v>
      </c>
      <c r="B395" t="s">
        <v>20</v>
      </c>
      <c r="C395" t="s">
        <v>2056</v>
      </c>
    </row>
    <row r="396" spans="1:3" x14ac:dyDescent="0.2">
      <c r="A396" t="s">
        <v>21</v>
      </c>
      <c r="B396" t="s">
        <v>20</v>
      </c>
      <c r="C396" t="s">
        <v>2040</v>
      </c>
    </row>
    <row r="397" spans="1:3" x14ac:dyDescent="0.2">
      <c r="A397" t="s">
        <v>21</v>
      </c>
      <c r="B397" t="s">
        <v>20</v>
      </c>
      <c r="C397" t="s">
        <v>2038</v>
      </c>
    </row>
    <row r="398" spans="1:3" x14ac:dyDescent="0.2">
      <c r="A398" t="s">
        <v>26</v>
      </c>
      <c r="B398" t="s">
        <v>20</v>
      </c>
      <c r="C398" t="s">
        <v>2042</v>
      </c>
    </row>
    <row r="399" spans="1:3" x14ac:dyDescent="0.2">
      <c r="A399" t="s">
        <v>21</v>
      </c>
      <c r="B399" t="s">
        <v>20</v>
      </c>
      <c r="C399" t="s">
        <v>2034</v>
      </c>
    </row>
    <row r="400" spans="1:3" x14ac:dyDescent="0.2">
      <c r="A400" t="s">
        <v>107</v>
      </c>
      <c r="B400" t="s">
        <v>20</v>
      </c>
      <c r="C400" t="s">
        <v>2047</v>
      </c>
    </row>
    <row r="401" spans="1:3" x14ac:dyDescent="0.2">
      <c r="A401" t="s">
        <v>21</v>
      </c>
      <c r="B401" t="s">
        <v>14</v>
      </c>
      <c r="C401" t="s">
        <v>2043</v>
      </c>
    </row>
    <row r="402" spans="1:3" x14ac:dyDescent="0.2">
      <c r="A402" t="s">
        <v>21</v>
      </c>
      <c r="B402" t="s">
        <v>14</v>
      </c>
      <c r="C402" t="s">
        <v>2053</v>
      </c>
    </row>
    <row r="403" spans="1:3" x14ac:dyDescent="0.2">
      <c r="A403" t="s">
        <v>21</v>
      </c>
      <c r="B403" t="s">
        <v>20</v>
      </c>
      <c r="C403" t="s">
        <v>2038</v>
      </c>
    </row>
    <row r="404" spans="1:3" x14ac:dyDescent="0.2">
      <c r="A404" t="s">
        <v>21</v>
      </c>
      <c r="B404" t="s">
        <v>14</v>
      </c>
      <c r="C404" t="s">
        <v>2050</v>
      </c>
    </row>
    <row r="405" spans="1:3" x14ac:dyDescent="0.2">
      <c r="A405" t="s">
        <v>15</v>
      </c>
      <c r="B405" t="s">
        <v>14</v>
      </c>
      <c r="C405" t="s">
        <v>2038</v>
      </c>
    </row>
    <row r="406" spans="1:3" x14ac:dyDescent="0.2">
      <c r="A406" t="s">
        <v>21</v>
      </c>
      <c r="B406" t="s">
        <v>20</v>
      </c>
      <c r="C406" t="s">
        <v>2038</v>
      </c>
    </row>
    <row r="407" spans="1:3" x14ac:dyDescent="0.2">
      <c r="A407" t="s">
        <v>21</v>
      </c>
      <c r="B407" t="s">
        <v>14</v>
      </c>
      <c r="C407" t="s">
        <v>2038</v>
      </c>
    </row>
    <row r="408" spans="1:3" x14ac:dyDescent="0.2">
      <c r="A408" t="s">
        <v>21</v>
      </c>
      <c r="B408" t="s">
        <v>20</v>
      </c>
      <c r="C408" t="s">
        <v>2040</v>
      </c>
    </row>
    <row r="409" spans="1:3" x14ac:dyDescent="0.2">
      <c r="A409" t="s">
        <v>36</v>
      </c>
      <c r="B409" t="s">
        <v>20</v>
      </c>
      <c r="C409" t="s">
        <v>2038</v>
      </c>
    </row>
    <row r="410" spans="1:3" x14ac:dyDescent="0.2">
      <c r="A410" t="s">
        <v>15</v>
      </c>
      <c r="B410" t="s">
        <v>20</v>
      </c>
      <c r="C410" t="s">
        <v>2040</v>
      </c>
    </row>
    <row r="411" spans="1:3" x14ac:dyDescent="0.2">
      <c r="A411" t="s">
        <v>21</v>
      </c>
      <c r="B411" t="s">
        <v>14</v>
      </c>
      <c r="C411" t="s">
        <v>2034</v>
      </c>
    </row>
    <row r="412" spans="1:3" x14ac:dyDescent="0.2">
      <c r="A412" t="s">
        <v>21</v>
      </c>
      <c r="B412" t="s">
        <v>47</v>
      </c>
      <c r="C412" t="s">
        <v>2059</v>
      </c>
    </row>
    <row r="413" spans="1:3" x14ac:dyDescent="0.2">
      <c r="A413" t="s">
        <v>21</v>
      </c>
      <c r="B413" t="s">
        <v>20</v>
      </c>
      <c r="C413" t="s">
        <v>2038</v>
      </c>
    </row>
    <row r="414" spans="1:3" x14ac:dyDescent="0.2">
      <c r="A414" t="s">
        <v>21</v>
      </c>
      <c r="B414" t="s">
        <v>20</v>
      </c>
      <c r="C414" t="s">
        <v>2051</v>
      </c>
    </row>
    <row r="415" spans="1:3" x14ac:dyDescent="0.2">
      <c r="A415" t="s">
        <v>21</v>
      </c>
      <c r="B415" t="s">
        <v>47</v>
      </c>
      <c r="C415" t="s">
        <v>2047</v>
      </c>
    </row>
    <row r="416" spans="1:3" x14ac:dyDescent="0.2">
      <c r="A416" t="s">
        <v>21</v>
      </c>
      <c r="B416" t="s">
        <v>14</v>
      </c>
      <c r="C416" t="s">
        <v>2032</v>
      </c>
    </row>
    <row r="417" spans="1:3" x14ac:dyDescent="0.2">
      <c r="A417" t="s">
        <v>21</v>
      </c>
      <c r="B417" t="s">
        <v>14</v>
      </c>
      <c r="C417" t="s">
        <v>2038</v>
      </c>
    </row>
    <row r="418" spans="1:3" x14ac:dyDescent="0.2">
      <c r="A418" t="s">
        <v>21</v>
      </c>
      <c r="B418" t="s">
        <v>14</v>
      </c>
      <c r="C418" t="s">
        <v>2040</v>
      </c>
    </row>
    <row r="419" spans="1:3" x14ac:dyDescent="0.2">
      <c r="A419" t="s">
        <v>21</v>
      </c>
      <c r="B419" t="s">
        <v>14</v>
      </c>
      <c r="C419" t="s">
        <v>2038</v>
      </c>
    </row>
    <row r="420" spans="1:3" x14ac:dyDescent="0.2">
      <c r="A420" t="s">
        <v>15</v>
      </c>
      <c r="B420" t="s">
        <v>14</v>
      </c>
      <c r="C420" t="s">
        <v>2040</v>
      </c>
    </row>
    <row r="421" spans="1:3" x14ac:dyDescent="0.2">
      <c r="A421" t="s">
        <v>21</v>
      </c>
      <c r="B421" t="s">
        <v>20</v>
      </c>
      <c r="C421" t="s">
        <v>2036</v>
      </c>
    </row>
    <row r="422" spans="1:3" x14ac:dyDescent="0.2">
      <c r="A422" t="s">
        <v>21</v>
      </c>
      <c r="B422" t="s">
        <v>20</v>
      </c>
      <c r="C422" t="s">
        <v>2038</v>
      </c>
    </row>
    <row r="423" spans="1:3" x14ac:dyDescent="0.2">
      <c r="A423" t="s">
        <v>21</v>
      </c>
      <c r="B423" t="s">
        <v>14</v>
      </c>
      <c r="C423" t="s">
        <v>2044</v>
      </c>
    </row>
    <row r="424" spans="1:3" x14ac:dyDescent="0.2">
      <c r="A424" t="s">
        <v>21</v>
      </c>
      <c r="B424" t="s">
        <v>20</v>
      </c>
      <c r="C424" t="s">
        <v>2038</v>
      </c>
    </row>
    <row r="425" spans="1:3" x14ac:dyDescent="0.2">
      <c r="A425" t="s">
        <v>21</v>
      </c>
      <c r="B425" t="s">
        <v>14</v>
      </c>
      <c r="C425" t="s">
        <v>2032</v>
      </c>
    </row>
    <row r="426" spans="1:3" x14ac:dyDescent="0.2">
      <c r="A426" t="s">
        <v>21</v>
      </c>
      <c r="B426" t="s">
        <v>14</v>
      </c>
      <c r="C426" t="s">
        <v>2043</v>
      </c>
    </row>
    <row r="427" spans="1:3" x14ac:dyDescent="0.2">
      <c r="A427" t="s">
        <v>21</v>
      </c>
      <c r="B427" t="s">
        <v>20</v>
      </c>
      <c r="C427" t="s">
        <v>2053</v>
      </c>
    </row>
    <row r="428" spans="1:3" x14ac:dyDescent="0.2">
      <c r="A428" t="s">
        <v>21</v>
      </c>
      <c r="B428" t="s">
        <v>20</v>
      </c>
      <c r="C428" t="s">
        <v>2038</v>
      </c>
    </row>
    <row r="429" spans="1:3" x14ac:dyDescent="0.2">
      <c r="A429" t="s">
        <v>21</v>
      </c>
      <c r="B429" t="s">
        <v>20</v>
      </c>
      <c r="C429" t="s">
        <v>2038</v>
      </c>
    </row>
    <row r="430" spans="1:3" x14ac:dyDescent="0.2">
      <c r="A430" t="s">
        <v>21</v>
      </c>
      <c r="B430" t="s">
        <v>14</v>
      </c>
      <c r="C430" t="s">
        <v>2047</v>
      </c>
    </row>
    <row r="431" spans="1:3" x14ac:dyDescent="0.2">
      <c r="A431" t="s">
        <v>21</v>
      </c>
      <c r="B431" t="s">
        <v>74</v>
      </c>
      <c r="C431" t="s">
        <v>2053</v>
      </c>
    </row>
    <row r="432" spans="1:3" x14ac:dyDescent="0.2">
      <c r="A432" t="s">
        <v>21</v>
      </c>
      <c r="B432" t="s">
        <v>14</v>
      </c>
      <c r="C432" t="s">
        <v>2038</v>
      </c>
    </row>
    <row r="433" spans="1:3" x14ac:dyDescent="0.2">
      <c r="A433" t="s">
        <v>21</v>
      </c>
      <c r="B433" t="s">
        <v>20</v>
      </c>
      <c r="C433" t="s">
        <v>2038</v>
      </c>
    </row>
    <row r="434" spans="1:3" x14ac:dyDescent="0.2">
      <c r="A434" t="s">
        <v>21</v>
      </c>
      <c r="B434" t="s">
        <v>14</v>
      </c>
      <c r="C434" t="s">
        <v>2038</v>
      </c>
    </row>
    <row r="435" spans="1:3" x14ac:dyDescent="0.2">
      <c r="A435" t="s">
        <v>21</v>
      </c>
      <c r="B435" t="s">
        <v>14</v>
      </c>
      <c r="C435" t="s">
        <v>2040</v>
      </c>
    </row>
    <row r="436" spans="1:3" x14ac:dyDescent="0.2">
      <c r="A436" t="s">
        <v>15</v>
      </c>
      <c r="B436" t="s">
        <v>74</v>
      </c>
      <c r="C436" t="s">
        <v>2038</v>
      </c>
    </row>
    <row r="437" spans="1:3" x14ac:dyDescent="0.2">
      <c r="A437" t="s">
        <v>107</v>
      </c>
      <c r="B437" t="s">
        <v>20</v>
      </c>
      <c r="C437" t="s">
        <v>2038</v>
      </c>
    </row>
    <row r="438" spans="1:3" x14ac:dyDescent="0.2">
      <c r="A438" t="s">
        <v>21</v>
      </c>
      <c r="B438" t="s">
        <v>20</v>
      </c>
      <c r="C438" t="s">
        <v>2056</v>
      </c>
    </row>
    <row r="439" spans="1:3" x14ac:dyDescent="0.2">
      <c r="A439" t="s">
        <v>21</v>
      </c>
      <c r="B439" t="s">
        <v>20</v>
      </c>
      <c r="C439" t="s">
        <v>2047</v>
      </c>
    </row>
    <row r="440" spans="1:3" x14ac:dyDescent="0.2">
      <c r="A440" t="s">
        <v>21</v>
      </c>
      <c r="B440" t="s">
        <v>20</v>
      </c>
      <c r="C440" t="s">
        <v>2038</v>
      </c>
    </row>
    <row r="441" spans="1:3" x14ac:dyDescent="0.2">
      <c r="A441" t="s">
        <v>21</v>
      </c>
      <c r="B441" t="s">
        <v>20</v>
      </c>
      <c r="C441" t="s">
        <v>2061</v>
      </c>
    </row>
    <row r="442" spans="1:3" x14ac:dyDescent="0.2">
      <c r="A442" t="s">
        <v>21</v>
      </c>
      <c r="B442" t="s">
        <v>20</v>
      </c>
      <c r="C442" t="s">
        <v>2058</v>
      </c>
    </row>
    <row r="443" spans="1:3" x14ac:dyDescent="0.2">
      <c r="A443" t="s">
        <v>21</v>
      </c>
      <c r="B443" t="s">
        <v>14</v>
      </c>
      <c r="C443" t="s">
        <v>2044</v>
      </c>
    </row>
    <row r="444" spans="1:3" x14ac:dyDescent="0.2">
      <c r="A444" t="s">
        <v>107</v>
      </c>
      <c r="B444" t="s">
        <v>20</v>
      </c>
      <c r="C444" t="s">
        <v>2038</v>
      </c>
    </row>
    <row r="445" spans="1:3" x14ac:dyDescent="0.2">
      <c r="A445" t="s">
        <v>21</v>
      </c>
      <c r="B445" t="s">
        <v>74</v>
      </c>
      <c r="C445" t="s">
        <v>2038</v>
      </c>
    </row>
    <row r="446" spans="1:3" x14ac:dyDescent="0.2">
      <c r="A446" t="s">
        <v>21</v>
      </c>
      <c r="B446" t="s">
        <v>20</v>
      </c>
      <c r="C446" t="s">
        <v>2043</v>
      </c>
    </row>
    <row r="447" spans="1:3" x14ac:dyDescent="0.2">
      <c r="A447" t="s">
        <v>21</v>
      </c>
      <c r="B447" t="s">
        <v>20</v>
      </c>
      <c r="C447" t="s">
        <v>2038</v>
      </c>
    </row>
    <row r="448" spans="1:3" x14ac:dyDescent="0.2">
      <c r="A448" t="s">
        <v>21</v>
      </c>
      <c r="B448" t="s">
        <v>14</v>
      </c>
      <c r="C448" t="s">
        <v>2044</v>
      </c>
    </row>
    <row r="449" spans="1:3" x14ac:dyDescent="0.2">
      <c r="A449" t="s">
        <v>40</v>
      </c>
      <c r="B449" t="s">
        <v>74</v>
      </c>
      <c r="C449" t="s">
        <v>2058</v>
      </c>
    </row>
    <row r="450" spans="1:3" x14ac:dyDescent="0.2">
      <c r="A450" t="s">
        <v>21</v>
      </c>
      <c r="B450" t="s">
        <v>14</v>
      </c>
      <c r="C450" t="s">
        <v>2049</v>
      </c>
    </row>
    <row r="451" spans="1:3" x14ac:dyDescent="0.2">
      <c r="A451" t="s">
        <v>36</v>
      </c>
      <c r="B451" t="s">
        <v>20</v>
      </c>
      <c r="C451" t="s">
        <v>2049</v>
      </c>
    </row>
    <row r="452" spans="1:3" x14ac:dyDescent="0.2">
      <c r="A452" t="s">
        <v>15</v>
      </c>
      <c r="B452" t="s">
        <v>14</v>
      </c>
      <c r="C452" t="s">
        <v>2047</v>
      </c>
    </row>
    <row r="453" spans="1:3" x14ac:dyDescent="0.2">
      <c r="A453" t="s">
        <v>21</v>
      </c>
      <c r="B453" t="s">
        <v>20</v>
      </c>
      <c r="C453" t="s">
        <v>2034</v>
      </c>
    </row>
    <row r="454" spans="1:3" x14ac:dyDescent="0.2">
      <c r="A454" t="s">
        <v>21</v>
      </c>
      <c r="B454" t="s">
        <v>14</v>
      </c>
      <c r="C454" t="s">
        <v>2042</v>
      </c>
    </row>
    <row r="455" spans="1:3" x14ac:dyDescent="0.2">
      <c r="A455" t="s">
        <v>21</v>
      </c>
      <c r="B455" t="s">
        <v>14</v>
      </c>
      <c r="C455" t="s">
        <v>2061</v>
      </c>
    </row>
    <row r="456" spans="1:3" x14ac:dyDescent="0.2">
      <c r="A456" t="s">
        <v>21</v>
      </c>
      <c r="B456" t="s">
        <v>14</v>
      </c>
      <c r="C456" t="s">
        <v>2042</v>
      </c>
    </row>
    <row r="457" spans="1:3" x14ac:dyDescent="0.2">
      <c r="A457" t="s">
        <v>21</v>
      </c>
      <c r="B457" t="s">
        <v>20</v>
      </c>
      <c r="C457" t="s">
        <v>2038</v>
      </c>
    </row>
    <row r="458" spans="1:3" x14ac:dyDescent="0.2">
      <c r="A458" t="s">
        <v>21</v>
      </c>
      <c r="B458" t="s">
        <v>20</v>
      </c>
      <c r="C458" t="s">
        <v>2043</v>
      </c>
    </row>
    <row r="459" spans="1:3" x14ac:dyDescent="0.2">
      <c r="A459" t="s">
        <v>21</v>
      </c>
      <c r="B459" t="s">
        <v>14</v>
      </c>
      <c r="C459" t="s">
        <v>2038</v>
      </c>
    </row>
    <row r="460" spans="1:3" x14ac:dyDescent="0.2">
      <c r="A460" t="s">
        <v>21</v>
      </c>
      <c r="B460" t="s">
        <v>20</v>
      </c>
      <c r="C460" t="s">
        <v>2038</v>
      </c>
    </row>
    <row r="461" spans="1:3" x14ac:dyDescent="0.2">
      <c r="A461" t="s">
        <v>21</v>
      </c>
      <c r="B461" t="s">
        <v>14</v>
      </c>
      <c r="C461" t="s">
        <v>2040</v>
      </c>
    </row>
    <row r="462" spans="1:3" x14ac:dyDescent="0.2">
      <c r="A462" t="s">
        <v>21</v>
      </c>
      <c r="B462" t="s">
        <v>20</v>
      </c>
      <c r="C462" t="s">
        <v>2038</v>
      </c>
    </row>
    <row r="463" spans="1:3" x14ac:dyDescent="0.2">
      <c r="A463" t="s">
        <v>21</v>
      </c>
      <c r="B463" t="s">
        <v>20</v>
      </c>
      <c r="C463" t="s">
        <v>2042</v>
      </c>
    </row>
    <row r="464" spans="1:3" x14ac:dyDescent="0.2">
      <c r="A464" t="s">
        <v>21</v>
      </c>
      <c r="B464" t="s">
        <v>14</v>
      </c>
      <c r="C464" t="s">
        <v>2059</v>
      </c>
    </row>
    <row r="465" spans="1:3" x14ac:dyDescent="0.2">
      <c r="A465" t="s">
        <v>21</v>
      </c>
      <c r="B465" t="s">
        <v>20</v>
      </c>
      <c r="C465" t="s">
        <v>2047</v>
      </c>
    </row>
    <row r="466" spans="1:3" x14ac:dyDescent="0.2">
      <c r="A466" t="s">
        <v>21</v>
      </c>
      <c r="B466" t="s">
        <v>20</v>
      </c>
      <c r="C466" t="s">
        <v>2038</v>
      </c>
    </row>
    <row r="467" spans="1:3" x14ac:dyDescent="0.2">
      <c r="A467" t="s">
        <v>21</v>
      </c>
      <c r="B467" t="s">
        <v>20</v>
      </c>
      <c r="C467" t="s">
        <v>2057</v>
      </c>
    </row>
    <row r="468" spans="1:3" x14ac:dyDescent="0.2">
      <c r="A468" t="s">
        <v>21</v>
      </c>
      <c r="B468" t="s">
        <v>20</v>
      </c>
      <c r="C468" t="s">
        <v>2044</v>
      </c>
    </row>
    <row r="469" spans="1:3" x14ac:dyDescent="0.2">
      <c r="A469" t="s">
        <v>15</v>
      </c>
      <c r="B469" t="s">
        <v>20</v>
      </c>
      <c r="C469" t="s">
        <v>2036</v>
      </c>
    </row>
    <row r="470" spans="1:3" x14ac:dyDescent="0.2">
      <c r="A470" t="s">
        <v>21</v>
      </c>
      <c r="B470" t="s">
        <v>14</v>
      </c>
      <c r="C470" t="s">
        <v>2038</v>
      </c>
    </row>
    <row r="471" spans="1:3" x14ac:dyDescent="0.2">
      <c r="A471" t="s">
        <v>21</v>
      </c>
      <c r="B471" t="s">
        <v>20</v>
      </c>
      <c r="C471" t="s">
        <v>2042</v>
      </c>
    </row>
    <row r="472" spans="1:3" x14ac:dyDescent="0.2">
      <c r="A472" t="s">
        <v>21</v>
      </c>
      <c r="B472" t="s">
        <v>20</v>
      </c>
      <c r="C472" t="s">
        <v>2044</v>
      </c>
    </row>
    <row r="473" spans="1:3" x14ac:dyDescent="0.2">
      <c r="A473" t="s">
        <v>40</v>
      </c>
      <c r="B473" t="s">
        <v>20</v>
      </c>
      <c r="C473" t="s">
        <v>2032</v>
      </c>
    </row>
    <row r="474" spans="1:3" x14ac:dyDescent="0.2">
      <c r="A474" t="s">
        <v>21</v>
      </c>
      <c r="B474" t="s">
        <v>14</v>
      </c>
      <c r="C474" t="s">
        <v>2034</v>
      </c>
    </row>
    <row r="475" spans="1:3" x14ac:dyDescent="0.2">
      <c r="A475" t="s">
        <v>21</v>
      </c>
      <c r="B475" t="s">
        <v>20</v>
      </c>
      <c r="C475" t="s">
        <v>2041</v>
      </c>
    </row>
    <row r="476" spans="1:3" x14ac:dyDescent="0.2">
      <c r="A476" t="s">
        <v>21</v>
      </c>
      <c r="B476" t="s">
        <v>20</v>
      </c>
      <c r="C476" t="s">
        <v>2058</v>
      </c>
    </row>
    <row r="477" spans="1:3" x14ac:dyDescent="0.2">
      <c r="A477" t="s">
        <v>21</v>
      </c>
      <c r="B477" t="s">
        <v>20</v>
      </c>
      <c r="C477" t="s">
        <v>2057</v>
      </c>
    </row>
    <row r="478" spans="1:3" x14ac:dyDescent="0.2">
      <c r="A478" t="s">
        <v>21</v>
      </c>
      <c r="B478" t="s">
        <v>14</v>
      </c>
      <c r="C478" t="s">
        <v>2051</v>
      </c>
    </row>
    <row r="479" spans="1:3" x14ac:dyDescent="0.2">
      <c r="A479" t="s">
        <v>21</v>
      </c>
      <c r="B479" t="s">
        <v>14</v>
      </c>
      <c r="C479" t="s">
        <v>2061</v>
      </c>
    </row>
    <row r="480" spans="1:3" x14ac:dyDescent="0.2">
      <c r="A480" t="s">
        <v>21</v>
      </c>
      <c r="B480" t="s">
        <v>20</v>
      </c>
      <c r="C480" t="s">
        <v>2044</v>
      </c>
    </row>
    <row r="481" spans="1:3" x14ac:dyDescent="0.2">
      <c r="A481" t="s">
        <v>40</v>
      </c>
      <c r="B481" t="s">
        <v>20</v>
      </c>
      <c r="C481" t="s">
        <v>2032</v>
      </c>
    </row>
    <row r="482" spans="1:3" x14ac:dyDescent="0.2">
      <c r="A482" t="s">
        <v>21</v>
      </c>
      <c r="B482" t="s">
        <v>20</v>
      </c>
      <c r="C482" t="s">
        <v>2053</v>
      </c>
    </row>
    <row r="483" spans="1:3" x14ac:dyDescent="0.2">
      <c r="A483" t="s">
        <v>21</v>
      </c>
      <c r="B483" t="s">
        <v>14</v>
      </c>
      <c r="C483" t="s">
        <v>2038</v>
      </c>
    </row>
    <row r="484" spans="1:3" x14ac:dyDescent="0.2">
      <c r="A484" t="s">
        <v>21</v>
      </c>
      <c r="B484" t="s">
        <v>14</v>
      </c>
      <c r="C484" t="s">
        <v>2051</v>
      </c>
    </row>
    <row r="485" spans="1:3" x14ac:dyDescent="0.2">
      <c r="A485" t="s">
        <v>21</v>
      </c>
      <c r="B485" t="s">
        <v>14</v>
      </c>
      <c r="C485" t="s">
        <v>2038</v>
      </c>
    </row>
    <row r="486" spans="1:3" x14ac:dyDescent="0.2">
      <c r="A486" t="s">
        <v>40</v>
      </c>
      <c r="B486" t="s">
        <v>20</v>
      </c>
      <c r="C486" t="s">
        <v>2032</v>
      </c>
    </row>
    <row r="487" spans="1:3" x14ac:dyDescent="0.2">
      <c r="A487" t="s">
        <v>40</v>
      </c>
      <c r="B487" t="s">
        <v>14</v>
      </c>
      <c r="C487" t="s">
        <v>2038</v>
      </c>
    </row>
    <row r="488" spans="1:3" x14ac:dyDescent="0.2">
      <c r="A488" t="s">
        <v>40</v>
      </c>
      <c r="B488" t="s">
        <v>14</v>
      </c>
      <c r="C488" t="s">
        <v>2057</v>
      </c>
    </row>
    <row r="489" spans="1:3" x14ac:dyDescent="0.2">
      <c r="A489" t="s">
        <v>21</v>
      </c>
      <c r="B489" t="s">
        <v>20</v>
      </c>
      <c r="C489" t="s">
        <v>2038</v>
      </c>
    </row>
    <row r="490" spans="1:3" x14ac:dyDescent="0.2">
      <c r="A490" t="s">
        <v>21</v>
      </c>
      <c r="B490" t="s">
        <v>20</v>
      </c>
      <c r="C490" t="s">
        <v>2038</v>
      </c>
    </row>
    <row r="491" spans="1:3" x14ac:dyDescent="0.2">
      <c r="A491" t="s">
        <v>107</v>
      </c>
      <c r="B491" t="s">
        <v>20</v>
      </c>
      <c r="C491" t="s">
        <v>2044</v>
      </c>
    </row>
    <row r="492" spans="1:3" x14ac:dyDescent="0.2">
      <c r="A492" t="s">
        <v>21</v>
      </c>
      <c r="B492" t="s">
        <v>20</v>
      </c>
      <c r="C492" t="s">
        <v>2063</v>
      </c>
    </row>
    <row r="493" spans="1:3" x14ac:dyDescent="0.2">
      <c r="A493" t="s">
        <v>21</v>
      </c>
      <c r="B493" t="s">
        <v>20</v>
      </c>
      <c r="C493" t="s">
        <v>2032</v>
      </c>
    </row>
    <row r="494" spans="1:3" x14ac:dyDescent="0.2">
      <c r="A494" t="s">
        <v>21</v>
      </c>
      <c r="B494" t="s">
        <v>74</v>
      </c>
      <c r="C494" t="s">
        <v>2050</v>
      </c>
    </row>
    <row r="495" spans="1:3" x14ac:dyDescent="0.2">
      <c r="A495" t="s">
        <v>21</v>
      </c>
      <c r="B495" t="s">
        <v>20</v>
      </c>
      <c r="C495" t="s">
        <v>2053</v>
      </c>
    </row>
    <row r="496" spans="1:3" x14ac:dyDescent="0.2">
      <c r="A496" t="s">
        <v>21</v>
      </c>
      <c r="B496" t="s">
        <v>20</v>
      </c>
      <c r="C496" t="s">
        <v>2044</v>
      </c>
    </row>
    <row r="497" spans="1:3" x14ac:dyDescent="0.2">
      <c r="A497" t="s">
        <v>36</v>
      </c>
      <c r="B497" t="s">
        <v>20</v>
      </c>
      <c r="C497" t="s">
        <v>2038</v>
      </c>
    </row>
    <row r="498" spans="1:3" x14ac:dyDescent="0.2">
      <c r="A498" t="s">
        <v>21</v>
      </c>
      <c r="B498" t="s">
        <v>14</v>
      </c>
      <c r="C498" t="s">
        <v>2047</v>
      </c>
    </row>
    <row r="499" spans="1:3" x14ac:dyDescent="0.2">
      <c r="A499" t="s">
        <v>21</v>
      </c>
      <c r="B499" t="s">
        <v>14</v>
      </c>
      <c r="C499" t="s">
        <v>2044</v>
      </c>
    </row>
    <row r="500" spans="1:3" x14ac:dyDescent="0.2">
      <c r="A500" t="s">
        <v>36</v>
      </c>
      <c r="B500" t="s">
        <v>14</v>
      </c>
      <c r="C500" t="s">
        <v>2036</v>
      </c>
    </row>
    <row r="501" spans="1:3" x14ac:dyDescent="0.2">
      <c r="A501" t="s">
        <v>21</v>
      </c>
      <c r="B501" t="s">
        <v>14</v>
      </c>
      <c r="C501" t="s">
        <v>2040</v>
      </c>
    </row>
    <row r="502" spans="1:3" x14ac:dyDescent="0.2">
      <c r="A502" t="s">
        <v>21</v>
      </c>
      <c r="B502" t="s">
        <v>14</v>
      </c>
      <c r="C502" t="s">
        <v>2038</v>
      </c>
    </row>
    <row r="503" spans="1:3" x14ac:dyDescent="0.2">
      <c r="A503" t="s">
        <v>21</v>
      </c>
      <c r="B503" t="s">
        <v>14</v>
      </c>
      <c r="C503" t="s">
        <v>2040</v>
      </c>
    </row>
    <row r="504" spans="1:3" x14ac:dyDescent="0.2">
      <c r="A504" t="s">
        <v>26</v>
      </c>
      <c r="B504" t="s">
        <v>20</v>
      </c>
      <c r="C504" t="s">
        <v>2049</v>
      </c>
    </row>
    <row r="505" spans="1:3" x14ac:dyDescent="0.2">
      <c r="A505" t="s">
        <v>21</v>
      </c>
      <c r="B505" t="s">
        <v>20</v>
      </c>
      <c r="C505" t="s">
        <v>2042</v>
      </c>
    </row>
    <row r="506" spans="1:3" x14ac:dyDescent="0.2">
      <c r="A506" t="s">
        <v>107</v>
      </c>
      <c r="B506" t="s">
        <v>14</v>
      </c>
      <c r="C506" t="s">
        <v>2034</v>
      </c>
    </row>
    <row r="507" spans="1:3" x14ac:dyDescent="0.2">
      <c r="A507" t="s">
        <v>21</v>
      </c>
      <c r="B507" t="s">
        <v>14</v>
      </c>
      <c r="C507" t="s">
        <v>2054</v>
      </c>
    </row>
    <row r="508" spans="1:3" x14ac:dyDescent="0.2">
      <c r="A508" t="s">
        <v>21</v>
      </c>
      <c r="B508" t="s">
        <v>20</v>
      </c>
      <c r="C508" t="s">
        <v>2038</v>
      </c>
    </row>
    <row r="509" spans="1:3" x14ac:dyDescent="0.2">
      <c r="A509" t="s">
        <v>21</v>
      </c>
      <c r="B509" t="s">
        <v>14</v>
      </c>
      <c r="C509" t="s">
        <v>2036</v>
      </c>
    </row>
    <row r="510" spans="1:3" x14ac:dyDescent="0.2">
      <c r="A510" t="s">
        <v>21</v>
      </c>
      <c r="B510" t="s">
        <v>20</v>
      </c>
      <c r="C510" t="s">
        <v>2038</v>
      </c>
    </row>
    <row r="511" spans="1:3" x14ac:dyDescent="0.2">
      <c r="A511" t="s">
        <v>21</v>
      </c>
      <c r="B511" t="s">
        <v>14</v>
      </c>
      <c r="C511" t="s">
        <v>2038</v>
      </c>
    </row>
    <row r="512" spans="1:3" x14ac:dyDescent="0.2">
      <c r="A512" t="s">
        <v>26</v>
      </c>
      <c r="B512" t="s">
        <v>20</v>
      </c>
      <c r="C512" t="s">
        <v>2042</v>
      </c>
    </row>
    <row r="513" spans="1:3" x14ac:dyDescent="0.2">
      <c r="A513" t="s">
        <v>21</v>
      </c>
      <c r="B513" t="s">
        <v>14</v>
      </c>
      <c r="C513" t="s">
        <v>2038</v>
      </c>
    </row>
    <row r="514" spans="1:3" x14ac:dyDescent="0.2">
      <c r="A514" t="s">
        <v>21</v>
      </c>
      <c r="B514" t="s">
        <v>20</v>
      </c>
      <c r="C514" t="s">
        <v>2049</v>
      </c>
    </row>
    <row r="515" spans="1:3" x14ac:dyDescent="0.2">
      <c r="A515" t="s">
        <v>21</v>
      </c>
      <c r="B515" t="s">
        <v>74</v>
      </c>
      <c r="C515" t="s">
        <v>2058</v>
      </c>
    </row>
    <row r="516" spans="1:3" x14ac:dyDescent="0.2">
      <c r="A516" t="s">
        <v>98</v>
      </c>
      <c r="B516" t="s">
        <v>74</v>
      </c>
      <c r="C516" t="s">
        <v>2034</v>
      </c>
    </row>
    <row r="517" spans="1:3" x14ac:dyDescent="0.2">
      <c r="A517" t="s">
        <v>15</v>
      </c>
      <c r="B517" t="s">
        <v>14</v>
      </c>
      <c r="C517" t="s">
        <v>2038</v>
      </c>
    </row>
    <row r="518" spans="1:3" x14ac:dyDescent="0.2">
      <c r="A518" t="s">
        <v>21</v>
      </c>
      <c r="B518" t="s">
        <v>14</v>
      </c>
      <c r="C518" t="s">
        <v>2046</v>
      </c>
    </row>
    <row r="519" spans="1:3" x14ac:dyDescent="0.2">
      <c r="A519" t="s">
        <v>21</v>
      </c>
      <c r="B519" t="s">
        <v>20</v>
      </c>
      <c r="C519" t="s">
        <v>2032</v>
      </c>
    </row>
    <row r="520" spans="1:3" x14ac:dyDescent="0.2">
      <c r="A520" t="s">
        <v>21</v>
      </c>
      <c r="B520" t="s">
        <v>14</v>
      </c>
      <c r="C520" t="s">
        <v>2047</v>
      </c>
    </row>
    <row r="521" spans="1:3" x14ac:dyDescent="0.2">
      <c r="A521" t="s">
        <v>21</v>
      </c>
      <c r="B521" t="s">
        <v>20</v>
      </c>
      <c r="C521" t="s">
        <v>2034</v>
      </c>
    </row>
    <row r="522" spans="1:3" x14ac:dyDescent="0.2">
      <c r="A522" t="s">
        <v>21</v>
      </c>
      <c r="B522" t="s">
        <v>20</v>
      </c>
      <c r="C522" t="s">
        <v>2038</v>
      </c>
    </row>
    <row r="523" spans="1:3" x14ac:dyDescent="0.2">
      <c r="A523" t="s">
        <v>21</v>
      </c>
      <c r="B523" t="s">
        <v>20</v>
      </c>
      <c r="C523" t="s">
        <v>2042</v>
      </c>
    </row>
    <row r="524" spans="1:3" x14ac:dyDescent="0.2">
      <c r="A524" t="s">
        <v>21</v>
      </c>
      <c r="B524" t="s">
        <v>14</v>
      </c>
      <c r="C524" t="s">
        <v>2050</v>
      </c>
    </row>
    <row r="525" spans="1:3" x14ac:dyDescent="0.2">
      <c r="A525" t="s">
        <v>21</v>
      </c>
      <c r="B525" t="s">
        <v>20</v>
      </c>
      <c r="C525" t="s">
        <v>2050</v>
      </c>
    </row>
    <row r="526" spans="1:3" x14ac:dyDescent="0.2">
      <c r="A526" t="s">
        <v>21</v>
      </c>
      <c r="B526" t="s">
        <v>14</v>
      </c>
      <c r="C526" t="s">
        <v>2038</v>
      </c>
    </row>
    <row r="527" spans="1:3" x14ac:dyDescent="0.2">
      <c r="A527" t="s">
        <v>21</v>
      </c>
      <c r="B527" t="s">
        <v>14</v>
      </c>
      <c r="C527" t="s">
        <v>2044</v>
      </c>
    </row>
    <row r="528" spans="1:3" x14ac:dyDescent="0.2">
      <c r="A528" t="s">
        <v>21</v>
      </c>
      <c r="B528" t="s">
        <v>20</v>
      </c>
      <c r="C528" t="s">
        <v>2038</v>
      </c>
    </row>
    <row r="529" spans="1:3" x14ac:dyDescent="0.2">
      <c r="A529" t="s">
        <v>15</v>
      </c>
      <c r="B529" t="s">
        <v>14</v>
      </c>
      <c r="C529" t="s">
        <v>2047</v>
      </c>
    </row>
    <row r="530" spans="1:3" x14ac:dyDescent="0.2">
      <c r="A530" t="s">
        <v>40</v>
      </c>
      <c r="B530" t="s">
        <v>14</v>
      </c>
      <c r="C530" t="s">
        <v>2043</v>
      </c>
    </row>
    <row r="531" spans="1:3" x14ac:dyDescent="0.2">
      <c r="A531" t="s">
        <v>21</v>
      </c>
      <c r="B531" t="s">
        <v>14</v>
      </c>
      <c r="C531" t="s">
        <v>2049</v>
      </c>
    </row>
    <row r="532" spans="1:3" x14ac:dyDescent="0.2">
      <c r="A532" t="s">
        <v>21</v>
      </c>
      <c r="B532" t="s">
        <v>14</v>
      </c>
      <c r="C532" t="s">
        <v>2051</v>
      </c>
    </row>
    <row r="533" spans="1:3" x14ac:dyDescent="0.2">
      <c r="A533" t="s">
        <v>98</v>
      </c>
      <c r="B533" t="s">
        <v>47</v>
      </c>
      <c r="C533" t="s">
        <v>2049</v>
      </c>
    </row>
    <row r="534" spans="1:3" x14ac:dyDescent="0.2">
      <c r="A534" t="s">
        <v>15</v>
      </c>
      <c r="B534" t="s">
        <v>20</v>
      </c>
      <c r="C534" t="s">
        <v>2038</v>
      </c>
    </row>
    <row r="535" spans="1:3" x14ac:dyDescent="0.2">
      <c r="A535" t="s">
        <v>40</v>
      </c>
      <c r="B535" t="s">
        <v>20</v>
      </c>
      <c r="C535" t="s">
        <v>2043</v>
      </c>
    </row>
    <row r="536" spans="1:3" x14ac:dyDescent="0.2">
      <c r="A536" t="s">
        <v>21</v>
      </c>
      <c r="B536" t="s">
        <v>14</v>
      </c>
      <c r="C536" t="s">
        <v>2042</v>
      </c>
    </row>
    <row r="537" spans="1:3" x14ac:dyDescent="0.2">
      <c r="A537" t="s">
        <v>107</v>
      </c>
      <c r="B537" t="s">
        <v>20</v>
      </c>
      <c r="C537" t="s">
        <v>2038</v>
      </c>
    </row>
    <row r="538" spans="1:3" x14ac:dyDescent="0.2">
      <c r="A538" t="s">
        <v>107</v>
      </c>
      <c r="B538" t="s">
        <v>20</v>
      </c>
      <c r="C538" t="s">
        <v>2051</v>
      </c>
    </row>
    <row r="539" spans="1:3" x14ac:dyDescent="0.2">
      <c r="A539" t="s">
        <v>36</v>
      </c>
      <c r="B539" t="s">
        <v>20</v>
      </c>
      <c r="C539" t="s">
        <v>2040</v>
      </c>
    </row>
    <row r="540" spans="1:3" x14ac:dyDescent="0.2">
      <c r="A540" t="s">
        <v>21</v>
      </c>
      <c r="B540" t="s">
        <v>14</v>
      </c>
      <c r="C540" t="s">
        <v>2059</v>
      </c>
    </row>
    <row r="541" spans="1:3" x14ac:dyDescent="0.2">
      <c r="A541" t="s">
        <v>21</v>
      </c>
      <c r="B541" t="s">
        <v>14</v>
      </c>
      <c r="C541" t="s">
        <v>2032</v>
      </c>
    </row>
    <row r="542" spans="1:3" x14ac:dyDescent="0.2">
      <c r="A542" t="s">
        <v>21</v>
      </c>
      <c r="B542" t="s">
        <v>20</v>
      </c>
      <c r="C542" t="s">
        <v>2053</v>
      </c>
    </row>
    <row r="543" spans="1:3" x14ac:dyDescent="0.2">
      <c r="A543" t="s">
        <v>107</v>
      </c>
      <c r="B543" t="s">
        <v>14</v>
      </c>
      <c r="C543" t="s">
        <v>2059</v>
      </c>
    </row>
    <row r="544" spans="1:3" x14ac:dyDescent="0.2">
      <c r="A544" t="s">
        <v>40</v>
      </c>
      <c r="B544" t="s">
        <v>14</v>
      </c>
      <c r="C544" t="s">
        <v>2043</v>
      </c>
    </row>
    <row r="545" spans="1:3" x14ac:dyDescent="0.2">
      <c r="A545" t="s">
        <v>21</v>
      </c>
      <c r="B545" t="s">
        <v>14</v>
      </c>
      <c r="C545" t="s">
        <v>2049</v>
      </c>
    </row>
    <row r="546" spans="1:3" x14ac:dyDescent="0.2">
      <c r="A546" t="s">
        <v>21</v>
      </c>
      <c r="B546" t="s">
        <v>20</v>
      </c>
      <c r="C546" t="s">
        <v>2034</v>
      </c>
    </row>
    <row r="547" spans="1:3" x14ac:dyDescent="0.2">
      <c r="A547" t="s">
        <v>21</v>
      </c>
      <c r="B547" t="s">
        <v>14</v>
      </c>
      <c r="C547" t="s">
        <v>2038</v>
      </c>
    </row>
    <row r="548" spans="1:3" x14ac:dyDescent="0.2">
      <c r="A548" t="s">
        <v>21</v>
      </c>
      <c r="B548" t="s">
        <v>20</v>
      </c>
      <c r="C548" t="s">
        <v>2038</v>
      </c>
    </row>
    <row r="549" spans="1:3" x14ac:dyDescent="0.2">
      <c r="A549" t="s">
        <v>21</v>
      </c>
      <c r="B549" t="s">
        <v>20</v>
      </c>
      <c r="C549" t="s">
        <v>2042</v>
      </c>
    </row>
    <row r="550" spans="1:3" x14ac:dyDescent="0.2">
      <c r="A550" t="s">
        <v>21</v>
      </c>
      <c r="B550" t="s">
        <v>20</v>
      </c>
      <c r="C550" t="s">
        <v>2038</v>
      </c>
    </row>
    <row r="551" spans="1:3" x14ac:dyDescent="0.2">
      <c r="A551" t="s">
        <v>21</v>
      </c>
      <c r="B551" t="s">
        <v>20</v>
      </c>
      <c r="C551" t="s">
        <v>2044</v>
      </c>
    </row>
    <row r="552" spans="1:3" x14ac:dyDescent="0.2">
      <c r="A552" t="s">
        <v>98</v>
      </c>
      <c r="B552" t="s">
        <v>74</v>
      </c>
      <c r="C552" t="s">
        <v>2043</v>
      </c>
    </row>
    <row r="553" spans="1:3" x14ac:dyDescent="0.2">
      <c r="A553" t="s">
        <v>26</v>
      </c>
      <c r="B553" t="s">
        <v>14</v>
      </c>
      <c r="C553" t="s">
        <v>2036</v>
      </c>
    </row>
    <row r="554" spans="1:3" x14ac:dyDescent="0.2">
      <c r="A554" t="s">
        <v>21</v>
      </c>
      <c r="B554" t="s">
        <v>14</v>
      </c>
      <c r="C554" t="s">
        <v>2038</v>
      </c>
    </row>
    <row r="555" spans="1:3" x14ac:dyDescent="0.2">
      <c r="A555" t="s">
        <v>21</v>
      </c>
      <c r="B555" t="s">
        <v>14</v>
      </c>
      <c r="C555" t="s">
        <v>2034</v>
      </c>
    </row>
    <row r="556" spans="1:3" x14ac:dyDescent="0.2">
      <c r="A556" t="s">
        <v>15</v>
      </c>
      <c r="B556" t="s">
        <v>20</v>
      </c>
      <c r="C556" t="s">
        <v>2043</v>
      </c>
    </row>
    <row r="557" spans="1:3" x14ac:dyDescent="0.2">
      <c r="A557" t="s">
        <v>36</v>
      </c>
      <c r="B557" t="s">
        <v>20</v>
      </c>
      <c r="C557" t="s">
        <v>2034</v>
      </c>
    </row>
    <row r="558" spans="1:3" x14ac:dyDescent="0.2">
      <c r="A558" t="s">
        <v>21</v>
      </c>
      <c r="B558" t="s">
        <v>20</v>
      </c>
      <c r="C558" t="s">
        <v>2057</v>
      </c>
    </row>
    <row r="559" spans="1:3" x14ac:dyDescent="0.2">
      <c r="A559" t="s">
        <v>21</v>
      </c>
      <c r="B559" t="s">
        <v>20</v>
      </c>
      <c r="C559" t="s">
        <v>2061</v>
      </c>
    </row>
    <row r="560" spans="1:3" x14ac:dyDescent="0.2">
      <c r="A560" t="s">
        <v>21</v>
      </c>
      <c r="B560" t="s">
        <v>20</v>
      </c>
      <c r="C560" t="s">
        <v>2038</v>
      </c>
    </row>
    <row r="561" spans="1:3" x14ac:dyDescent="0.2">
      <c r="A561" t="s">
        <v>21</v>
      </c>
      <c r="B561" t="s">
        <v>20</v>
      </c>
      <c r="C561" t="s">
        <v>2038</v>
      </c>
    </row>
    <row r="562" spans="1:3" x14ac:dyDescent="0.2">
      <c r="A562" t="s">
        <v>21</v>
      </c>
      <c r="B562" t="s">
        <v>20</v>
      </c>
      <c r="C562" t="s">
        <v>2047</v>
      </c>
    </row>
    <row r="563" spans="1:3" x14ac:dyDescent="0.2">
      <c r="A563" t="s">
        <v>98</v>
      </c>
      <c r="B563" t="s">
        <v>20</v>
      </c>
      <c r="C563" t="s">
        <v>2038</v>
      </c>
    </row>
    <row r="564" spans="1:3" x14ac:dyDescent="0.2">
      <c r="A564" t="s">
        <v>98</v>
      </c>
      <c r="B564" t="s">
        <v>14</v>
      </c>
      <c r="C564" t="s">
        <v>2034</v>
      </c>
    </row>
    <row r="565" spans="1:3" x14ac:dyDescent="0.2">
      <c r="A565" t="s">
        <v>26</v>
      </c>
      <c r="B565" t="s">
        <v>20</v>
      </c>
      <c r="C565" t="s">
        <v>2040</v>
      </c>
    </row>
    <row r="566" spans="1:3" x14ac:dyDescent="0.2">
      <c r="A566" t="s">
        <v>21</v>
      </c>
      <c r="B566" t="s">
        <v>14</v>
      </c>
      <c r="C566" t="s">
        <v>2038</v>
      </c>
    </row>
    <row r="567" spans="1:3" x14ac:dyDescent="0.2">
      <c r="A567" t="s">
        <v>21</v>
      </c>
      <c r="B567" t="s">
        <v>20</v>
      </c>
      <c r="C567" t="s">
        <v>2038</v>
      </c>
    </row>
    <row r="568" spans="1:3" x14ac:dyDescent="0.2">
      <c r="A568" t="s">
        <v>21</v>
      </c>
      <c r="B568" t="s">
        <v>14</v>
      </c>
      <c r="C568" t="s">
        <v>2041</v>
      </c>
    </row>
    <row r="569" spans="1:3" x14ac:dyDescent="0.2">
      <c r="A569" t="s">
        <v>21</v>
      </c>
      <c r="B569" t="s">
        <v>20</v>
      </c>
      <c r="C569" t="s">
        <v>2034</v>
      </c>
    </row>
    <row r="570" spans="1:3" x14ac:dyDescent="0.2">
      <c r="A570" t="s">
        <v>21</v>
      </c>
      <c r="B570" t="s">
        <v>20</v>
      </c>
      <c r="C570" t="s">
        <v>2038</v>
      </c>
    </row>
    <row r="571" spans="1:3" x14ac:dyDescent="0.2">
      <c r="A571" t="s">
        <v>107</v>
      </c>
      <c r="B571" t="s">
        <v>20</v>
      </c>
      <c r="C571" t="s">
        <v>2047</v>
      </c>
    </row>
    <row r="572" spans="1:3" x14ac:dyDescent="0.2">
      <c r="A572" t="s">
        <v>21</v>
      </c>
      <c r="B572" t="s">
        <v>20</v>
      </c>
      <c r="C572" t="s">
        <v>2034</v>
      </c>
    </row>
    <row r="573" spans="1:3" x14ac:dyDescent="0.2">
      <c r="A573" t="s">
        <v>107</v>
      </c>
      <c r="B573" t="s">
        <v>14</v>
      </c>
      <c r="C573" t="s">
        <v>2050</v>
      </c>
    </row>
    <row r="574" spans="1:3" x14ac:dyDescent="0.2">
      <c r="A574" t="s">
        <v>21</v>
      </c>
      <c r="B574" t="s">
        <v>74</v>
      </c>
      <c r="C574" t="s">
        <v>2034</v>
      </c>
    </row>
    <row r="575" spans="1:3" x14ac:dyDescent="0.2">
      <c r="A575" t="s">
        <v>21</v>
      </c>
      <c r="B575" t="s">
        <v>20</v>
      </c>
      <c r="C575" t="s">
        <v>2063</v>
      </c>
    </row>
    <row r="576" spans="1:3" x14ac:dyDescent="0.2">
      <c r="A576" t="s">
        <v>21</v>
      </c>
      <c r="B576" t="s">
        <v>20</v>
      </c>
      <c r="C576" t="s">
        <v>2032</v>
      </c>
    </row>
    <row r="577" spans="1:3" x14ac:dyDescent="0.2">
      <c r="A577" t="s">
        <v>21</v>
      </c>
      <c r="B577" t="s">
        <v>14</v>
      </c>
      <c r="C577" t="s">
        <v>2038</v>
      </c>
    </row>
    <row r="578" spans="1:3" x14ac:dyDescent="0.2">
      <c r="A578" t="s">
        <v>21</v>
      </c>
      <c r="B578" t="s">
        <v>14</v>
      </c>
      <c r="C578" t="s">
        <v>2038</v>
      </c>
    </row>
    <row r="579" spans="1:3" x14ac:dyDescent="0.2">
      <c r="A579" t="s">
        <v>21</v>
      </c>
      <c r="B579" t="s">
        <v>74</v>
      </c>
      <c r="C579" t="s">
        <v>2056</v>
      </c>
    </row>
    <row r="580" spans="1:3" x14ac:dyDescent="0.2">
      <c r="A580" t="s">
        <v>21</v>
      </c>
      <c r="B580" t="s">
        <v>14</v>
      </c>
      <c r="C580" t="s">
        <v>2061</v>
      </c>
    </row>
    <row r="581" spans="1:3" x14ac:dyDescent="0.2">
      <c r="A581" t="s">
        <v>21</v>
      </c>
      <c r="B581" t="s">
        <v>20</v>
      </c>
      <c r="C581" t="s">
        <v>2056</v>
      </c>
    </row>
    <row r="582" spans="1:3" x14ac:dyDescent="0.2">
      <c r="A582" t="s">
        <v>21</v>
      </c>
      <c r="B582" t="s">
        <v>20</v>
      </c>
      <c r="C582" t="s">
        <v>2038</v>
      </c>
    </row>
    <row r="583" spans="1:3" x14ac:dyDescent="0.2">
      <c r="A583" t="s">
        <v>21</v>
      </c>
      <c r="B583" t="s">
        <v>14</v>
      </c>
      <c r="C583" t="s">
        <v>2036</v>
      </c>
    </row>
    <row r="584" spans="1:3" x14ac:dyDescent="0.2">
      <c r="A584" t="s">
        <v>21</v>
      </c>
      <c r="B584" t="s">
        <v>14</v>
      </c>
      <c r="C584" t="s">
        <v>2049</v>
      </c>
    </row>
    <row r="585" spans="1:3" x14ac:dyDescent="0.2">
      <c r="A585" t="s">
        <v>21</v>
      </c>
      <c r="B585" t="s">
        <v>20</v>
      </c>
      <c r="C585" t="s">
        <v>2040</v>
      </c>
    </row>
    <row r="586" spans="1:3" x14ac:dyDescent="0.2">
      <c r="A586" t="s">
        <v>21</v>
      </c>
      <c r="B586" t="s">
        <v>20</v>
      </c>
      <c r="C586" t="s">
        <v>2036</v>
      </c>
    </row>
    <row r="587" spans="1:3" x14ac:dyDescent="0.2">
      <c r="A587" t="s">
        <v>21</v>
      </c>
      <c r="B587" t="s">
        <v>20</v>
      </c>
      <c r="C587" t="s">
        <v>2057</v>
      </c>
    </row>
    <row r="588" spans="1:3" x14ac:dyDescent="0.2">
      <c r="A588" t="s">
        <v>21</v>
      </c>
      <c r="B588" t="s">
        <v>20</v>
      </c>
      <c r="C588" t="s">
        <v>2034</v>
      </c>
    </row>
    <row r="589" spans="1:3" x14ac:dyDescent="0.2">
      <c r="A589" t="s">
        <v>15</v>
      </c>
      <c r="B589" t="s">
        <v>14</v>
      </c>
      <c r="C589" t="s">
        <v>2032</v>
      </c>
    </row>
    <row r="590" spans="1:3" x14ac:dyDescent="0.2">
      <c r="A590" t="s">
        <v>40</v>
      </c>
      <c r="B590" t="s">
        <v>14</v>
      </c>
      <c r="C590" t="s">
        <v>2038</v>
      </c>
    </row>
    <row r="591" spans="1:3" x14ac:dyDescent="0.2">
      <c r="A591" t="s">
        <v>21</v>
      </c>
      <c r="B591" t="s">
        <v>14</v>
      </c>
      <c r="C591" t="s">
        <v>2040</v>
      </c>
    </row>
    <row r="592" spans="1:3" x14ac:dyDescent="0.2">
      <c r="A592" t="s">
        <v>26</v>
      </c>
      <c r="B592" t="s">
        <v>14</v>
      </c>
      <c r="C592" t="s">
        <v>2054</v>
      </c>
    </row>
    <row r="593" spans="1:3" x14ac:dyDescent="0.2">
      <c r="A593" t="s">
        <v>21</v>
      </c>
      <c r="B593" t="s">
        <v>20</v>
      </c>
      <c r="C593" t="s">
        <v>2049</v>
      </c>
    </row>
    <row r="594" spans="1:3" x14ac:dyDescent="0.2">
      <c r="A594" t="s">
        <v>21</v>
      </c>
      <c r="B594" t="s">
        <v>14</v>
      </c>
      <c r="C594" t="s">
        <v>2038</v>
      </c>
    </row>
    <row r="595" spans="1:3" x14ac:dyDescent="0.2">
      <c r="A595" t="s">
        <v>21</v>
      </c>
      <c r="B595" t="s">
        <v>20</v>
      </c>
      <c r="C595" t="s">
        <v>2047</v>
      </c>
    </row>
    <row r="596" spans="1:3" x14ac:dyDescent="0.2">
      <c r="A596" t="s">
        <v>21</v>
      </c>
      <c r="B596" t="s">
        <v>14</v>
      </c>
      <c r="C596" t="s">
        <v>2038</v>
      </c>
    </row>
    <row r="597" spans="1:3" x14ac:dyDescent="0.2">
      <c r="A597" t="s">
        <v>21</v>
      </c>
      <c r="B597" t="s">
        <v>20</v>
      </c>
      <c r="C597" t="s">
        <v>2038</v>
      </c>
    </row>
    <row r="598" spans="1:3" x14ac:dyDescent="0.2">
      <c r="A598" t="s">
        <v>21</v>
      </c>
      <c r="B598" t="s">
        <v>14</v>
      </c>
      <c r="C598" t="s">
        <v>2042</v>
      </c>
    </row>
    <row r="599" spans="1:3" x14ac:dyDescent="0.2">
      <c r="A599" t="s">
        <v>21</v>
      </c>
      <c r="B599" t="s">
        <v>20</v>
      </c>
      <c r="C599" t="s">
        <v>2038</v>
      </c>
    </row>
    <row r="600" spans="1:3" x14ac:dyDescent="0.2">
      <c r="A600" t="s">
        <v>107</v>
      </c>
      <c r="B600" t="s">
        <v>20</v>
      </c>
      <c r="C600" t="s">
        <v>2034</v>
      </c>
    </row>
    <row r="601" spans="1:3" x14ac:dyDescent="0.2">
      <c r="A601" t="s">
        <v>36</v>
      </c>
      <c r="B601" t="s">
        <v>14</v>
      </c>
      <c r="C601" t="s">
        <v>2040</v>
      </c>
    </row>
    <row r="602" spans="1:3" x14ac:dyDescent="0.2">
      <c r="A602" t="s">
        <v>40</v>
      </c>
      <c r="B602" t="s">
        <v>14</v>
      </c>
      <c r="C602" t="s">
        <v>2032</v>
      </c>
    </row>
    <row r="603" spans="1:3" x14ac:dyDescent="0.2">
      <c r="A603" t="s">
        <v>21</v>
      </c>
      <c r="B603" t="s">
        <v>20</v>
      </c>
      <c r="C603" t="s">
        <v>2044</v>
      </c>
    </row>
    <row r="604" spans="1:3" x14ac:dyDescent="0.2">
      <c r="A604" t="s">
        <v>21</v>
      </c>
      <c r="B604" t="s">
        <v>20</v>
      </c>
      <c r="C604" t="s">
        <v>2038</v>
      </c>
    </row>
    <row r="605" spans="1:3" x14ac:dyDescent="0.2">
      <c r="A605" t="s">
        <v>21</v>
      </c>
      <c r="B605" t="s">
        <v>20</v>
      </c>
      <c r="C605" t="s">
        <v>2038</v>
      </c>
    </row>
    <row r="606" spans="1:3" x14ac:dyDescent="0.2">
      <c r="A606" t="s">
        <v>21</v>
      </c>
      <c r="B606" t="s">
        <v>20</v>
      </c>
      <c r="C606" t="s">
        <v>2038</v>
      </c>
    </row>
    <row r="607" spans="1:3" x14ac:dyDescent="0.2">
      <c r="A607" t="s">
        <v>21</v>
      </c>
      <c r="B607" t="s">
        <v>20</v>
      </c>
      <c r="C607" t="s">
        <v>2046</v>
      </c>
    </row>
    <row r="608" spans="1:3" x14ac:dyDescent="0.2">
      <c r="A608" t="s">
        <v>40</v>
      </c>
      <c r="B608" t="s">
        <v>20</v>
      </c>
      <c r="C608" t="s">
        <v>2034</v>
      </c>
    </row>
    <row r="609" spans="1:3" x14ac:dyDescent="0.2">
      <c r="A609" t="s">
        <v>21</v>
      </c>
      <c r="B609" t="s">
        <v>20</v>
      </c>
      <c r="C609" t="s">
        <v>2032</v>
      </c>
    </row>
    <row r="610" spans="1:3" x14ac:dyDescent="0.2">
      <c r="A610" t="s">
        <v>21</v>
      </c>
      <c r="B610" t="s">
        <v>20</v>
      </c>
      <c r="C610" t="s">
        <v>2056</v>
      </c>
    </row>
    <row r="611" spans="1:3" x14ac:dyDescent="0.2">
      <c r="A611" t="s">
        <v>21</v>
      </c>
      <c r="B611" t="s">
        <v>20</v>
      </c>
      <c r="C611" t="s">
        <v>2061</v>
      </c>
    </row>
    <row r="612" spans="1:3" x14ac:dyDescent="0.2">
      <c r="A612" t="s">
        <v>21</v>
      </c>
      <c r="B612" t="s">
        <v>20</v>
      </c>
      <c r="C612" t="s">
        <v>2038</v>
      </c>
    </row>
    <row r="613" spans="1:3" x14ac:dyDescent="0.2">
      <c r="A613" t="s">
        <v>21</v>
      </c>
      <c r="B613" t="s">
        <v>74</v>
      </c>
      <c r="C613" t="s">
        <v>2038</v>
      </c>
    </row>
    <row r="614" spans="1:3" x14ac:dyDescent="0.2">
      <c r="A614" t="s">
        <v>21</v>
      </c>
      <c r="B614" t="s">
        <v>20</v>
      </c>
      <c r="C614" t="s">
        <v>2041</v>
      </c>
    </row>
    <row r="615" spans="1:3" x14ac:dyDescent="0.2">
      <c r="A615" t="s">
        <v>15</v>
      </c>
      <c r="B615" t="s">
        <v>20</v>
      </c>
      <c r="C615" t="s">
        <v>2038</v>
      </c>
    </row>
    <row r="616" spans="1:3" x14ac:dyDescent="0.2">
      <c r="A616" t="s">
        <v>21</v>
      </c>
      <c r="B616" t="s">
        <v>20</v>
      </c>
      <c r="C616" t="s">
        <v>2038</v>
      </c>
    </row>
    <row r="617" spans="1:3" x14ac:dyDescent="0.2">
      <c r="A617" t="s">
        <v>107</v>
      </c>
      <c r="B617" t="s">
        <v>20</v>
      </c>
      <c r="C617" t="s">
        <v>2038</v>
      </c>
    </row>
    <row r="618" spans="1:3" x14ac:dyDescent="0.2">
      <c r="A618" t="s">
        <v>40</v>
      </c>
      <c r="B618" t="s">
        <v>20</v>
      </c>
      <c r="C618" t="s">
        <v>2043</v>
      </c>
    </row>
    <row r="619" spans="1:3" x14ac:dyDescent="0.2">
      <c r="A619" t="s">
        <v>21</v>
      </c>
      <c r="B619" t="s">
        <v>20</v>
      </c>
      <c r="C619" t="s">
        <v>2038</v>
      </c>
    </row>
    <row r="620" spans="1:3" x14ac:dyDescent="0.2">
      <c r="A620" t="s">
        <v>21</v>
      </c>
      <c r="B620" t="s">
        <v>14</v>
      </c>
      <c r="C620" t="s">
        <v>2046</v>
      </c>
    </row>
    <row r="621" spans="1:3" x14ac:dyDescent="0.2">
      <c r="A621" t="s">
        <v>21</v>
      </c>
      <c r="B621" t="s">
        <v>14</v>
      </c>
      <c r="C621" t="s">
        <v>2038</v>
      </c>
    </row>
    <row r="622" spans="1:3" x14ac:dyDescent="0.2">
      <c r="A622" t="s">
        <v>26</v>
      </c>
      <c r="B622" t="s">
        <v>20</v>
      </c>
      <c r="C622" t="s">
        <v>2053</v>
      </c>
    </row>
    <row r="623" spans="1:3" x14ac:dyDescent="0.2">
      <c r="A623" t="s">
        <v>21</v>
      </c>
      <c r="B623" t="s">
        <v>20</v>
      </c>
      <c r="C623" t="s">
        <v>2038</v>
      </c>
    </row>
    <row r="624" spans="1:3" x14ac:dyDescent="0.2">
      <c r="A624" t="s">
        <v>21</v>
      </c>
      <c r="B624" t="s">
        <v>14</v>
      </c>
      <c r="C624" t="s">
        <v>2043</v>
      </c>
    </row>
    <row r="625" spans="1:3" x14ac:dyDescent="0.2">
      <c r="A625" t="s">
        <v>40</v>
      </c>
      <c r="B625" t="s">
        <v>20</v>
      </c>
      <c r="C625" t="s">
        <v>2038</v>
      </c>
    </row>
    <row r="626" spans="1:3" x14ac:dyDescent="0.2">
      <c r="A626" t="s">
        <v>21</v>
      </c>
      <c r="B626" t="s">
        <v>20</v>
      </c>
      <c r="C626" t="s">
        <v>2053</v>
      </c>
    </row>
    <row r="627" spans="1:3" x14ac:dyDescent="0.2">
      <c r="A627" t="s">
        <v>21</v>
      </c>
      <c r="B627" t="s">
        <v>14</v>
      </c>
      <c r="C627" t="s">
        <v>2038</v>
      </c>
    </row>
    <row r="628" spans="1:3" x14ac:dyDescent="0.2">
      <c r="A628" t="s">
        <v>21</v>
      </c>
      <c r="B628" t="s">
        <v>20</v>
      </c>
      <c r="C628" t="s">
        <v>2038</v>
      </c>
    </row>
    <row r="629" spans="1:3" x14ac:dyDescent="0.2">
      <c r="A629" t="s">
        <v>40</v>
      </c>
      <c r="B629" t="s">
        <v>20</v>
      </c>
      <c r="C629" t="s">
        <v>2032</v>
      </c>
    </row>
    <row r="630" spans="1:3" x14ac:dyDescent="0.2">
      <c r="A630" t="s">
        <v>21</v>
      </c>
      <c r="B630" t="s">
        <v>20</v>
      </c>
      <c r="C630" t="s">
        <v>2043</v>
      </c>
    </row>
    <row r="631" spans="1:3" x14ac:dyDescent="0.2">
      <c r="A631" t="s">
        <v>21</v>
      </c>
      <c r="B631" t="s">
        <v>14</v>
      </c>
      <c r="C631" t="s">
        <v>2038</v>
      </c>
    </row>
    <row r="632" spans="1:3" x14ac:dyDescent="0.2">
      <c r="A632" t="s">
        <v>21</v>
      </c>
      <c r="B632" t="s">
        <v>74</v>
      </c>
      <c r="C632" t="s">
        <v>2038</v>
      </c>
    </row>
    <row r="633" spans="1:3" x14ac:dyDescent="0.2">
      <c r="A633" t="s">
        <v>21</v>
      </c>
      <c r="B633" t="s">
        <v>20</v>
      </c>
      <c r="C633" t="s">
        <v>2038</v>
      </c>
    </row>
    <row r="634" spans="1:3" x14ac:dyDescent="0.2">
      <c r="A634" t="s">
        <v>21</v>
      </c>
      <c r="B634" t="s">
        <v>47</v>
      </c>
      <c r="C634" t="s">
        <v>2038</v>
      </c>
    </row>
    <row r="635" spans="1:3" x14ac:dyDescent="0.2">
      <c r="A635" t="s">
        <v>21</v>
      </c>
      <c r="B635" t="s">
        <v>14</v>
      </c>
      <c r="C635" t="s">
        <v>2047</v>
      </c>
    </row>
    <row r="636" spans="1:3" x14ac:dyDescent="0.2">
      <c r="A636" t="s">
        <v>21</v>
      </c>
      <c r="B636" t="s">
        <v>74</v>
      </c>
      <c r="C636" t="s">
        <v>2058</v>
      </c>
    </row>
    <row r="637" spans="1:3" x14ac:dyDescent="0.2">
      <c r="A637" t="s">
        <v>21</v>
      </c>
      <c r="B637" t="s">
        <v>20</v>
      </c>
      <c r="C637" t="s">
        <v>2058</v>
      </c>
    </row>
    <row r="638" spans="1:3" x14ac:dyDescent="0.2">
      <c r="A638" t="s">
        <v>36</v>
      </c>
      <c r="B638" t="s">
        <v>14</v>
      </c>
      <c r="C638" t="s">
        <v>2047</v>
      </c>
    </row>
    <row r="639" spans="1:3" x14ac:dyDescent="0.2">
      <c r="A639" t="s">
        <v>21</v>
      </c>
      <c r="B639" t="s">
        <v>14</v>
      </c>
      <c r="C639" t="s">
        <v>2038</v>
      </c>
    </row>
    <row r="640" spans="1:3" x14ac:dyDescent="0.2">
      <c r="A640" t="s">
        <v>21</v>
      </c>
      <c r="B640" t="s">
        <v>14</v>
      </c>
      <c r="C640" t="s">
        <v>2038</v>
      </c>
    </row>
    <row r="641" spans="1:3" x14ac:dyDescent="0.2">
      <c r="A641" t="s">
        <v>21</v>
      </c>
      <c r="B641" t="s">
        <v>47</v>
      </c>
      <c r="C641" t="s">
        <v>2042</v>
      </c>
    </row>
    <row r="642" spans="1:3" x14ac:dyDescent="0.2">
      <c r="A642" t="s">
        <v>21</v>
      </c>
      <c r="B642" t="s">
        <v>14</v>
      </c>
      <c r="C642" t="s">
        <v>2038</v>
      </c>
    </row>
    <row r="643" spans="1:3" x14ac:dyDescent="0.2">
      <c r="A643" t="s">
        <v>98</v>
      </c>
      <c r="B643" t="s">
        <v>20</v>
      </c>
      <c r="C643" t="s">
        <v>2038</v>
      </c>
    </row>
    <row r="644" spans="1:3" x14ac:dyDescent="0.2">
      <c r="A644" t="s">
        <v>15</v>
      </c>
      <c r="B644" t="s">
        <v>20</v>
      </c>
      <c r="C644" t="s">
        <v>2044</v>
      </c>
    </row>
    <row r="645" spans="1:3" x14ac:dyDescent="0.2">
      <c r="A645" t="s">
        <v>21</v>
      </c>
      <c r="B645" t="s">
        <v>20</v>
      </c>
      <c r="C645" t="s">
        <v>2038</v>
      </c>
    </row>
    <row r="646" spans="1:3" x14ac:dyDescent="0.2">
      <c r="A646" t="s">
        <v>15</v>
      </c>
      <c r="B646" t="s">
        <v>14</v>
      </c>
      <c r="C646" t="s">
        <v>2038</v>
      </c>
    </row>
    <row r="647" spans="1:3" x14ac:dyDescent="0.2">
      <c r="A647" t="s">
        <v>21</v>
      </c>
      <c r="B647" t="s">
        <v>14</v>
      </c>
      <c r="C647" t="s">
        <v>2034</v>
      </c>
    </row>
    <row r="648" spans="1:3" x14ac:dyDescent="0.2">
      <c r="A648" t="s">
        <v>21</v>
      </c>
      <c r="B648" t="s">
        <v>14</v>
      </c>
      <c r="C648" t="s">
        <v>2049</v>
      </c>
    </row>
    <row r="649" spans="1:3" x14ac:dyDescent="0.2">
      <c r="A649" t="s">
        <v>21</v>
      </c>
      <c r="B649" t="s">
        <v>14</v>
      </c>
      <c r="C649" t="s">
        <v>2057</v>
      </c>
    </row>
    <row r="650" spans="1:3" x14ac:dyDescent="0.2">
      <c r="A650" t="s">
        <v>21</v>
      </c>
      <c r="B650" t="s">
        <v>74</v>
      </c>
      <c r="C650" t="s">
        <v>2032</v>
      </c>
    </row>
    <row r="651" spans="1:3" x14ac:dyDescent="0.2">
      <c r="A651" t="s">
        <v>98</v>
      </c>
      <c r="B651" t="s">
        <v>14</v>
      </c>
      <c r="C651" t="s">
        <v>2038</v>
      </c>
    </row>
    <row r="652" spans="1:3" x14ac:dyDescent="0.2">
      <c r="A652" t="s">
        <v>21</v>
      </c>
      <c r="B652" t="s">
        <v>14</v>
      </c>
      <c r="C652" t="s">
        <v>2056</v>
      </c>
    </row>
    <row r="653" spans="1:3" x14ac:dyDescent="0.2">
      <c r="A653" t="s">
        <v>107</v>
      </c>
      <c r="B653" t="s">
        <v>14</v>
      </c>
      <c r="C653" t="s">
        <v>2050</v>
      </c>
    </row>
    <row r="654" spans="1:3" x14ac:dyDescent="0.2">
      <c r="A654" t="s">
        <v>21</v>
      </c>
      <c r="B654" t="s">
        <v>20</v>
      </c>
      <c r="C654" t="s">
        <v>2036</v>
      </c>
    </row>
    <row r="655" spans="1:3" x14ac:dyDescent="0.2">
      <c r="A655" t="s">
        <v>21</v>
      </c>
      <c r="B655" t="s">
        <v>20</v>
      </c>
      <c r="C655" t="s">
        <v>2036</v>
      </c>
    </row>
    <row r="656" spans="1:3" x14ac:dyDescent="0.2">
      <c r="A656" t="s">
        <v>21</v>
      </c>
      <c r="B656" t="s">
        <v>20</v>
      </c>
      <c r="C656" t="s">
        <v>2055</v>
      </c>
    </row>
    <row r="657" spans="1:3" x14ac:dyDescent="0.2">
      <c r="A657" t="s">
        <v>21</v>
      </c>
      <c r="B657" t="s">
        <v>20</v>
      </c>
      <c r="C657" t="s">
        <v>2053</v>
      </c>
    </row>
    <row r="658" spans="1:3" x14ac:dyDescent="0.2">
      <c r="A658" t="s">
        <v>26</v>
      </c>
      <c r="B658" t="s">
        <v>14</v>
      </c>
      <c r="C658" t="s">
        <v>2032</v>
      </c>
    </row>
    <row r="659" spans="1:3" x14ac:dyDescent="0.2">
      <c r="A659" t="s">
        <v>21</v>
      </c>
      <c r="B659" t="s">
        <v>14</v>
      </c>
      <c r="C659" t="s">
        <v>2061</v>
      </c>
    </row>
    <row r="660" spans="1:3" x14ac:dyDescent="0.2">
      <c r="A660" t="s">
        <v>21</v>
      </c>
      <c r="B660" t="s">
        <v>74</v>
      </c>
      <c r="C660" t="s">
        <v>2034</v>
      </c>
    </row>
    <row r="661" spans="1:3" x14ac:dyDescent="0.2">
      <c r="A661" t="s">
        <v>40</v>
      </c>
      <c r="B661" t="s">
        <v>14</v>
      </c>
      <c r="C661" t="s">
        <v>2040</v>
      </c>
    </row>
    <row r="662" spans="1:3" x14ac:dyDescent="0.2">
      <c r="A662" t="s">
        <v>21</v>
      </c>
      <c r="B662" t="s">
        <v>14</v>
      </c>
      <c r="C662" t="s">
        <v>2038</v>
      </c>
    </row>
    <row r="663" spans="1:3" x14ac:dyDescent="0.2">
      <c r="A663" t="s">
        <v>36</v>
      </c>
      <c r="B663" t="s">
        <v>14</v>
      </c>
      <c r="C663" t="s">
        <v>2056</v>
      </c>
    </row>
    <row r="664" spans="1:3" x14ac:dyDescent="0.2">
      <c r="A664" t="s">
        <v>21</v>
      </c>
      <c r="B664" t="s">
        <v>14</v>
      </c>
      <c r="C664" t="s">
        <v>2038</v>
      </c>
    </row>
    <row r="665" spans="1:3" x14ac:dyDescent="0.2">
      <c r="A665" t="s">
        <v>21</v>
      </c>
      <c r="B665" t="s">
        <v>14</v>
      </c>
      <c r="C665" t="s">
        <v>2038</v>
      </c>
    </row>
    <row r="666" spans="1:3" x14ac:dyDescent="0.2">
      <c r="A666" t="s">
        <v>21</v>
      </c>
      <c r="B666" t="s">
        <v>14</v>
      </c>
      <c r="C666" t="s">
        <v>2056</v>
      </c>
    </row>
    <row r="667" spans="1:3" x14ac:dyDescent="0.2">
      <c r="A667" t="s">
        <v>21</v>
      </c>
      <c r="B667" t="s">
        <v>20</v>
      </c>
      <c r="C667" t="s">
        <v>2040</v>
      </c>
    </row>
    <row r="668" spans="1:3" x14ac:dyDescent="0.2">
      <c r="A668" t="s">
        <v>21</v>
      </c>
      <c r="B668" t="s">
        <v>74</v>
      </c>
      <c r="C668" t="s">
        <v>2038</v>
      </c>
    </row>
    <row r="669" spans="1:3" x14ac:dyDescent="0.2">
      <c r="A669" t="s">
        <v>21</v>
      </c>
      <c r="B669" t="s">
        <v>20</v>
      </c>
      <c r="C669" t="s">
        <v>2063</v>
      </c>
    </row>
    <row r="670" spans="1:3" x14ac:dyDescent="0.2">
      <c r="A670" t="s">
        <v>21</v>
      </c>
      <c r="B670" t="s">
        <v>14</v>
      </c>
      <c r="C670" t="s">
        <v>2038</v>
      </c>
    </row>
    <row r="671" spans="1:3" x14ac:dyDescent="0.2">
      <c r="A671" t="s">
        <v>107</v>
      </c>
      <c r="B671" t="s">
        <v>20</v>
      </c>
      <c r="C671" t="s">
        <v>2038</v>
      </c>
    </row>
    <row r="672" spans="1:3" x14ac:dyDescent="0.2">
      <c r="A672" t="s">
        <v>21</v>
      </c>
      <c r="B672" t="s">
        <v>20</v>
      </c>
      <c r="C672" t="s">
        <v>2043</v>
      </c>
    </row>
    <row r="673" spans="1:3" x14ac:dyDescent="0.2">
      <c r="A673" t="s">
        <v>21</v>
      </c>
      <c r="B673" t="s">
        <v>20</v>
      </c>
      <c r="C673" t="s">
        <v>2038</v>
      </c>
    </row>
    <row r="674" spans="1:3" x14ac:dyDescent="0.2">
      <c r="A674" t="s">
        <v>26</v>
      </c>
      <c r="B674" t="s">
        <v>14</v>
      </c>
      <c r="C674" t="s">
        <v>2038</v>
      </c>
    </row>
    <row r="675" spans="1:3" x14ac:dyDescent="0.2">
      <c r="A675" t="s">
        <v>107</v>
      </c>
      <c r="B675" t="s">
        <v>14</v>
      </c>
      <c r="C675" t="s">
        <v>2043</v>
      </c>
    </row>
    <row r="676" spans="1:3" x14ac:dyDescent="0.2">
      <c r="A676" t="s">
        <v>21</v>
      </c>
      <c r="B676" t="s">
        <v>74</v>
      </c>
      <c r="C676" t="s">
        <v>2053</v>
      </c>
    </row>
    <row r="677" spans="1:3" x14ac:dyDescent="0.2">
      <c r="A677" t="s">
        <v>21</v>
      </c>
      <c r="B677" t="s">
        <v>20</v>
      </c>
      <c r="C677" t="s">
        <v>2063</v>
      </c>
    </row>
    <row r="678" spans="1:3" x14ac:dyDescent="0.2">
      <c r="A678" t="s">
        <v>21</v>
      </c>
      <c r="B678" t="s">
        <v>20</v>
      </c>
      <c r="C678" t="s">
        <v>2053</v>
      </c>
    </row>
    <row r="679" spans="1:3" x14ac:dyDescent="0.2">
      <c r="A679" t="s">
        <v>21</v>
      </c>
      <c r="B679" t="s">
        <v>14</v>
      </c>
      <c r="C679" t="s">
        <v>2051</v>
      </c>
    </row>
    <row r="680" spans="1:3" x14ac:dyDescent="0.2">
      <c r="A680" t="s">
        <v>21</v>
      </c>
      <c r="B680" t="s">
        <v>74</v>
      </c>
      <c r="C680" t="s">
        <v>2042</v>
      </c>
    </row>
    <row r="681" spans="1:3" x14ac:dyDescent="0.2">
      <c r="A681" t="s">
        <v>21</v>
      </c>
      <c r="B681" t="s">
        <v>20</v>
      </c>
      <c r="C681" t="s">
        <v>2032</v>
      </c>
    </row>
    <row r="682" spans="1:3" x14ac:dyDescent="0.2">
      <c r="A682" t="s">
        <v>21</v>
      </c>
      <c r="B682" t="s">
        <v>14</v>
      </c>
      <c r="C682" t="s">
        <v>2059</v>
      </c>
    </row>
    <row r="683" spans="1:3" x14ac:dyDescent="0.2">
      <c r="A683" t="s">
        <v>21</v>
      </c>
      <c r="B683" t="s">
        <v>14</v>
      </c>
      <c r="C683" t="s">
        <v>2038</v>
      </c>
    </row>
    <row r="684" spans="1:3" x14ac:dyDescent="0.2">
      <c r="A684" t="s">
        <v>21</v>
      </c>
      <c r="B684" t="s">
        <v>20</v>
      </c>
      <c r="C684" t="s">
        <v>2038</v>
      </c>
    </row>
    <row r="685" spans="1:3" x14ac:dyDescent="0.2">
      <c r="A685" t="s">
        <v>21</v>
      </c>
      <c r="B685" t="s">
        <v>20</v>
      </c>
      <c r="C685" t="s">
        <v>2038</v>
      </c>
    </row>
    <row r="686" spans="1:3" x14ac:dyDescent="0.2">
      <c r="A686" t="s">
        <v>15</v>
      </c>
      <c r="B686" t="s">
        <v>20</v>
      </c>
      <c r="C686" t="s">
        <v>2046</v>
      </c>
    </row>
    <row r="687" spans="1:3" x14ac:dyDescent="0.2">
      <c r="A687" t="s">
        <v>15</v>
      </c>
      <c r="B687" t="s">
        <v>14</v>
      </c>
      <c r="C687" t="s">
        <v>2038</v>
      </c>
    </row>
    <row r="688" spans="1:3" x14ac:dyDescent="0.2">
      <c r="A688" t="s">
        <v>21</v>
      </c>
      <c r="B688" t="s">
        <v>20</v>
      </c>
      <c r="C688" t="s">
        <v>2044</v>
      </c>
    </row>
    <row r="689" spans="1:3" x14ac:dyDescent="0.2">
      <c r="A689" t="s">
        <v>21</v>
      </c>
      <c r="B689" t="s">
        <v>20</v>
      </c>
      <c r="C689" t="s">
        <v>2038</v>
      </c>
    </row>
    <row r="690" spans="1:3" x14ac:dyDescent="0.2">
      <c r="A690" t="s">
        <v>21</v>
      </c>
      <c r="B690" t="s">
        <v>20</v>
      </c>
      <c r="C690" t="s">
        <v>2058</v>
      </c>
    </row>
    <row r="691" spans="1:3" x14ac:dyDescent="0.2">
      <c r="A691" t="s">
        <v>21</v>
      </c>
      <c r="B691" t="s">
        <v>20</v>
      </c>
      <c r="C691" t="s">
        <v>2036</v>
      </c>
    </row>
    <row r="692" spans="1:3" x14ac:dyDescent="0.2">
      <c r="A692" t="s">
        <v>21</v>
      </c>
      <c r="B692" t="s">
        <v>20</v>
      </c>
      <c r="C692" t="s">
        <v>2040</v>
      </c>
    </row>
    <row r="693" spans="1:3" x14ac:dyDescent="0.2">
      <c r="A693" t="s">
        <v>21</v>
      </c>
      <c r="B693" t="s">
        <v>20</v>
      </c>
      <c r="C693" t="s">
        <v>2040</v>
      </c>
    </row>
    <row r="694" spans="1:3" x14ac:dyDescent="0.2">
      <c r="A694" t="s">
        <v>40</v>
      </c>
      <c r="B694" t="s">
        <v>14</v>
      </c>
      <c r="C694" t="s">
        <v>2034</v>
      </c>
    </row>
    <row r="695" spans="1:3" x14ac:dyDescent="0.2">
      <c r="A695" t="s">
        <v>21</v>
      </c>
      <c r="B695" t="s">
        <v>14</v>
      </c>
      <c r="C695" t="s">
        <v>2038</v>
      </c>
    </row>
    <row r="696" spans="1:3" x14ac:dyDescent="0.2">
      <c r="A696" t="s">
        <v>21</v>
      </c>
      <c r="B696" t="s">
        <v>14</v>
      </c>
      <c r="C696" t="s">
        <v>2038</v>
      </c>
    </row>
    <row r="697" spans="1:3" x14ac:dyDescent="0.2">
      <c r="A697" t="s">
        <v>107</v>
      </c>
      <c r="B697" t="s">
        <v>20</v>
      </c>
      <c r="C697" t="s">
        <v>2034</v>
      </c>
    </row>
    <row r="698" spans="1:3" x14ac:dyDescent="0.2">
      <c r="A698" t="s">
        <v>21</v>
      </c>
      <c r="B698" t="s">
        <v>14</v>
      </c>
      <c r="C698" t="s">
        <v>2038</v>
      </c>
    </row>
    <row r="699" spans="1:3" x14ac:dyDescent="0.2">
      <c r="A699" t="s">
        <v>21</v>
      </c>
      <c r="B699" t="s">
        <v>20</v>
      </c>
      <c r="C699" t="s">
        <v>2041</v>
      </c>
    </row>
    <row r="700" spans="1:3" x14ac:dyDescent="0.2">
      <c r="A700" t="s">
        <v>15</v>
      </c>
      <c r="B700" t="s">
        <v>20</v>
      </c>
      <c r="C700" t="s">
        <v>2044</v>
      </c>
    </row>
    <row r="701" spans="1:3" x14ac:dyDescent="0.2">
      <c r="A701" t="s">
        <v>21</v>
      </c>
      <c r="B701" t="s">
        <v>14</v>
      </c>
      <c r="C701" t="s">
        <v>2042</v>
      </c>
    </row>
    <row r="702" spans="1:3" x14ac:dyDescent="0.2">
      <c r="A702" t="s">
        <v>21</v>
      </c>
      <c r="B702" t="s">
        <v>14</v>
      </c>
      <c r="C702" t="s">
        <v>2044</v>
      </c>
    </row>
    <row r="703" spans="1:3" x14ac:dyDescent="0.2">
      <c r="A703" t="s">
        <v>21</v>
      </c>
      <c r="B703" t="s">
        <v>20</v>
      </c>
      <c r="C703" t="s">
        <v>2038</v>
      </c>
    </row>
    <row r="704" spans="1:3" x14ac:dyDescent="0.2">
      <c r="A704" t="s">
        <v>21</v>
      </c>
      <c r="B704" t="s">
        <v>14</v>
      </c>
      <c r="C704" t="s">
        <v>2044</v>
      </c>
    </row>
    <row r="705" spans="1:3" x14ac:dyDescent="0.2">
      <c r="A705" t="s">
        <v>21</v>
      </c>
      <c r="B705" t="s">
        <v>20</v>
      </c>
      <c r="C705" t="s">
        <v>2057</v>
      </c>
    </row>
    <row r="706" spans="1:3" x14ac:dyDescent="0.2">
      <c r="A706" t="s">
        <v>21</v>
      </c>
      <c r="B706" t="s">
        <v>20</v>
      </c>
      <c r="C706" t="s">
        <v>2047</v>
      </c>
    </row>
    <row r="707" spans="1:3" x14ac:dyDescent="0.2">
      <c r="A707" t="s">
        <v>40</v>
      </c>
      <c r="B707" t="s">
        <v>14</v>
      </c>
      <c r="C707" t="s">
        <v>2046</v>
      </c>
    </row>
    <row r="708" spans="1:3" x14ac:dyDescent="0.2">
      <c r="A708" t="s">
        <v>26</v>
      </c>
      <c r="B708" t="s">
        <v>20</v>
      </c>
      <c r="C708" t="s">
        <v>2036</v>
      </c>
    </row>
    <row r="709" spans="1:3" x14ac:dyDescent="0.2">
      <c r="A709" t="s">
        <v>21</v>
      </c>
      <c r="B709" t="s">
        <v>20</v>
      </c>
      <c r="C709" t="s">
        <v>2042</v>
      </c>
    </row>
    <row r="710" spans="1:3" x14ac:dyDescent="0.2">
      <c r="A710" t="s">
        <v>98</v>
      </c>
      <c r="B710" t="s">
        <v>20</v>
      </c>
      <c r="C710" t="s">
        <v>2038</v>
      </c>
    </row>
    <row r="711" spans="1:3" x14ac:dyDescent="0.2">
      <c r="A711" t="s">
        <v>107</v>
      </c>
      <c r="B711" t="s">
        <v>20</v>
      </c>
      <c r="C711" t="s">
        <v>2038</v>
      </c>
    </row>
    <row r="712" spans="1:3" x14ac:dyDescent="0.2">
      <c r="A712" t="s">
        <v>21</v>
      </c>
      <c r="B712" t="s">
        <v>20</v>
      </c>
      <c r="C712" t="s">
        <v>2038</v>
      </c>
    </row>
    <row r="713" spans="1:3" x14ac:dyDescent="0.2">
      <c r="A713" t="s">
        <v>107</v>
      </c>
      <c r="B713" t="s">
        <v>14</v>
      </c>
      <c r="C713" t="s">
        <v>2038</v>
      </c>
    </row>
    <row r="714" spans="1:3" x14ac:dyDescent="0.2">
      <c r="A714" t="s">
        <v>21</v>
      </c>
      <c r="B714" t="s">
        <v>20</v>
      </c>
      <c r="C714" t="s">
        <v>2038</v>
      </c>
    </row>
    <row r="715" spans="1:3" x14ac:dyDescent="0.2">
      <c r="A715" t="s">
        <v>21</v>
      </c>
      <c r="B715" t="s">
        <v>20</v>
      </c>
      <c r="C715" t="s">
        <v>2054</v>
      </c>
    </row>
    <row r="716" spans="1:3" x14ac:dyDescent="0.2">
      <c r="A716" t="s">
        <v>21</v>
      </c>
      <c r="B716" t="s">
        <v>20</v>
      </c>
      <c r="C716" t="s">
        <v>2034</v>
      </c>
    </row>
    <row r="717" spans="1:3" x14ac:dyDescent="0.2">
      <c r="A717" t="s">
        <v>21</v>
      </c>
      <c r="B717" t="s">
        <v>14</v>
      </c>
      <c r="C717" t="s">
        <v>2059</v>
      </c>
    </row>
    <row r="718" spans="1:3" x14ac:dyDescent="0.2">
      <c r="A718" t="s">
        <v>21</v>
      </c>
      <c r="B718" t="s">
        <v>20</v>
      </c>
      <c r="C718" t="s">
        <v>2038</v>
      </c>
    </row>
    <row r="719" spans="1:3" x14ac:dyDescent="0.2">
      <c r="A719" t="s">
        <v>21</v>
      </c>
      <c r="B719" t="s">
        <v>20</v>
      </c>
      <c r="C719" t="s">
        <v>2040</v>
      </c>
    </row>
    <row r="720" spans="1:3" x14ac:dyDescent="0.2">
      <c r="A720" t="s">
        <v>21</v>
      </c>
      <c r="B720" t="s">
        <v>20</v>
      </c>
      <c r="C720" t="s">
        <v>2044</v>
      </c>
    </row>
    <row r="721" spans="1:3" x14ac:dyDescent="0.2">
      <c r="A721" t="s">
        <v>21</v>
      </c>
      <c r="B721" t="s">
        <v>20</v>
      </c>
      <c r="C721" t="s">
        <v>2051</v>
      </c>
    </row>
    <row r="722" spans="1:3" x14ac:dyDescent="0.2">
      <c r="A722" t="s">
        <v>36</v>
      </c>
      <c r="B722" t="s">
        <v>74</v>
      </c>
      <c r="C722" t="s">
        <v>2038</v>
      </c>
    </row>
    <row r="723" spans="1:3" x14ac:dyDescent="0.2">
      <c r="A723" t="s">
        <v>21</v>
      </c>
      <c r="B723" t="s">
        <v>74</v>
      </c>
      <c r="C723" t="s">
        <v>2034</v>
      </c>
    </row>
    <row r="724" spans="1:3" x14ac:dyDescent="0.2">
      <c r="A724" t="s">
        <v>21</v>
      </c>
      <c r="B724" t="s">
        <v>20</v>
      </c>
      <c r="C724" t="s">
        <v>2040</v>
      </c>
    </row>
    <row r="725" spans="1:3" x14ac:dyDescent="0.2">
      <c r="A725" t="s">
        <v>26</v>
      </c>
      <c r="B725" t="s">
        <v>20</v>
      </c>
      <c r="C725" t="s">
        <v>2038</v>
      </c>
    </row>
    <row r="726" spans="1:3" x14ac:dyDescent="0.2">
      <c r="A726" t="s">
        <v>40</v>
      </c>
      <c r="B726" t="s">
        <v>20</v>
      </c>
      <c r="C726" t="s">
        <v>2038</v>
      </c>
    </row>
    <row r="727" spans="1:3" x14ac:dyDescent="0.2">
      <c r="A727" t="s">
        <v>21</v>
      </c>
      <c r="B727" t="s">
        <v>14</v>
      </c>
      <c r="C727" t="s">
        <v>2059</v>
      </c>
    </row>
    <row r="728" spans="1:3" x14ac:dyDescent="0.2">
      <c r="A728" t="s">
        <v>21</v>
      </c>
      <c r="B728" t="s">
        <v>74</v>
      </c>
      <c r="C728" t="s">
        <v>2038</v>
      </c>
    </row>
    <row r="729" spans="1:3" x14ac:dyDescent="0.2">
      <c r="A729" t="s">
        <v>21</v>
      </c>
      <c r="B729" t="s">
        <v>20</v>
      </c>
      <c r="C729" t="s">
        <v>2036</v>
      </c>
    </row>
    <row r="730" spans="1:3" x14ac:dyDescent="0.2">
      <c r="A730" t="s">
        <v>21</v>
      </c>
      <c r="B730" t="s">
        <v>14</v>
      </c>
      <c r="C730" t="s">
        <v>2038</v>
      </c>
    </row>
    <row r="731" spans="1:3" x14ac:dyDescent="0.2">
      <c r="A731" t="s">
        <v>21</v>
      </c>
      <c r="B731" t="s">
        <v>20</v>
      </c>
      <c r="C731" t="s">
        <v>2042</v>
      </c>
    </row>
    <row r="732" spans="1:3" x14ac:dyDescent="0.2">
      <c r="A732" t="s">
        <v>15</v>
      </c>
      <c r="B732" t="s">
        <v>20</v>
      </c>
      <c r="C732" t="s">
        <v>2044</v>
      </c>
    </row>
    <row r="733" spans="1:3" x14ac:dyDescent="0.2">
      <c r="A733" t="s">
        <v>21</v>
      </c>
      <c r="B733" t="s">
        <v>74</v>
      </c>
      <c r="C733" t="s">
        <v>2036</v>
      </c>
    </row>
    <row r="734" spans="1:3" x14ac:dyDescent="0.2">
      <c r="A734" t="s">
        <v>21</v>
      </c>
      <c r="B734" t="s">
        <v>14</v>
      </c>
      <c r="C734" t="s">
        <v>2034</v>
      </c>
    </row>
    <row r="735" spans="1:3" x14ac:dyDescent="0.2">
      <c r="A735" t="s">
        <v>21</v>
      </c>
      <c r="B735" t="s">
        <v>20</v>
      </c>
      <c r="C735" t="s">
        <v>2055</v>
      </c>
    </row>
    <row r="736" spans="1:3" x14ac:dyDescent="0.2">
      <c r="A736" t="s">
        <v>21</v>
      </c>
      <c r="B736" t="s">
        <v>20</v>
      </c>
      <c r="C736" t="s">
        <v>2038</v>
      </c>
    </row>
    <row r="737" spans="1:3" x14ac:dyDescent="0.2">
      <c r="A737" t="s">
        <v>21</v>
      </c>
      <c r="B737" t="s">
        <v>20</v>
      </c>
      <c r="C737" t="s">
        <v>2053</v>
      </c>
    </row>
    <row r="738" spans="1:3" x14ac:dyDescent="0.2">
      <c r="A738" t="s">
        <v>21</v>
      </c>
      <c r="B738" t="s">
        <v>74</v>
      </c>
      <c r="C738" t="s">
        <v>2046</v>
      </c>
    </row>
    <row r="739" spans="1:3" x14ac:dyDescent="0.2">
      <c r="A739" t="s">
        <v>21</v>
      </c>
      <c r="B739" t="s">
        <v>20</v>
      </c>
      <c r="C739" t="s">
        <v>2043</v>
      </c>
    </row>
    <row r="740" spans="1:3" x14ac:dyDescent="0.2">
      <c r="A740" t="s">
        <v>21</v>
      </c>
      <c r="B740" t="s">
        <v>14</v>
      </c>
      <c r="C740" t="s">
        <v>2038</v>
      </c>
    </row>
    <row r="741" spans="1:3" x14ac:dyDescent="0.2">
      <c r="A741" t="s">
        <v>21</v>
      </c>
      <c r="B741" t="s">
        <v>14</v>
      </c>
      <c r="C741" t="s">
        <v>2043</v>
      </c>
    </row>
    <row r="742" spans="1:3" x14ac:dyDescent="0.2">
      <c r="A742" t="s">
        <v>21</v>
      </c>
      <c r="B742" t="s">
        <v>14</v>
      </c>
      <c r="C742" t="s">
        <v>2038</v>
      </c>
    </row>
    <row r="743" spans="1:3" x14ac:dyDescent="0.2">
      <c r="A743" t="s">
        <v>21</v>
      </c>
      <c r="B743" t="s">
        <v>20</v>
      </c>
      <c r="C743" t="s">
        <v>2038</v>
      </c>
    </row>
    <row r="744" spans="1:3" x14ac:dyDescent="0.2">
      <c r="A744" t="s">
        <v>21</v>
      </c>
      <c r="B744" t="s">
        <v>20</v>
      </c>
      <c r="C744" t="s">
        <v>2041</v>
      </c>
    </row>
    <row r="745" spans="1:3" x14ac:dyDescent="0.2">
      <c r="A745" t="s">
        <v>21</v>
      </c>
      <c r="B745" t="s">
        <v>14</v>
      </c>
      <c r="C745" t="s">
        <v>2038</v>
      </c>
    </row>
    <row r="746" spans="1:3" x14ac:dyDescent="0.2">
      <c r="A746" t="s">
        <v>21</v>
      </c>
      <c r="B746" t="s">
        <v>20</v>
      </c>
      <c r="C746" t="s">
        <v>2038</v>
      </c>
    </row>
    <row r="747" spans="1:3" x14ac:dyDescent="0.2">
      <c r="A747" t="s">
        <v>21</v>
      </c>
      <c r="B747" t="s">
        <v>14</v>
      </c>
      <c r="C747" t="s">
        <v>2044</v>
      </c>
    </row>
    <row r="748" spans="1:3" x14ac:dyDescent="0.2">
      <c r="A748" t="s">
        <v>21</v>
      </c>
      <c r="B748" t="s">
        <v>20</v>
      </c>
      <c r="C748" t="s">
        <v>2036</v>
      </c>
    </row>
    <row r="749" spans="1:3" x14ac:dyDescent="0.2">
      <c r="A749" t="s">
        <v>21</v>
      </c>
      <c r="B749" t="s">
        <v>20</v>
      </c>
      <c r="C749" t="s">
        <v>2038</v>
      </c>
    </row>
    <row r="750" spans="1:3" x14ac:dyDescent="0.2">
      <c r="A750" t="s">
        <v>21</v>
      </c>
      <c r="B750" t="s">
        <v>74</v>
      </c>
      <c r="C750" t="s">
        <v>2047</v>
      </c>
    </row>
    <row r="751" spans="1:3" x14ac:dyDescent="0.2">
      <c r="A751" t="s">
        <v>107</v>
      </c>
      <c r="B751" t="s">
        <v>20</v>
      </c>
      <c r="C751" t="s">
        <v>2044</v>
      </c>
    </row>
    <row r="752" spans="1:3" x14ac:dyDescent="0.2">
      <c r="A752" t="s">
        <v>40</v>
      </c>
      <c r="B752" t="s">
        <v>14</v>
      </c>
      <c r="C752" t="s">
        <v>2041</v>
      </c>
    </row>
    <row r="753" spans="1:3" x14ac:dyDescent="0.2">
      <c r="A753" t="s">
        <v>21</v>
      </c>
      <c r="B753" t="s">
        <v>20</v>
      </c>
      <c r="C753" t="s">
        <v>2046</v>
      </c>
    </row>
    <row r="754" spans="1:3" x14ac:dyDescent="0.2">
      <c r="A754" t="s">
        <v>21</v>
      </c>
      <c r="B754" t="s">
        <v>74</v>
      </c>
      <c r="C754" t="s">
        <v>2038</v>
      </c>
    </row>
    <row r="755" spans="1:3" x14ac:dyDescent="0.2">
      <c r="A755" t="s">
        <v>21</v>
      </c>
      <c r="B755" t="s">
        <v>20</v>
      </c>
      <c r="C755" t="s">
        <v>2053</v>
      </c>
    </row>
    <row r="756" spans="1:3" x14ac:dyDescent="0.2">
      <c r="A756" t="s">
        <v>21</v>
      </c>
      <c r="B756" t="s">
        <v>20</v>
      </c>
      <c r="C756" t="s">
        <v>2038</v>
      </c>
    </row>
    <row r="757" spans="1:3" x14ac:dyDescent="0.2">
      <c r="A757" t="s">
        <v>36</v>
      </c>
      <c r="B757" t="s">
        <v>20</v>
      </c>
      <c r="C757" t="s">
        <v>2038</v>
      </c>
    </row>
    <row r="758" spans="1:3" x14ac:dyDescent="0.2">
      <c r="A758" t="s">
        <v>21</v>
      </c>
      <c r="B758" t="s">
        <v>20</v>
      </c>
      <c r="C758" t="s">
        <v>2038</v>
      </c>
    </row>
    <row r="759" spans="1:3" x14ac:dyDescent="0.2">
      <c r="A759" t="s">
        <v>21</v>
      </c>
      <c r="B759" t="s">
        <v>20</v>
      </c>
      <c r="C759" t="s">
        <v>2042</v>
      </c>
    </row>
    <row r="760" spans="1:3" x14ac:dyDescent="0.2">
      <c r="A760" t="s">
        <v>15</v>
      </c>
      <c r="B760" t="s">
        <v>20</v>
      </c>
      <c r="C760" t="s">
        <v>2034</v>
      </c>
    </row>
    <row r="761" spans="1:3" x14ac:dyDescent="0.2">
      <c r="A761" t="s">
        <v>21</v>
      </c>
      <c r="B761" t="s">
        <v>14</v>
      </c>
      <c r="C761" t="s">
        <v>2041</v>
      </c>
    </row>
    <row r="762" spans="1:3" x14ac:dyDescent="0.2">
      <c r="A762" t="s">
        <v>107</v>
      </c>
      <c r="B762" t="s">
        <v>14</v>
      </c>
      <c r="C762" t="s">
        <v>2049</v>
      </c>
    </row>
    <row r="763" spans="1:3" x14ac:dyDescent="0.2">
      <c r="A763" t="s">
        <v>21</v>
      </c>
      <c r="B763" t="s">
        <v>20</v>
      </c>
      <c r="C763" t="s">
        <v>2034</v>
      </c>
    </row>
    <row r="764" spans="1:3" x14ac:dyDescent="0.2">
      <c r="A764" t="s">
        <v>26</v>
      </c>
      <c r="B764" t="s">
        <v>20</v>
      </c>
      <c r="C764" t="s">
        <v>2056</v>
      </c>
    </row>
    <row r="765" spans="1:3" x14ac:dyDescent="0.2">
      <c r="A765" t="s">
        <v>21</v>
      </c>
      <c r="B765" t="s">
        <v>20</v>
      </c>
      <c r="C765" t="s">
        <v>2038</v>
      </c>
    </row>
    <row r="766" spans="1:3" x14ac:dyDescent="0.2">
      <c r="A766" t="s">
        <v>21</v>
      </c>
      <c r="B766" t="s">
        <v>20</v>
      </c>
      <c r="C766" t="s">
        <v>2034</v>
      </c>
    </row>
    <row r="767" spans="1:3" x14ac:dyDescent="0.2">
      <c r="A767" t="s">
        <v>21</v>
      </c>
      <c r="B767" t="s">
        <v>20</v>
      </c>
      <c r="C767" t="s">
        <v>2043</v>
      </c>
    </row>
    <row r="768" spans="1:3" x14ac:dyDescent="0.2">
      <c r="A768" t="s">
        <v>26</v>
      </c>
      <c r="B768" t="s">
        <v>14</v>
      </c>
      <c r="C768" t="s">
        <v>2061</v>
      </c>
    </row>
    <row r="769" spans="1:3" x14ac:dyDescent="0.2">
      <c r="A769" t="s">
        <v>21</v>
      </c>
      <c r="B769" t="s">
        <v>14</v>
      </c>
      <c r="C769" t="s">
        <v>2057</v>
      </c>
    </row>
    <row r="770" spans="1:3" x14ac:dyDescent="0.2">
      <c r="A770" t="s">
        <v>21</v>
      </c>
      <c r="B770" t="s">
        <v>20</v>
      </c>
      <c r="C770" t="s">
        <v>2038</v>
      </c>
    </row>
    <row r="771" spans="1:3" x14ac:dyDescent="0.2">
      <c r="A771" t="s">
        <v>21</v>
      </c>
      <c r="B771" t="s">
        <v>14</v>
      </c>
      <c r="C771" t="s">
        <v>2049</v>
      </c>
    </row>
    <row r="772" spans="1:3" x14ac:dyDescent="0.2">
      <c r="A772" t="s">
        <v>107</v>
      </c>
      <c r="B772" t="s">
        <v>20</v>
      </c>
      <c r="C772" t="s">
        <v>2038</v>
      </c>
    </row>
    <row r="773" spans="1:3" x14ac:dyDescent="0.2">
      <c r="A773" t="s">
        <v>21</v>
      </c>
      <c r="B773" t="s">
        <v>74</v>
      </c>
      <c r="C773" t="s">
        <v>2038</v>
      </c>
    </row>
    <row r="774" spans="1:3" x14ac:dyDescent="0.2">
      <c r="A774" t="s">
        <v>21</v>
      </c>
      <c r="B774" t="s">
        <v>20</v>
      </c>
      <c r="C774" t="s">
        <v>2043</v>
      </c>
    </row>
    <row r="775" spans="1:3" x14ac:dyDescent="0.2">
      <c r="A775" t="s">
        <v>21</v>
      </c>
      <c r="B775" t="s">
        <v>20</v>
      </c>
      <c r="C775" t="s">
        <v>2038</v>
      </c>
    </row>
    <row r="776" spans="1:3" x14ac:dyDescent="0.2">
      <c r="A776" t="s">
        <v>107</v>
      </c>
      <c r="B776" t="s">
        <v>20</v>
      </c>
      <c r="C776" t="s">
        <v>2036</v>
      </c>
    </row>
    <row r="777" spans="1:3" x14ac:dyDescent="0.2">
      <c r="A777" t="s">
        <v>21</v>
      </c>
      <c r="B777" t="s">
        <v>14</v>
      </c>
      <c r="C777" t="s">
        <v>2034</v>
      </c>
    </row>
    <row r="778" spans="1:3" x14ac:dyDescent="0.2">
      <c r="A778" t="s">
        <v>21</v>
      </c>
      <c r="B778" t="s">
        <v>14</v>
      </c>
      <c r="C778" t="s">
        <v>2038</v>
      </c>
    </row>
    <row r="779" spans="1:3" x14ac:dyDescent="0.2">
      <c r="A779" t="s">
        <v>21</v>
      </c>
      <c r="B779" t="s">
        <v>14</v>
      </c>
      <c r="C779" t="s">
        <v>2038</v>
      </c>
    </row>
    <row r="780" spans="1:3" x14ac:dyDescent="0.2">
      <c r="A780" t="s">
        <v>98</v>
      </c>
      <c r="B780" t="s">
        <v>20</v>
      </c>
      <c r="C780" t="s">
        <v>2047</v>
      </c>
    </row>
    <row r="781" spans="1:3" x14ac:dyDescent="0.2">
      <c r="A781" t="s">
        <v>21</v>
      </c>
      <c r="B781" t="s">
        <v>14</v>
      </c>
      <c r="C781" t="s">
        <v>2038</v>
      </c>
    </row>
    <row r="782" spans="1:3" x14ac:dyDescent="0.2">
      <c r="A782" t="s">
        <v>21</v>
      </c>
      <c r="B782" t="s">
        <v>20</v>
      </c>
      <c r="C782" t="s">
        <v>2042</v>
      </c>
    </row>
    <row r="783" spans="1:3" x14ac:dyDescent="0.2">
      <c r="A783" t="s">
        <v>98</v>
      </c>
      <c r="B783" t="s">
        <v>74</v>
      </c>
      <c r="C783" t="s">
        <v>2038</v>
      </c>
    </row>
    <row r="784" spans="1:3" x14ac:dyDescent="0.2">
      <c r="A784" t="s">
        <v>21</v>
      </c>
      <c r="B784" t="s">
        <v>20</v>
      </c>
      <c r="C784" t="s">
        <v>2047</v>
      </c>
    </row>
    <row r="785" spans="1:3" x14ac:dyDescent="0.2">
      <c r="A785" t="s">
        <v>21</v>
      </c>
      <c r="B785" t="s">
        <v>20</v>
      </c>
      <c r="C785" t="s">
        <v>2034</v>
      </c>
    </row>
    <row r="786" spans="1:3" x14ac:dyDescent="0.2">
      <c r="A786" t="s">
        <v>21</v>
      </c>
      <c r="B786" t="s">
        <v>20</v>
      </c>
      <c r="C786" t="s">
        <v>2036</v>
      </c>
    </row>
    <row r="787" spans="1:3" x14ac:dyDescent="0.2">
      <c r="A787" t="s">
        <v>26</v>
      </c>
      <c r="B787" t="s">
        <v>20</v>
      </c>
      <c r="C787" t="s">
        <v>2047</v>
      </c>
    </row>
    <row r="788" spans="1:3" x14ac:dyDescent="0.2">
      <c r="A788" t="s">
        <v>107</v>
      </c>
      <c r="B788" t="s">
        <v>20</v>
      </c>
      <c r="C788" t="s">
        <v>2056</v>
      </c>
    </row>
    <row r="789" spans="1:3" x14ac:dyDescent="0.2">
      <c r="A789" t="s">
        <v>15</v>
      </c>
      <c r="B789" t="s">
        <v>14</v>
      </c>
      <c r="C789" t="s">
        <v>2034</v>
      </c>
    </row>
    <row r="790" spans="1:3" x14ac:dyDescent="0.2">
      <c r="A790" t="s">
        <v>21</v>
      </c>
      <c r="B790" t="s">
        <v>47</v>
      </c>
      <c r="C790" t="s">
        <v>2047</v>
      </c>
    </row>
    <row r="791" spans="1:3" x14ac:dyDescent="0.2">
      <c r="A791" t="s">
        <v>21</v>
      </c>
      <c r="B791" t="s">
        <v>14</v>
      </c>
      <c r="C791" t="s">
        <v>2038</v>
      </c>
    </row>
    <row r="792" spans="1:3" x14ac:dyDescent="0.2">
      <c r="A792" t="s">
        <v>21</v>
      </c>
      <c r="B792" t="s">
        <v>74</v>
      </c>
      <c r="C792" t="s">
        <v>2038</v>
      </c>
    </row>
    <row r="793" spans="1:3" x14ac:dyDescent="0.2">
      <c r="A793" t="s">
        <v>21</v>
      </c>
      <c r="B793" t="s">
        <v>14</v>
      </c>
      <c r="C793" t="s">
        <v>2032</v>
      </c>
    </row>
    <row r="794" spans="1:3" x14ac:dyDescent="0.2">
      <c r="A794" t="s">
        <v>21</v>
      </c>
      <c r="B794" t="s">
        <v>14</v>
      </c>
      <c r="C794" t="s">
        <v>2038</v>
      </c>
    </row>
    <row r="795" spans="1:3" x14ac:dyDescent="0.2">
      <c r="A795" t="s">
        <v>98</v>
      </c>
      <c r="B795" t="s">
        <v>20</v>
      </c>
      <c r="C795" t="s">
        <v>2046</v>
      </c>
    </row>
    <row r="796" spans="1:3" x14ac:dyDescent="0.2">
      <c r="A796" t="s">
        <v>21</v>
      </c>
      <c r="B796" t="s">
        <v>20</v>
      </c>
      <c r="C796" t="s">
        <v>2034</v>
      </c>
    </row>
    <row r="797" spans="1:3" x14ac:dyDescent="0.2">
      <c r="A797" t="s">
        <v>21</v>
      </c>
      <c r="B797" t="s">
        <v>14</v>
      </c>
      <c r="C797" t="s">
        <v>2042</v>
      </c>
    </row>
    <row r="798" spans="1:3" x14ac:dyDescent="0.2">
      <c r="A798" t="s">
        <v>21</v>
      </c>
      <c r="B798" t="s">
        <v>14</v>
      </c>
      <c r="C798" t="s">
        <v>2059</v>
      </c>
    </row>
    <row r="799" spans="1:3" x14ac:dyDescent="0.2">
      <c r="A799" t="s">
        <v>21</v>
      </c>
      <c r="B799" t="s">
        <v>20</v>
      </c>
      <c r="C799" t="s">
        <v>2036</v>
      </c>
    </row>
    <row r="800" spans="1:3" x14ac:dyDescent="0.2">
      <c r="A800" t="s">
        <v>21</v>
      </c>
      <c r="B800" t="s">
        <v>20</v>
      </c>
      <c r="C800" t="s">
        <v>2038</v>
      </c>
    </row>
    <row r="801" spans="1:3" x14ac:dyDescent="0.2">
      <c r="A801" t="s">
        <v>40</v>
      </c>
      <c r="B801" t="s">
        <v>14</v>
      </c>
      <c r="C801" t="s">
        <v>2038</v>
      </c>
    </row>
    <row r="802" spans="1:3" x14ac:dyDescent="0.2">
      <c r="A802" t="s">
        <v>98</v>
      </c>
      <c r="B802" t="s">
        <v>14</v>
      </c>
      <c r="C802" t="s">
        <v>2034</v>
      </c>
    </row>
    <row r="803" spans="1:3" x14ac:dyDescent="0.2">
      <c r="A803" t="s">
        <v>21</v>
      </c>
      <c r="B803" t="s">
        <v>20</v>
      </c>
      <c r="C803" t="s">
        <v>2053</v>
      </c>
    </row>
    <row r="804" spans="1:3" x14ac:dyDescent="0.2">
      <c r="A804" t="s">
        <v>21</v>
      </c>
      <c r="B804" t="s">
        <v>20</v>
      </c>
      <c r="C804" t="s">
        <v>2053</v>
      </c>
    </row>
    <row r="805" spans="1:3" x14ac:dyDescent="0.2">
      <c r="A805" t="s">
        <v>21</v>
      </c>
      <c r="B805" t="s">
        <v>20</v>
      </c>
      <c r="C805" t="s">
        <v>2038</v>
      </c>
    </row>
    <row r="806" spans="1:3" x14ac:dyDescent="0.2">
      <c r="A806" t="s">
        <v>21</v>
      </c>
      <c r="B806" t="s">
        <v>20</v>
      </c>
      <c r="C806" t="s">
        <v>2034</v>
      </c>
    </row>
    <row r="807" spans="1:3" x14ac:dyDescent="0.2">
      <c r="A807" t="s">
        <v>26</v>
      </c>
      <c r="B807" t="s">
        <v>14</v>
      </c>
      <c r="C807" t="s">
        <v>2040</v>
      </c>
    </row>
    <row r="808" spans="1:3" x14ac:dyDescent="0.2">
      <c r="A808" t="s">
        <v>21</v>
      </c>
      <c r="B808" t="s">
        <v>20</v>
      </c>
      <c r="C808" t="s">
        <v>2042</v>
      </c>
    </row>
    <row r="809" spans="1:3" x14ac:dyDescent="0.2">
      <c r="A809" t="s">
        <v>21</v>
      </c>
      <c r="B809" t="s">
        <v>20</v>
      </c>
      <c r="C809" t="s">
        <v>2038</v>
      </c>
    </row>
    <row r="810" spans="1:3" x14ac:dyDescent="0.2">
      <c r="A810" t="s">
        <v>21</v>
      </c>
      <c r="B810" t="s">
        <v>14</v>
      </c>
      <c r="C810" t="s">
        <v>2032</v>
      </c>
    </row>
    <row r="811" spans="1:3" x14ac:dyDescent="0.2">
      <c r="A811" t="s">
        <v>98</v>
      </c>
      <c r="B811" t="s">
        <v>14</v>
      </c>
      <c r="C811" t="s">
        <v>2040</v>
      </c>
    </row>
    <row r="812" spans="1:3" x14ac:dyDescent="0.2">
      <c r="A812" t="s">
        <v>21</v>
      </c>
      <c r="B812" t="s">
        <v>20</v>
      </c>
      <c r="C812" t="s">
        <v>2038</v>
      </c>
    </row>
    <row r="813" spans="1:3" x14ac:dyDescent="0.2">
      <c r="A813" t="s">
        <v>21</v>
      </c>
      <c r="B813" t="s">
        <v>14</v>
      </c>
      <c r="C813" t="s">
        <v>2049</v>
      </c>
    </row>
    <row r="814" spans="1:3" x14ac:dyDescent="0.2">
      <c r="A814" t="s">
        <v>15</v>
      </c>
      <c r="B814" t="s">
        <v>20</v>
      </c>
      <c r="C814" t="s">
        <v>2046</v>
      </c>
    </row>
    <row r="815" spans="1:3" x14ac:dyDescent="0.2">
      <c r="A815" t="s">
        <v>21</v>
      </c>
      <c r="B815" t="s">
        <v>20</v>
      </c>
      <c r="C815" t="s">
        <v>2049</v>
      </c>
    </row>
    <row r="816" spans="1:3" x14ac:dyDescent="0.2">
      <c r="A816" t="s">
        <v>36</v>
      </c>
      <c r="B816" t="s">
        <v>14</v>
      </c>
      <c r="C816" t="s">
        <v>2034</v>
      </c>
    </row>
    <row r="817" spans="1:3" x14ac:dyDescent="0.2">
      <c r="A817" t="s">
        <v>15</v>
      </c>
      <c r="B817" t="s">
        <v>20</v>
      </c>
      <c r="C817" t="s">
        <v>2034</v>
      </c>
    </row>
    <row r="818" spans="1:3" x14ac:dyDescent="0.2">
      <c r="A818" t="s">
        <v>21</v>
      </c>
      <c r="B818" t="s">
        <v>20</v>
      </c>
      <c r="C818" t="s">
        <v>2038</v>
      </c>
    </row>
    <row r="819" spans="1:3" x14ac:dyDescent="0.2">
      <c r="A819" t="s">
        <v>107</v>
      </c>
      <c r="B819" t="s">
        <v>20</v>
      </c>
      <c r="C819" t="s">
        <v>2046</v>
      </c>
    </row>
    <row r="820" spans="1:3" x14ac:dyDescent="0.2">
      <c r="A820" t="s">
        <v>21</v>
      </c>
      <c r="B820" t="s">
        <v>20</v>
      </c>
      <c r="C820" t="s">
        <v>2038</v>
      </c>
    </row>
    <row r="821" spans="1:3" x14ac:dyDescent="0.2">
      <c r="A821" t="s">
        <v>21</v>
      </c>
      <c r="B821" t="s">
        <v>14</v>
      </c>
      <c r="C821" t="s">
        <v>2049</v>
      </c>
    </row>
    <row r="822" spans="1:3" x14ac:dyDescent="0.2">
      <c r="A822" t="s">
        <v>40</v>
      </c>
      <c r="B822" t="s">
        <v>20</v>
      </c>
      <c r="C822" t="s">
        <v>2034</v>
      </c>
    </row>
    <row r="823" spans="1:3" x14ac:dyDescent="0.2">
      <c r="A823" t="s">
        <v>21</v>
      </c>
      <c r="B823" t="s">
        <v>20</v>
      </c>
      <c r="C823" t="s">
        <v>2040</v>
      </c>
    </row>
    <row r="824" spans="1:3" x14ac:dyDescent="0.2">
      <c r="A824" t="s">
        <v>21</v>
      </c>
      <c r="B824" t="s">
        <v>20</v>
      </c>
      <c r="C824" t="s">
        <v>2034</v>
      </c>
    </row>
    <row r="825" spans="1:3" x14ac:dyDescent="0.2">
      <c r="A825" t="s">
        <v>21</v>
      </c>
      <c r="B825" t="s">
        <v>20</v>
      </c>
      <c r="C825" t="s">
        <v>2034</v>
      </c>
    </row>
    <row r="826" spans="1:3" x14ac:dyDescent="0.2">
      <c r="A826" t="s">
        <v>21</v>
      </c>
      <c r="B826" t="s">
        <v>20</v>
      </c>
      <c r="C826" t="s">
        <v>2046</v>
      </c>
    </row>
    <row r="827" spans="1:3" x14ac:dyDescent="0.2">
      <c r="A827" t="s">
        <v>40</v>
      </c>
      <c r="B827" t="s">
        <v>20</v>
      </c>
      <c r="C827" t="s">
        <v>2050</v>
      </c>
    </row>
    <row r="828" spans="1:3" x14ac:dyDescent="0.2">
      <c r="A828" t="s">
        <v>21</v>
      </c>
      <c r="B828" t="s">
        <v>20</v>
      </c>
      <c r="C828" t="s">
        <v>2038</v>
      </c>
    </row>
    <row r="829" spans="1:3" x14ac:dyDescent="0.2">
      <c r="A829" t="s">
        <v>26</v>
      </c>
      <c r="B829" t="s">
        <v>20</v>
      </c>
      <c r="C829" t="s">
        <v>2042</v>
      </c>
    </row>
    <row r="830" spans="1:3" x14ac:dyDescent="0.2">
      <c r="A830" t="s">
        <v>21</v>
      </c>
      <c r="B830" t="s">
        <v>14</v>
      </c>
      <c r="C830" t="s">
        <v>2038</v>
      </c>
    </row>
    <row r="831" spans="1:3" x14ac:dyDescent="0.2">
      <c r="A831" t="s">
        <v>21</v>
      </c>
      <c r="B831" t="s">
        <v>14</v>
      </c>
      <c r="C831" t="s">
        <v>2038</v>
      </c>
    </row>
    <row r="832" spans="1:3" x14ac:dyDescent="0.2">
      <c r="A832" t="s">
        <v>21</v>
      </c>
      <c r="B832" t="s">
        <v>14</v>
      </c>
      <c r="C832" t="s">
        <v>2038</v>
      </c>
    </row>
    <row r="833" spans="1:3" x14ac:dyDescent="0.2">
      <c r="A833" t="s">
        <v>21</v>
      </c>
      <c r="B833" t="s">
        <v>20</v>
      </c>
      <c r="C833" t="s">
        <v>2053</v>
      </c>
    </row>
    <row r="834" spans="1:3" x14ac:dyDescent="0.2">
      <c r="A834" t="s">
        <v>36</v>
      </c>
      <c r="B834" t="s">
        <v>20</v>
      </c>
      <c r="C834" t="s">
        <v>2057</v>
      </c>
    </row>
    <row r="835" spans="1:3" x14ac:dyDescent="0.2">
      <c r="A835" t="s">
        <v>36</v>
      </c>
      <c r="B835" t="s">
        <v>20</v>
      </c>
      <c r="C835" t="s">
        <v>2057</v>
      </c>
    </row>
    <row r="836" spans="1:3" x14ac:dyDescent="0.2">
      <c r="A836" t="s">
        <v>21</v>
      </c>
      <c r="B836" t="s">
        <v>20</v>
      </c>
      <c r="C836" t="s">
        <v>2038</v>
      </c>
    </row>
    <row r="837" spans="1:3" x14ac:dyDescent="0.2">
      <c r="A837" t="s">
        <v>21</v>
      </c>
      <c r="B837" t="s">
        <v>14</v>
      </c>
      <c r="C837" t="s">
        <v>2036</v>
      </c>
    </row>
    <row r="838" spans="1:3" x14ac:dyDescent="0.2">
      <c r="A838" t="s">
        <v>21</v>
      </c>
      <c r="B838" t="s">
        <v>14</v>
      </c>
      <c r="C838" t="s">
        <v>2043</v>
      </c>
    </row>
    <row r="839" spans="1:3" x14ac:dyDescent="0.2">
      <c r="A839" t="s">
        <v>21</v>
      </c>
      <c r="B839" t="s">
        <v>20</v>
      </c>
      <c r="C839" t="s">
        <v>2056</v>
      </c>
    </row>
    <row r="840" spans="1:3" x14ac:dyDescent="0.2">
      <c r="A840" t="s">
        <v>21</v>
      </c>
      <c r="B840" t="s">
        <v>20</v>
      </c>
      <c r="C840" t="s">
        <v>2038</v>
      </c>
    </row>
    <row r="841" spans="1:3" x14ac:dyDescent="0.2">
      <c r="A841" t="s">
        <v>21</v>
      </c>
      <c r="B841" t="s">
        <v>20</v>
      </c>
      <c r="C841" t="s">
        <v>2040</v>
      </c>
    </row>
    <row r="842" spans="1:3" x14ac:dyDescent="0.2">
      <c r="A842" t="s">
        <v>21</v>
      </c>
      <c r="B842" t="s">
        <v>20</v>
      </c>
      <c r="C842" t="s">
        <v>2038</v>
      </c>
    </row>
    <row r="843" spans="1:3" x14ac:dyDescent="0.2">
      <c r="A843" t="s">
        <v>21</v>
      </c>
      <c r="B843" t="s">
        <v>20</v>
      </c>
      <c r="C843" t="s">
        <v>2036</v>
      </c>
    </row>
    <row r="844" spans="1:3" x14ac:dyDescent="0.2">
      <c r="A844" t="s">
        <v>107</v>
      </c>
      <c r="B844" t="s">
        <v>20</v>
      </c>
      <c r="C844" t="s">
        <v>2044</v>
      </c>
    </row>
    <row r="845" spans="1:3" x14ac:dyDescent="0.2">
      <c r="A845" t="s">
        <v>21</v>
      </c>
      <c r="B845" t="s">
        <v>14</v>
      </c>
      <c r="C845" t="s">
        <v>2053</v>
      </c>
    </row>
    <row r="846" spans="1:3" x14ac:dyDescent="0.2">
      <c r="A846" t="s">
        <v>21</v>
      </c>
      <c r="B846" t="s">
        <v>74</v>
      </c>
      <c r="C846" t="s">
        <v>2040</v>
      </c>
    </row>
    <row r="847" spans="1:3" x14ac:dyDescent="0.2">
      <c r="A847" t="s">
        <v>40</v>
      </c>
      <c r="B847" t="s">
        <v>20</v>
      </c>
      <c r="C847" t="s">
        <v>2036</v>
      </c>
    </row>
    <row r="848" spans="1:3" x14ac:dyDescent="0.2">
      <c r="A848" t="s">
        <v>21</v>
      </c>
      <c r="B848" t="s">
        <v>20</v>
      </c>
      <c r="C848" t="s">
        <v>2036</v>
      </c>
    </row>
    <row r="849" spans="1:3" x14ac:dyDescent="0.2">
      <c r="A849" t="s">
        <v>21</v>
      </c>
      <c r="B849" t="s">
        <v>20</v>
      </c>
      <c r="C849" t="s">
        <v>2032</v>
      </c>
    </row>
    <row r="850" spans="1:3" x14ac:dyDescent="0.2">
      <c r="A850" t="s">
        <v>21</v>
      </c>
      <c r="B850" t="s">
        <v>20</v>
      </c>
      <c r="C850" t="s">
        <v>2042</v>
      </c>
    </row>
    <row r="851" spans="1:3" x14ac:dyDescent="0.2">
      <c r="A851" t="s">
        <v>21</v>
      </c>
      <c r="B851" t="s">
        <v>20</v>
      </c>
      <c r="C851" t="s">
        <v>2043</v>
      </c>
    </row>
    <row r="852" spans="1:3" x14ac:dyDescent="0.2">
      <c r="A852" t="s">
        <v>21</v>
      </c>
      <c r="B852" t="s">
        <v>14</v>
      </c>
      <c r="C852" t="s">
        <v>2034</v>
      </c>
    </row>
    <row r="853" spans="1:3" x14ac:dyDescent="0.2">
      <c r="A853" t="s">
        <v>21</v>
      </c>
      <c r="B853" t="s">
        <v>20</v>
      </c>
      <c r="C853" t="s">
        <v>2041</v>
      </c>
    </row>
    <row r="854" spans="1:3" x14ac:dyDescent="0.2">
      <c r="A854" t="s">
        <v>21</v>
      </c>
      <c r="B854" t="s">
        <v>14</v>
      </c>
      <c r="C854" t="s">
        <v>2049</v>
      </c>
    </row>
    <row r="855" spans="1:3" x14ac:dyDescent="0.2">
      <c r="A855" t="s">
        <v>15</v>
      </c>
      <c r="B855" t="s">
        <v>20</v>
      </c>
      <c r="C855" t="s">
        <v>2043</v>
      </c>
    </row>
    <row r="856" spans="1:3" x14ac:dyDescent="0.2">
      <c r="A856" t="s">
        <v>15</v>
      </c>
      <c r="B856" t="s">
        <v>20</v>
      </c>
      <c r="C856" t="s">
        <v>2051</v>
      </c>
    </row>
    <row r="857" spans="1:3" x14ac:dyDescent="0.2">
      <c r="A857" t="s">
        <v>26</v>
      </c>
      <c r="B857" t="s">
        <v>20</v>
      </c>
      <c r="C857" t="s">
        <v>2038</v>
      </c>
    </row>
    <row r="858" spans="1:3" x14ac:dyDescent="0.2">
      <c r="A858" t="s">
        <v>21</v>
      </c>
      <c r="B858" t="s">
        <v>20</v>
      </c>
      <c r="C858" t="s">
        <v>2032</v>
      </c>
    </row>
    <row r="859" spans="1:3" x14ac:dyDescent="0.2">
      <c r="A859" t="s">
        <v>98</v>
      </c>
      <c r="B859" t="s">
        <v>20</v>
      </c>
      <c r="C859" t="s">
        <v>2050</v>
      </c>
    </row>
    <row r="860" spans="1:3" x14ac:dyDescent="0.2">
      <c r="A860" t="s">
        <v>21</v>
      </c>
      <c r="B860" t="s">
        <v>14</v>
      </c>
      <c r="C860" t="s">
        <v>2032</v>
      </c>
    </row>
    <row r="861" spans="1:3" x14ac:dyDescent="0.2">
      <c r="A861" t="s">
        <v>21</v>
      </c>
      <c r="B861" t="s">
        <v>14</v>
      </c>
      <c r="C861" t="s">
        <v>2038</v>
      </c>
    </row>
    <row r="862" spans="1:3" x14ac:dyDescent="0.2">
      <c r="A862" t="s">
        <v>21</v>
      </c>
      <c r="B862" t="s">
        <v>20</v>
      </c>
      <c r="C862" t="s">
        <v>2044</v>
      </c>
    </row>
    <row r="863" spans="1:3" x14ac:dyDescent="0.2">
      <c r="A863" t="s">
        <v>21</v>
      </c>
      <c r="B863" t="s">
        <v>20</v>
      </c>
      <c r="C863" t="s">
        <v>2038</v>
      </c>
    </row>
    <row r="864" spans="1:3" x14ac:dyDescent="0.2">
      <c r="A864" t="s">
        <v>21</v>
      </c>
      <c r="B864" t="s">
        <v>20</v>
      </c>
      <c r="C864" t="s">
        <v>2038</v>
      </c>
    </row>
    <row r="865" spans="1:3" x14ac:dyDescent="0.2">
      <c r="A865" t="s">
        <v>21</v>
      </c>
      <c r="B865" t="s">
        <v>20</v>
      </c>
      <c r="C865" t="s">
        <v>2058</v>
      </c>
    </row>
    <row r="866" spans="1:3" x14ac:dyDescent="0.2">
      <c r="A866" t="s">
        <v>21</v>
      </c>
      <c r="B866" t="s">
        <v>20</v>
      </c>
      <c r="C866" t="s">
        <v>2050</v>
      </c>
    </row>
    <row r="867" spans="1:3" x14ac:dyDescent="0.2">
      <c r="A867" t="s">
        <v>21</v>
      </c>
      <c r="B867" t="s">
        <v>20</v>
      </c>
      <c r="C867" t="s">
        <v>2038</v>
      </c>
    </row>
    <row r="868" spans="1:3" x14ac:dyDescent="0.2">
      <c r="A868" t="s">
        <v>21</v>
      </c>
      <c r="B868" t="s">
        <v>74</v>
      </c>
      <c r="C868" t="s">
        <v>2053</v>
      </c>
    </row>
    <row r="869" spans="1:3" x14ac:dyDescent="0.2">
      <c r="A869" t="s">
        <v>21</v>
      </c>
      <c r="B869" t="s">
        <v>20</v>
      </c>
      <c r="C869" t="s">
        <v>2032</v>
      </c>
    </row>
    <row r="870" spans="1:3" x14ac:dyDescent="0.2">
      <c r="A870" t="s">
        <v>21</v>
      </c>
      <c r="B870" t="s">
        <v>20</v>
      </c>
      <c r="C870" t="s">
        <v>2038</v>
      </c>
    </row>
    <row r="871" spans="1:3" x14ac:dyDescent="0.2">
      <c r="A871" t="s">
        <v>21</v>
      </c>
      <c r="B871" t="s">
        <v>14</v>
      </c>
      <c r="C871" t="s">
        <v>2042</v>
      </c>
    </row>
    <row r="872" spans="1:3" x14ac:dyDescent="0.2">
      <c r="A872" t="s">
        <v>21</v>
      </c>
      <c r="B872" t="s">
        <v>14</v>
      </c>
      <c r="C872" t="s">
        <v>2038</v>
      </c>
    </row>
    <row r="873" spans="1:3" x14ac:dyDescent="0.2">
      <c r="A873" t="s">
        <v>21</v>
      </c>
      <c r="B873" t="s">
        <v>20</v>
      </c>
      <c r="C873" t="s">
        <v>2038</v>
      </c>
    </row>
    <row r="874" spans="1:3" x14ac:dyDescent="0.2">
      <c r="A874" t="s">
        <v>26</v>
      </c>
      <c r="B874" t="s">
        <v>20</v>
      </c>
      <c r="C874" t="s">
        <v>2061</v>
      </c>
    </row>
    <row r="875" spans="1:3" x14ac:dyDescent="0.2">
      <c r="A875" t="s">
        <v>21</v>
      </c>
      <c r="B875" t="s">
        <v>20</v>
      </c>
      <c r="C875" t="s">
        <v>2053</v>
      </c>
    </row>
    <row r="876" spans="1:3" x14ac:dyDescent="0.2">
      <c r="A876" t="s">
        <v>21</v>
      </c>
      <c r="B876" t="s">
        <v>20</v>
      </c>
      <c r="C876" t="s">
        <v>2053</v>
      </c>
    </row>
    <row r="877" spans="1:3" x14ac:dyDescent="0.2">
      <c r="A877" t="s">
        <v>21</v>
      </c>
      <c r="B877" t="s">
        <v>14</v>
      </c>
      <c r="C877" t="s">
        <v>2034</v>
      </c>
    </row>
    <row r="878" spans="1:3" x14ac:dyDescent="0.2">
      <c r="A878" t="s">
        <v>15</v>
      </c>
      <c r="B878" t="s">
        <v>14</v>
      </c>
      <c r="C878" t="s">
        <v>2053</v>
      </c>
    </row>
    <row r="879" spans="1:3" x14ac:dyDescent="0.2">
      <c r="A879" t="s">
        <v>21</v>
      </c>
      <c r="B879" t="s">
        <v>14</v>
      </c>
      <c r="C879" t="s">
        <v>2032</v>
      </c>
    </row>
    <row r="880" spans="1:3" x14ac:dyDescent="0.2">
      <c r="A880" t="s">
        <v>107</v>
      </c>
      <c r="B880" t="s">
        <v>14</v>
      </c>
      <c r="C880" t="s">
        <v>2055</v>
      </c>
    </row>
    <row r="881" spans="1:3" x14ac:dyDescent="0.2">
      <c r="A881" t="s">
        <v>21</v>
      </c>
      <c r="B881" t="s">
        <v>20</v>
      </c>
      <c r="C881" t="s">
        <v>2046</v>
      </c>
    </row>
    <row r="882" spans="1:3" x14ac:dyDescent="0.2">
      <c r="A882" t="s">
        <v>21</v>
      </c>
      <c r="B882" t="s">
        <v>20</v>
      </c>
      <c r="C882" t="s">
        <v>2041</v>
      </c>
    </row>
    <row r="883" spans="1:3" x14ac:dyDescent="0.2">
      <c r="A883" t="s">
        <v>21</v>
      </c>
      <c r="B883" t="s">
        <v>14</v>
      </c>
      <c r="C883" t="s">
        <v>2038</v>
      </c>
    </row>
    <row r="884" spans="1:3" x14ac:dyDescent="0.2">
      <c r="A884" t="s">
        <v>21</v>
      </c>
      <c r="B884" t="s">
        <v>20</v>
      </c>
      <c r="C884" t="s">
        <v>2038</v>
      </c>
    </row>
    <row r="885" spans="1:3" x14ac:dyDescent="0.2">
      <c r="A885" t="s">
        <v>21</v>
      </c>
      <c r="B885" t="s">
        <v>20</v>
      </c>
      <c r="C885" t="s">
        <v>2050</v>
      </c>
    </row>
    <row r="886" spans="1:3" x14ac:dyDescent="0.2">
      <c r="A886" t="s">
        <v>21</v>
      </c>
      <c r="B886" t="s">
        <v>14</v>
      </c>
      <c r="C886" t="s">
        <v>2038</v>
      </c>
    </row>
    <row r="887" spans="1:3" x14ac:dyDescent="0.2">
      <c r="A887" t="s">
        <v>21</v>
      </c>
      <c r="B887" t="s">
        <v>20</v>
      </c>
      <c r="C887" t="s">
        <v>2038</v>
      </c>
    </row>
    <row r="888" spans="1:3" x14ac:dyDescent="0.2">
      <c r="A888" t="s">
        <v>21</v>
      </c>
      <c r="B888" t="s">
        <v>14</v>
      </c>
      <c r="C888" t="s">
        <v>2043</v>
      </c>
    </row>
    <row r="889" spans="1:3" x14ac:dyDescent="0.2">
      <c r="A889" t="s">
        <v>21</v>
      </c>
      <c r="B889" t="s">
        <v>14</v>
      </c>
      <c r="C889" t="s">
        <v>2038</v>
      </c>
    </row>
    <row r="890" spans="1:3" x14ac:dyDescent="0.2">
      <c r="A890" t="s">
        <v>21</v>
      </c>
      <c r="B890" t="s">
        <v>20</v>
      </c>
      <c r="C890" t="s">
        <v>2038</v>
      </c>
    </row>
    <row r="891" spans="1:3" x14ac:dyDescent="0.2">
      <c r="A891" t="s">
        <v>21</v>
      </c>
      <c r="B891" t="s">
        <v>20</v>
      </c>
      <c r="C891" t="s">
        <v>2041</v>
      </c>
    </row>
    <row r="892" spans="1:3" x14ac:dyDescent="0.2">
      <c r="A892" t="s">
        <v>21</v>
      </c>
      <c r="B892" t="s">
        <v>20</v>
      </c>
      <c r="C892" t="s">
        <v>2043</v>
      </c>
    </row>
    <row r="893" spans="1:3" x14ac:dyDescent="0.2">
      <c r="A893" t="s">
        <v>15</v>
      </c>
      <c r="B893" t="s">
        <v>20</v>
      </c>
      <c r="C893" t="s">
        <v>2040</v>
      </c>
    </row>
    <row r="894" spans="1:3" x14ac:dyDescent="0.2">
      <c r="A894" t="s">
        <v>21</v>
      </c>
      <c r="B894" t="s">
        <v>20</v>
      </c>
      <c r="C894" t="s">
        <v>2057</v>
      </c>
    </row>
    <row r="895" spans="1:3" x14ac:dyDescent="0.2">
      <c r="A895" t="s">
        <v>107</v>
      </c>
      <c r="B895" t="s">
        <v>20</v>
      </c>
      <c r="C895" t="s">
        <v>2040</v>
      </c>
    </row>
    <row r="896" spans="1:3" x14ac:dyDescent="0.2">
      <c r="A896" t="s">
        <v>40</v>
      </c>
      <c r="B896" t="s">
        <v>20</v>
      </c>
      <c r="C896" t="s">
        <v>2058</v>
      </c>
    </row>
    <row r="897" spans="1:3" x14ac:dyDescent="0.2">
      <c r="A897" t="s">
        <v>21</v>
      </c>
      <c r="B897" t="s">
        <v>14</v>
      </c>
      <c r="C897" t="s">
        <v>2038</v>
      </c>
    </row>
    <row r="898" spans="1:3" x14ac:dyDescent="0.2">
      <c r="A898" t="s">
        <v>26</v>
      </c>
      <c r="B898" t="s">
        <v>20</v>
      </c>
      <c r="C898" t="s">
        <v>2032</v>
      </c>
    </row>
    <row r="899" spans="1:3" x14ac:dyDescent="0.2">
      <c r="A899" t="s">
        <v>21</v>
      </c>
      <c r="B899" t="s">
        <v>14</v>
      </c>
      <c r="C899" t="s">
        <v>2038</v>
      </c>
    </row>
    <row r="900" spans="1:3" x14ac:dyDescent="0.2">
      <c r="A900" t="s">
        <v>21</v>
      </c>
      <c r="B900" t="s">
        <v>14</v>
      </c>
      <c r="C900" t="s">
        <v>2040</v>
      </c>
    </row>
    <row r="901" spans="1:3" x14ac:dyDescent="0.2">
      <c r="A901" t="s">
        <v>98</v>
      </c>
      <c r="B901" t="s">
        <v>20</v>
      </c>
      <c r="C901" t="s">
        <v>2056</v>
      </c>
    </row>
    <row r="902" spans="1:3" x14ac:dyDescent="0.2">
      <c r="A902" t="s">
        <v>21</v>
      </c>
      <c r="B902" t="s">
        <v>14</v>
      </c>
      <c r="C902" t="s">
        <v>2036</v>
      </c>
    </row>
    <row r="903" spans="1:3" x14ac:dyDescent="0.2">
      <c r="A903" t="s">
        <v>21</v>
      </c>
      <c r="B903" t="s">
        <v>20</v>
      </c>
      <c r="C903" t="s">
        <v>2034</v>
      </c>
    </row>
    <row r="904" spans="1:3" x14ac:dyDescent="0.2">
      <c r="A904" t="s">
        <v>21</v>
      </c>
      <c r="B904" t="s">
        <v>20</v>
      </c>
      <c r="C904" t="s">
        <v>2036</v>
      </c>
    </row>
    <row r="905" spans="1:3" x14ac:dyDescent="0.2">
      <c r="A905" t="s">
        <v>21</v>
      </c>
      <c r="B905" t="s">
        <v>47</v>
      </c>
      <c r="C905" t="s">
        <v>2046</v>
      </c>
    </row>
    <row r="906" spans="1:3" x14ac:dyDescent="0.2">
      <c r="A906" t="s">
        <v>21</v>
      </c>
      <c r="B906" t="s">
        <v>14</v>
      </c>
      <c r="C906" t="s">
        <v>2054</v>
      </c>
    </row>
    <row r="907" spans="1:3" x14ac:dyDescent="0.2">
      <c r="A907" t="s">
        <v>21</v>
      </c>
      <c r="B907" t="s">
        <v>20</v>
      </c>
      <c r="C907" t="s">
        <v>2038</v>
      </c>
    </row>
    <row r="908" spans="1:3" x14ac:dyDescent="0.2">
      <c r="A908" t="s">
        <v>21</v>
      </c>
      <c r="B908" t="s">
        <v>20</v>
      </c>
      <c r="C908" t="s">
        <v>2040</v>
      </c>
    </row>
    <row r="909" spans="1:3" x14ac:dyDescent="0.2">
      <c r="A909" t="s">
        <v>21</v>
      </c>
      <c r="B909" t="s">
        <v>14</v>
      </c>
      <c r="C909" t="s">
        <v>2038</v>
      </c>
    </row>
    <row r="910" spans="1:3" x14ac:dyDescent="0.2">
      <c r="A910" t="s">
        <v>21</v>
      </c>
      <c r="B910" t="s">
        <v>20</v>
      </c>
      <c r="C910" t="s">
        <v>2049</v>
      </c>
    </row>
    <row r="911" spans="1:3" x14ac:dyDescent="0.2">
      <c r="A911" t="s">
        <v>15</v>
      </c>
      <c r="B911" t="s">
        <v>20</v>
      </c>
      <c r="C911" t="s">
        <v>2038</v>
      </c>
    </row>
    <row r="912" spans="1:3" x14ac:dyDescent="0.2">
      <c r="A912" t="s">
        <v>21</v>
      </c>
      <c r="B912" t="s">
        <v>74</v>
      </c>
      <c r="C912" t="s">
        <v>2038</v>
      </c>
    </row>
    <row r="913" spans="1:3" x14ac:dyDescent="0.2">
      <c r="A913" t="s">
        <v>21</v>
      </c>
      <c r="B913" t="s">
        <v>20</v>
      </c>
      <c r="C913" t="s">
        <v>2036</v>
      </c>
    </row>
    <row r="914" spans="1:3" x14ac:dyDescent="0.2">
      <c r="A914" t="s">
        <v>21</v>
      </c>
      <c r="B914" t="s">
        <v>20</v>
      </c>
      <c r="C914" t="s">
        <v>2042</v>
      </c>
    </row>
    <row r="915" spans="1:3" x14ac:dyDescent="0.2">
      <c r="A915" t="s">
        <v>26</v>
      </c>
      <c r="B915" t="s">
        <v>14</v>
      </c>
      <c r="C915" t="s">
        <v>2042</v>
      </c>
    </row>
    <row r="916" spans="1:3" x14ac:dyDescent="0.2">
      <c r="A916" t="s">
        <v>40</v>
      </c>
      <c r="B916" t="s">
        <v>14</v>
      </c>
      <c r="C916" t="s">
        <v>2038</v>
      </c>
    </row>
    <row r="917" spans="1:3" x14ac:dyDescent="0.2">
      <c r="A917" t="s">
        <v>40</v>
      </c>
      <c r="B917" t="s">
        <v>20</v>
      </c>
      <c r="C917" t="s">
        <v>2058</v>
      </c>
    </row>
    <row r="918" spans="1:3" x14ac:dyDescent="0.2">
      <c r="A918" t="s">
        <v>21</v>
      </c>
      <c r="B918" t="s">
        <v>14</v>
      </c>
      <c r="C918" t="s">
        <v>2053</v>
      </c>
    </row>
    <row r="919" spans="1:3" x14ac:dyDescent="0.2">
      <c r="A919" t="s">
        <v>40</v>
      </c>
      <c r="B919" t="s">
        <v>47</v>
      </c>
      <c r="C919" t="s">
        <v>2050</v>
      </c>
    </row>
    <row r="920" spans="1:3" x14ac:dyDescent="0.2">
      <c r="A920" t="s">
        <v>98</v>
      </c>
      <c r="B920" t="s">
        <v>20</v>
      </c>
      <c r="C920" t="s">
        <v>2054</v>
      </c>
    </row>
    <row r="921" spans="1:3" x14ac:dyDescent="0.2">
      <c r="A921" t="s">
        <v>26</v>
      </c>
      <c r="B921" t="s">
        <v>14</v>
      </c>
      <c r="C921" t="s">
        <v>2038</v>
      </c>
    </row>
    <row r="922" spans="1:3" x14ac:dyDescent="0.2">
      <c r="A922" t="s">
        <v>21</v>
      </c>
      <c r="B922" t="s">
        <v>20</v>
      </c>
      <c r="C922" t="s">
        <v>2047</v>
      </c>
    </row>
    <row r="923" spans="1:3" x14ac:dyDescent="0.2">
      <c r="A923" t="s">
        <v>21</v>
      </c>
      <c r="B923" t="s">
        <v>14</v>
      </c>
      <c r="C923" t="s">
        <v>2036</v>
      </c>
    </row>
    <row r="924" spans="1:3" x14ac:dyDescent="0.2">
      <c r="A924" t="s">
        <v>21</v>
      </c>
      <c r="B924" t="s">
        <v>20</v>
      </c>
      <c r="C924" t="s">
        <v>2060</v>
      </c>
    </row>
    <row r="925" spans="1:3" x14ac:dyDescent="0.2">
      <c r="A925" t="s">
        <v>21</v>
      </c>
      <c r="B925" t="s">
        <v>20</v>
      </c>
      <c r="C925" t="s">
        <v>2038</v>
      </c>
    </row>
    <row r="926" spans="1:3" x14ac:dyDescent="0.2">
      <c r="A926" t="s">
        <v>107</v>
      </c>
      <c r="B926" t="s">
        <v>20</v>
      </c>
      <c r="C926" t="s">
        <v>2038</v>
      </c>
    </row>
    <row r="927" spans="1:3" x14ac:dyDescent="0.2">
      <c r="A927" t="s">
        <v>21</v>
      </c>
      <c r="B927" t="s">
        <v>20</v>
      </c>
      <c r="C927" t="s">
        <v>2038</v>
      </c>
    </row>
    <row r="928" spans="1:3" x14ac:dyDescent="0.2">
      <c r="A928" t="s">
        <v>21</v>
      </c>
      <c r="B928" t="s">
        <v>14</v>
      </c>
      <c r="C928" t="s">
        <v>2032</v>
      </c>
    </row>
    <row r="929" spans="1:3" x14ac:dyDescent="0.2">
      <c r="A929" t="s">
        <v>21</v>
      </c>
      <c r="B929" t="s">
        <v>14</v>
      </c>
      <c r="C929" t="s">
        <v>2038</v>
      </c>
    </row>
    <row r="930" spans="1:3" x14ac:dyDescent="0.2">
      <c r="A930" t="s">
        <v>107</v>
      </c>
      <c r="B930" t="s">
        <v>20</v>
      </c>
      <c r="C930" t="s">
        <v>2036</v>
      </c>
    </row>
    <row r="931" spans="1:3" x14ac:dyDescent="0.2">
      <c r="A931" t="s">
        <v>40</v>
      </c>
      <c r="B931" t="s">
        <v>20</v>
      </c>
      <c r="C931" t="s">
        <v>2038</v>
      </c>
    </row>
    <row r="932" spans="1:3" x14ac:dyDescent="0.2">
      <c r="A932" t="s">
        <v>21</v>
      </c>
      <c r="B932" t="s">
        <v>20</v>
      </c>
      <c r="C932" t="s">
        <v>2038</v>
      </c>
    </row>
    <row r="933" spans="1:3" x14ac:dyDescent="0.2">
      <c r="A933" t="s">
        <v>21</v>
      </c>
      <c r="B933" t="s">
        <v>14</v>
      </c>
      <c r="C933" t="s">
        <v>2038</v>
      </c>
    </row>
    <row r="934" spans="1:3" x14ac:dyDescent="0.2">
      <c r="A934" t="s">
        <v>21</v>
      </c>
      <c r="B934" t="s">
        <v>20</v>
      </c>
      <c r="C934" t="s">
        <v>2034</v>
      </c>
    </row>
    <row r="935" spans="1:3" x14ac:dyDescent="0.2">
      <c r="A935" t="s">
        <v>21</v>
      </c>
      <c r="B935" t="s">
        <v>20</v>
      </c>
      <c r="C935" t="s">
        <v>2038</v>
      </c>
    </row>
    <row r="936" spans="1:3" x14ac:dyDescent="0.2">
      <c r="A936" t="s">
        <v>21</v>
      </c>
      <c r="B936" t="s">
        <v>20</v>
      </c>
      <c r="C936" t="s">
        <v>2038</v>
      </c>
    </row>
    <row r="937" spans="1:3" x14ac:dyDescent="0.2">
      <c r="A937" t="s">
        <v>21</v>
      </c>
      <c r="B937" t="s">
        <v>20</v>
      </c>
      <c r="C937" t="s">
        <v>2038</v>
      </c>
    </row>
    <row r="938" spans="1:3" x14ac:dyDescent="0.2">
      <c r="A938" t="s">
        <v>21</v>
      </c>
      <c r="B938" t="s">
        <v>14</v>
      </c>
      <c r="C938" t="s">
        <v>2038</v>
      </c>
    </row>
    <row r="939" spans="1:3" x14ac:dyDescent="0.2">
      <c r="A939" t="s">
        <v>21</v>
      </c>
      <c r="B939" t="s">
        <v>74</v>
      </c>
      <c r="C939" t="s">
        <v>2040</v>
      </c>
    </row>
    <row r="940" spans="1:3" x14ac:dyDescent="0.2">
      <c r="A940" t="s">
        <v>21</v>
      </c>
      <c r="B940" t="s">
        <v>20</v>
      </c>
      <c r="C940" t="s">
        <v>2051</v>
      </c>
    </row>
    <row r="941" spans="1:3" x14ac:dyDescent="0.2">
      <c r="A941" t="s">
        <v>21</v>
      </c>
      <c r="B941" t="s">
        <v>14</v>
      </c>
      <c r="C941" t="s">
        <v>2049</v>
      </c>
    </row>
    <row r="942" spans="1:3" x14ac:dyDescent="0.2">
      <c r="A942" t="s">
        <v>15</v>
      </c>
      <c r="B942" t="s">
        <v>47</v>
      </c>
      <c r="C942" t="s">
        <v>2036</v>
      </c>
    </row>
    <row r="943" spans="1:3" x14ac:dyDescent="0.2">
      <c r="A943" t="s">
        <v>21</v>
      </c>
      <c r="B943" t="s">
        <v>14</v>
      </c>
      <c r="C943" t="s">
        <v>2038</v>
      </c>
    </row>
    <row r="944" spans="1:3" x14ac:dyDescent="0.2">
      <c r="A944" t="s">
        <v>26</v>
      </c>
      <c r="B944" t="s">
        <v>14</v>
      </c>
      <c r="C944" t="s">
        <v>2038</v>
      </c>
    </row>
    <row r="945" spans="1:3" x14ac:dyDescent="0.2">
      <c r="A945" t="s">
        <v>21</v>
      </c>
      <c r="B945" t="s">
        <v>20</v>
      </c>
      <c r="C945" t="s">
        <v>2032</v>
      </c>
    </row>
    <row r="946" spans="1:3" x14ac:dyDescent="0.2">
      <c r="A946" t="s">
        <v>26</v>
      </c>
      <c r="B946" t="s">
        <v>14</v>
      </c>
      <c r="C946" t="s">
        <v>2053</v>
      </c>
    </row>
    <row r="947" spans="1:3" x14ac:dyDescent="0.2">
      <c r="A947" t="s">
        <v>21</v>
      </c>
      <c r="B947" t="s">
        <v>14</v>
      </c>
      <c r="C947" t="s">
        <v>2053</v>
      </c>
    </row>
    <row r="948" spans="1:3" x14ac:dyDescent="0.2">
      <c r="A948" t="s">
        <v>21</v>
      </c>
      <c r="B948" t="s">
        <v>14</v>
      </c>
      <c r="C948" t="s">
        <v>2038</v>
      </c>
    </row>
    <row r="949" spans="1:3" x14ac:dyDescent="0.2">
      <c r="A949" t="s">
        <v>21</v>
      </c>
      <c r="B949" t="s">
        <v>14</v>
      </c>
      <c r="C949" t="s">
        <v>2038</v>
      </c>
    </row>
    <row r="950" spans="1:3" x14ac:dyDescent="0.2">
      <c r="A950" t="s">
        <v>21</v>
      </c>
      <c r="B950" t="s">
        <v>74</v>
      </c>
      <c r="C950" t="s">
        <v>2040</v>
      </c>
    </row>
    <row r="951" spans="1:3" x14ac:dyDescent="0.2">
      <c r="A951" t="s">
        <v>21</v>
      </c>
      <c r="B951" t="s">
        <v>20</v>
      </c>
      <c r="C951" t="s">
        <v>2036</v>
      </c>
    </row>
    <row r="952" spans="1:3" x14ac:dyDescent="0.2">
      <c r="A952" t="s">
        <v>21</v>
      </c>
      <c r="B952" t="s">
        <v>14</v>
      </c>
      <c r="C952" t="s">
        <v>2038</v>
      </c>
    </row>
    <row r="953" spans="1:3" x14ac:dyDescent="0.2">
      <c r="A953" t="s">
        <v>21</v>
      </c>
      <c r="B953" t="s">
        <v>20</v>
      </c>
      <c r="C953" t="s">
        <v>2034</v>
      </c>
    </row>
    <row r="954" spans="1:3" x14ac:dyDescent="0.2">
      <c r="A954" t="s">
        <v>21</v>
      </c>
      <c r="B954" t="s">
        <v>74</v>
      </c>
      <c r="C954" t="s">
        <v>2040</v>
      </c>
    </row>
    <row r="955" spans="1:3" x14ac:dyDescent="0.2">
      <c r="A955" t="s">
        <v>21</v>
      </c>
      <c r="B955" t="s">
        <v>14</v>
      </c>
      <c r="C955" t="s">
        <v>2061</v>
      </c>
    </row>
    <row r="956" spans="1:3" x14ac:dyDescent="0.2">
      <c r="A956" t="s">
        <v>26</v>
      </c>
      <c r="B956" t="s">
        <v>20</v>
      </c>
      <c r="C956" t="s">
        <v>2036</v>
      </c>
    </row>
    <row r="957" spans="1:3" x14ac:dyDescent="0.2">
      <c r="A957" t="s">
        <v>21</v>
      </c>
      <c r="B957" t="s">
        <v>20</v>
      </c>
      <c r="C957" t="s">
        <v>2038</v>
      </c>
    </row>
    <row r="958" spans="1:3" x14ac:dyDescent="0.2">
      <c r="A958" t="s">
        <v>21</v>
      </c>
      <c r="B958" t="s">
        <v>14</v>
      </c>
      <c r="C958" t="s">
        <v>2061</v>
      </c>
    </row>
    <row r="959" spans="1:3" x14ac:dyDescent="0.2">
      <c r="A959" t="s">
        <v>21</v>
      </c>
      <c r="B959" t="s">
        <v>20</v>
      </c>
      <c r="C959" t="s">
        <v>2038</v>
      </c>
    </row>
    <row r="960" spans="1:3" x14ac:dyDescent="0.2">
      <c r="A960" t="s">
        <v>21</v>
      </c>
      <c r="B960" t="s">
        <v>20</v>
      </c>
      <c r="C960" t="s">
        <v>2047</v>
      </c>
    </row>
    <row r="961" spans="1:3" x14ac:dyDescent="0.2">
      <c r="A961" t="s">
        <v>21</v>
      </c>
      <c r="B961" t="s">
        <v>14</v>
      </c>
      <c r="C961" t="s">
        <v>2057</v>
      </c>
    </row>
    <row r="962" spans="1:3" x14ac:dyDescent="0.2">
      <c r="A962" t="s">
        <v>21</v>
      </c>
      <c r="B962" t="s">
        <v>14</v>
      </c>
      <c r="C962" t="s">
        <v>2036</v>
      </c>
    </row>
    <row r="963" spans="1:3" x14ac:dyDescent="0.2">
      <c r="A963" t="s">
        <v>21</v>
      </c>
      <c r="B963" t="s">
        <v>20</v>
      </c>
      <c r="C963" t="s">
        <v>2057</v>
      </c>
    </row>
    <row r="964" spans="1:3" x14ac:dyDescent="0.2">
      <c r="A964" t="s">
        <v>21</v>
      </c>
      <c r="B964" t="s">
        <v>20</v>
      </c>
      <c r="C964" t="s">
        <v>2032</v>
      </c>
    </row>
    <row r="965" spans="1:3" x14ac:dyDescent="0.2">
      <c r="A965" t="s">
        <v>107</v>
      </c>
      <c r="B965" t="s">
        <v>14</v>
      </c>
      <c r="C965" t="s">
        <v>2053</v>
      </c>
    </row>
    <row r="966" spans="1:3" x14ac:dyDescent="0.2">
      <c r="A966" t="s">
        <v>21</v>
      </c>
      <c r="B966" t="s">
        <v>20</v>
      </c>
      <c r="C966" t="s">
        <v>2038</v>
      </c>
    </row>
    <row r="967" spans="1:3" x14ac:dyDescent="0.2">
      <c r="A967" t="s">
        <v>40</v>
      </c>
      <c r="B967" t="s">
        <v>20</v>
      </c>
      <c r="C967" t="s">
        <v>2034</v>
      </c>
    </row>
    <row r="968" spans="1:3" x14ac:dyDescent="0.2">
      <c r="A968" t="s">
        <v>21</v>
      </c>
      <c r="B968" t="s">
        <v>20</v>
      </c>
      <c r="C968" t="s">
        <v>2038</v>
      </c>
    </row>
    <row r="969" spans="1:3" x14ac:dyDescent="0.2">
      <c r="A969" t="s">
        <v>21</v>
      </c>
      <c r="B969" t="s">
        <v>20</v>
      </c>
      <c r="C969" t="s">
        <v>2060</v>
      </c>
    </row>
    <row r="970" spans="1:3" x14ac:dyDescent="0.2">
      <c r="A970" t="s">
        <v>21</v>
      </c>
      <c r="B970" t="s">
        <v>20</v>
      </c>
      <c r="C970" t="s">
        <v>2032</v>
      </c>
    </row>
    <row r="971" spans="1:3" x14ac:dyDescent="0.2">
      <c r="A971" t="s">
        <v>21</v>
      </c>
      <c r="B971" t="s">
        <v>20</v>
      </c>
      <c r="C971" t="s">
        <v>2038</v>
      </c>
    </row>
    <row r="972" spans="1:3" x14ac:dyDescent="0.2">
      <c r="A972" t="s">
        <v>21</v>
      </c>
      <c r="B972" t="s">
        <v>14</v>
      </c>
      <c r="C972" t="s">
        <v>2038</v>
      </c>
    </row>
    <row r="973" spans="1:3" x14ac:dyDescent="0.2">
      <c r="A973" t="s">
        <v>21</v>
      </c>
      <c r="B973" t="s">
        <v>14</v>
      </c>
      <c r="C973" t="s">
        <v>2058</v>
      </c>
    </row>
    <row r="974" spans="1:3" x14ac:dyDescent="0.2">
      <c r="A974" t="s">
        <v>21</v>
      </c>
      <c r="B974" t="s">
        <v>20</v>
      </c>
      <c r="C974" t="s">
        <v>2036</v>
      </c>
    </row>
    <row r="975" spans="1:3" x14ac:dyDescent="0.2">
      <c r="A975" t="s">
        <v>21</v>
      </c>
      <c r="B975" t="s">
        <v>14</v>
      </c>
      <c r="C975" t="s">
        <v>2038</v>
      </c>
    </row>
    <row r="976" spans="1:3" x14ac:dyDescent="0.2">
      <c r="A976" t="s">
        <v>21</v>
      </c>
      <c r="B976" t="s">
        <v>20</v>
      </c>
      <c r="C976" t="s">
        <v>2043</v>
      </c>
    </row>
    <row r="977" spans="1:3" x14ac:dyDescent="0.2">
      <c r="A977" t="s">
        <v>21</v>
      </c>
      <c r="B977" t="s">
        <v>20</v>
      </c>
      <c r="C977" t="s">
        <v>2038</v>
      </c>
    </row>
    <row r="978" spans="1:3" x14ac:dyDescent="0.2">
      <c r="A978" t="s">
        <v>21</v>
      </c>
      <c r="B978" t="s">
        <v>20</v>
      </c>
      <c r="C978" t="s">
        <v>2038</v>
      </c>
    </row>
    <row r="979" spans="1:3" x14ac:dyDescent="0.2">
      <c r="A979" t="s">
        <v>21</v>
      </c>
      <c r="B979" t="s">
        <v>14</v>
      </c>
      <c r="C979" t="s">
        <v>2032</v>
      </c>
    </row>
    <row r="980" spans="1:3" x14ac:dyDescent="0.2">
      <c r="A980" t="s">
        <v>21</v>
      </c>
      <c r="B980" t="s">
        <v>20</v>
      </c>
      <c r="C980" t="s">
        <v>2049</v>
      </c>
    </row>
    <row r="981" spans="1:3" x14ac:dyDescent="0.2">
      <c r="A981" t="s">
        <v>40</v>
      </c>
      <c r="B981" t="s">
        <v>20</v>
      </c>
      <c r="C981" t="s">
        <v>2038</v>
      </c>
    </row>
    <row r="982" spans="1:3" x14ac:dyDescent="0.2">
      <c r="A982" t="s">
        <v>21</v>
      </c>
      <c r="B982" t="s">
        <v>14</v>
      </c>
      <c r="C982" t="s">
        <v>2046</v>
      </c>
    </row>
    <row r="983" spans="1:3" x14ac:dyDescent="0.2">
      <c r="A983" t="s">
        <v>21</v>
      </c>
      <c r="B983" t="s">
        <v>20</v>
      </c>
      <c r="C983" t="s">
        <v>2036</v>
      </c>
    </row>
    <row r="984" spans="1:3" x14ac:dyDescent="0.2">
      <c r="A984" t="s">
        <v>21</v>
      </c>
      <c r="B984" t="s">
        <v>14</v>
      </c>
      <c r="C984" t="s">
        <v>2040</v>
      </c>
    </row>
    <row r="985" spans="1:3" x14ac:dyDescent="0.2">
      <c r="A985" t="s">
        <v>21</v>
      </c>
      <c r="B985" t="s">
        <v>20</v>
      </c>
      <c r="C985" t="s">
        <v>2040</v>
      </c>
    </row>
    <row r="986" spans="1:3" x14ac:dyDescent="0.2">
      <c r="A986" t="s">
        <v>21</v>
      </c>
      <c r="B986" t="s">
        <v>20</v>
      </c>
      <c r="C986" t="s">
        <v>2038</v>
      </c>
    </row>
    <row r="987" spans="1:3" x14ac:dyDescent="0.2">
      <c r="A987" t="s">
        <v>21</v>
      </c>
      <c r="B987" t="s">
        <v>14</v>
      </c>
      <c r="C987" t="s">
        <v>2034</v>
      </c>
    </row>
    <row r="988" spans="1:3" x14ac:dyDescent="0.2">
      <c r="A988" t="s">
        <v>21</v>
      </c>
      <c r="B988" t="s">
        <v>14</v>
      </c>
      <c r="C988" t="s">
        <v>2034</v>
      </c>
    </row>
    <row r="989" spans="1:3" x14ac:dyDescent="0.2">
      <c r="A989" t="s">
        <v>21</v>
      </c>
      <c r="B989" t="s">
        <v>20</v>
      </c>
      <c r="C989" t="s">
        <v>2040</v>
      </c>
    </row>
    <row r="990" spans="1:3" x14ac:dyDescent="0.2">
      <c r="A990" t="s">
        <v>21</v>
      </c>
      <c r="B990" t="s">
        <v>14</v>
      </c>
      <c r="C990" t="s">
        <v>2054</v>
      </c>
    </row>
    <row r="991" spans="1:3" x14ac:dyDescent="0.2">
      <c r="A991" t="s">
        <v>21</v>
      </c>
      <c r="B991" t="s">
        <v>20</v>
      </c>
      <c r="C991" t="s">
        <v>2057</v>
      </c>
    </row>
    <row r="992" spans="1:3" x14ac:dyDescent="0.2">
      <c r="A992" t="s">
        <v>21</v>
      </c>
      <c r="B992" t="s">
        <v>14</v>
      </c>
      <c r="C992" t="s">
        <v>2042</v>
      </c>
    </row>
    <row r="993" spans="1:3" x14ac:dyDescent="0.2">
      <c r="A993" t="s">
        <v>21</v>
      </c>
      <c r="B993" t="s">
        <v>20</v>
      </c>
      <c r="C993" t="s">
        <v>2034</v>
      </c>
    </row>
    <row r="994" spans="1:3" x14ac:dyDescent="0.2">
      <c r="A994" t="s">
        <v>21</v>
      </c>
      <c r="B994" t="s">
        <v>20</v>
      </c>
      <c r="C994" t="s">
        <v>2042</v>
      </c>
    </row>
    <row r="995" spans="1:3" x14ac:dyDescent="0.2">
      <c r="A995" t="s">
        <v>107</v>
      </c>
      <c r="B995" t="s">
        <v>74</v>
      </c>
      <c r="C995" t="s">
        <v>2053</v>
      </c>
    </row>
    <row r="996" spans="1:3" x14ac:dyDescent="0.2">
      <c r="A996" t="s">
        <v>21</v>
      </c>
      <c r="B996" t="s">
        <v>14</v>
      </c>
      <c r="C996" t="s">
        <v>2057</v>
      </c>
    </row>
    <row r="997" spans="1:3" x14ac:dyDescent="0.2">
      <c r="A997" t="s">
        <v>21</v>
      </c>
      <c r="B997" t="s">
        <v>20</v>
      </c>
      <c r="C997" t="s">
        <v>2032</v>
      </c>
    </row>
    <row r="998" spans="1:3" x14ac:dyDescent="0.2">
      <c r="A998" t="s">
        <v>21</v>
      </c>
      <c r="B998" t="s">
        <v>14</v>
      </c>
      <c r="C998" t="s">
        <v>2038</v>
      </c>
    </row>
    <row r="999" spans="1:3" x14ac:dyDescent="0.2">
      <c r="A999" t="s">
        <v>107</v>
      </c>
      <c r="B999" t="s">
        <v>74</v>
      </c>
      <c r="C999" t="s">
        <v>2038</v>
      </c>
    </row>
    <row r="1000" spans="1:3" x14ac:dyDescent="0.2">
      <c r="A1000" t="s">
        <v>21</v>
      </c>
      <c r="B1000" t="s">
        <v>14</v>
      </c>
      <c r="C1000" t="s">
        <v>2043</v>
      </c>
    </row>
    <row r="1001" spans="1:3" x14ac:dyDescent="0.2">
      <c r="A1001" t="s">
        <v>21</v>
      </c>
      <c r="B1001" t="s">
        <v>74</v>
      </c>
      <c r="C1001" t="s">
        <v>2032</v>
      </c>
    </row>
  </sheetData>
  <conditionalFormatting sqref="B2:B1001">
    <cfRule type="containsText" dxfId="7" priority="1" operator="containsText" text="live">
      <formula>NOT(ISERROR(SEARCH("live",B2)))</formula>
    </cfRule>
    <cfRule type="containsText" dxfId="6" priority="2" operator="containsText" text="canceled">
      <formula>NOT(ISERROR(SEARCH("canceled",B2)))</formula>
    </cfRule>
    <cfRule type="containsText" dxfId="5" priority="3" operator="containsText" text="failed">
      <formula>NOT(ISERROR(SEARCH("failed",B2)))</formula>
    </cfRule>
    <cfRule type="containsText" dxfId="4" priority="4" operator="containsText" text="successful">
      <formula>NOT(ISERROR(SEARCH("successful",B2)))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2C79-D3D0-8F43-9BCA-B7B57C61ED37}">
  <dimension ref="A1:F29"/>
  <sheetViews>
    <sheetView workbookViewId="0">
      <selection activeCell="E3" sqref="E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2047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">
      <c r="A6" s="7" t="s">
        <v>2063</v>
      </c>
      <c r="B6" s="8"/>
      <c r="C6" s="8"/>
      <c r="D6" s="8"/>
      <c r="E6" s="8">
        <v>4</v>
      </c>
      <c r="F6" s="8">
        <v>4</v>
      </c>
    </row>
    <row r="7" spans="1:6" x14ac:dyDescent="0.2">
      <c r="A7" s="7" t="s">
        <v>2040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">
      <c r="A8" s="7" t="s">
        <v>2042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">
      <c r="A9" s="7" t="s">
        <v>2041</v>
      </c>
      <c r="B9" s="8"/>
      <c r="C9" s="8">
        <v>8</v>
      </c>
      <c r="D9" s="8"/>
      <c r="E9" s="8">
        <v>10</v>
      </c>
      <c r="F9" s="8">
        <v>18</v>
      </c>
    </row>
    <row r="10" spans="1:6" x14ac:dyDescent="0.2">
      <c r="A10" s="7" t="s">
        <v>2051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">
      <c r="A11" s="7" t="s">
        <v>2032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">
      <c r="A12" s="7" t="s">
        <v>2043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">
      <c r="A13" s="7" t="s">
        <v>2056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">
      <c r="A14" s="7" t="s">
        <v>2055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">
      <c r="A15" s="7" t="s">
        <v>2059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">
      <c r="A16" s="7" t="s">
        <v>2046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">
      <c r="A17" s="7" t="s">
        <v>2053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">
      <c r="A18" s="7" t="s">
        <v>2038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">
      <c r="A19" s="7" t="s">
        <v>2054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">
      <c r="A20" s="7" t="s">
        <v>2034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">
      <c r="A21" s="7" t="s">
        <v>2061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">
      <c r="A22" s="7" t="s">
        <v>2050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">
      <c r="A23" s="7" t="s">
        <v>2058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">
      <c r="A24" s="7" t="s">
        <v>2057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">
      <c r="A25" s="7" t="s">
        <v>2049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">
      <c r="A26" s="7" t="s">
        <v>2044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">
      <c r="A27" s="7" t="s">
        <v>2036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">
      <c r="A28" s="7" t="s">
        <v>2060</v>
      </c>
      <c r="B28" s="8"/>
      <c r="C28" s="8"/>
      <c r="D28" s="8"/>
      <c r="E28" s="8">
        <v>3</v>
      </c>
      <c r="F28" s="8">
        <v>3</v>
      </c>
    </row>
    <row r="29" spans="1:6" x14ac:dyDescent="0.2">
      <c r="A29" s="7" t="s">
        <v>2067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A356-0C3D-DD4C-8593-9D8CE6257A82}">
  <dimension ref="A1:F18"/>
  <sheetViews>
    <sheetView topLeftCell="A2" zoomScaleNormal="100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2064</v>
      </c>
      <c r="B1" t="s">
        <v>2070</v>
      </c>
    </row>
    <row r="2" spans="1:6" x14ac:dyDescent="0.2">
      <c r="A2" s="6" t="s">
        <v>2073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11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11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11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11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11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11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11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11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11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11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11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11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A814-AB58-3843-96B7-D3342EFB2D3B}">
  <dimension ref="A1:D1001"/>
  <sheetViews>
    <sheetView topLeftCell="A2" workbookViewId="0">
      <selection sqref="A1:D1001"/>
    </sheetView>
  </sheetViews>
  <sheetFormatPr baseColWidth="10" defaultRowHeight="16" x14ac:dyDescent="0.2"/>
  <cols>
    <col min="2" max="2" width="17.1640625" customWidth="1"/>
    <col min="3" max="3" width="26.6640625" customWidth="1"/>
    <col min="4" max="4" width="16.83203125" customWidth="1"/>
  </cols>
  <sheetData>
    <row r="1" spans="1:4" x14ac:dyDescent="0.2">
      <c r="A1" s="1" t="s">
        <v>4</v>
      </c>
      <c r="B1" s="5" t="s">
        <v>2064</v>
      </c>
      <c r="C1" s="1" t="s">
        <v>2071</v>
      </c>
      <c r="D1" s="5" t="s">
        <v>2073</v>
      </c>
    </row>
    <row r="2" spans="1:4" x14ac:dyDescent="0.2">
      <c r="A2" t="s">
        <v>14</v>
      </c>
      <c r="B2" t="s">
        <v>2031</v>
      </c>
      <c r="C2" s="9">
        <v>42336.25</v>
      </c>
      <c r="D2">
        <v>2015</v>
      </c>
    </row>
    <row r="3" spans="1:4" x14ac:dyDescent="0.2">
      <c r="A3" t="s">
        <v>20</v>
      </c>
      <c r="B3" t="s">
        <v>2033</v>
      </c>
      <c r="C3" s="9">
        <v>41870.208333333336</v>
      </c>
      <c r="D3">
        <v>2014</v>
      </c>
    </row>
    <row r="4" spans="1:4" x14ac:dyDescent="0.2">
      <c r="A4" t="s">
        <v>20</v>
      </c>
      <c r="B4" t="s">
        <v>2035</v>
      </c>
      <c r="C4" s="9">
        <v>41595.25</v>
      </c>
      <c r="D4">
        <v>2013</v>
      </c>
    </row>
    <row r="5" spans="1:4" x14ac:dyDescent="0.2">
      <c r="A5" t="s">
        <v>14</v>
      </c>
      <c r="B5" t="s">
        <v>2033</v>
      </c>
      <c r="C5" s="9">
        <v>43688.208333333328</v>
      </c>
      <c r="D5">
        <v>2019</v>
      </c>
    </row>
    <row r="6" spans="1:4" x14ac:dyDescent="0.2">
      <c r="A6" t="s">
        <v>14</v>
      </c>
      <c r="B6" t="s">
        <v>2037</v>
      </c>
      <c r="C6" s="9">
        <v>43485.25</v>
      </c>
      <c r="D6">
        <v>2019</v>
      </c>
    </row>
    <row r="7" spans="1:4" x14ac:dyDescent="0.2">
      <c r="A7" t="s">
        <v>20</v>
      </c>
      <c r="B7" t="s">
        <v>2037</v>
      </c>
      <c r="C7" s="9">
        <v>41149.208333333336</v>
      </c>
      <c r="D7">
        <v>2012</v>
      </c>
    </row>
    <row r="8" spans="1:4" x14ac:dyDescent="0.2">
      <c r="A8" t="s">
        <v>14</v>
      </c>
      <c r="B8" t="s">
        <v>2039</v>
      </c>
      <c r="C8" s="9">
        <v>42991.208333333328</v>
      </c>
      <c r="D8">
        <v>2017</v>
      </c>
    </row>
    <row r="9" spans="1:4" x14ac:dyDescent="0.2">
      <c r="A9" t="s">
        <v>20</v>
      </c>
      <c r="B9" t="s">
        <v>2037</v>
      </c>
      <c r="C9" s="9">
        <v>42229.208333333328</v>
      </c>
      <c r="D9">
        <v>2015</v>
      </c>
    </row>
    <row r="10" spans="1:4" x14ac:dyDescent="0.2">
      <c r="A10" t="s">
        <v>47</v>
      </c>
      <c r="B10" t="s">
        <v>2037</v>
      </c>
      <c r="C10" s="9">
        <v>40399.208333333336</v>
      </c>
      <c r="D10">
        <v>2010</v>
      </c>
    </row>
    <row r="11" spans="1:4" x14ac:dyDescent="0.2">
      <c r="A11" t="s">
        <v>14</v>
      </c>
      <c r="B11" t="s">
        <v>2033</v>
      </c>
      <c r="C11" s="9">
        <v>41536.208333333336</v>
      </c>
      <c r="D11">
        <v>2013</v>
      </c>
    </row>
    <row r="12" spans="1:4" x14ac:dyDescent="0.2">
      <c r="A12" t="s">
        <v>20</v>
      </c>
      <c r="B12" t="s">
        <v>2039</v>
      </c>
      <c r="C12" s="9">
        <v>40404.208333333336</v>
      </c>
      <c r="D12">
        <v>2010</v>
      </c>
    </row>
    <row r="13" spans="1:4" x14ac:dyDescent="0.2">
      <c r="A13" t="s">
        <v>14</v>
      </c>
      <c r="B13" t="s">
        <v>2037</v>
      </c>
      <c r="C13" s="9">
        <v>40442.208333333336</v>
      </c>
      <c r="D13">
        <v>2010</v>
      </c>
    </row>
    <row r="14" spans="1:4" x14ac:dyDescent="0.2">
      <c r="A14" t="s">
        <v>14</v>
      </c>
      <c r="B14" t="s">
        <v>2039</v>
      </c>
      <c r="C14" s="9">
        <v>43760.208333333328</v>
      </c>
      <c r="D14">
        <v>2019</v>
      </c>
    </row>
    <row r="15" spans="1:4" x14ac:dyDescent="0.2">
      <c r="A15" t="s">
        <v>20</v>
      </c>
      <c r="B15" t="s">
        <v>2033</v>
      </c>
      <c r="C15" s="9">
        <v>42532.208333333328</v>
      </c>
      <c r="D15">
        <v>2016</v>
      </c>
    </row>
    <row r="16" spans="1:4" x14ac:dyDescent="0.2">
      <c r="A16" t="s">
        <v>14</v>
      </c>
      <c r="B16" t="s">
        <v>2033</v>
      </c>
      <c r="C16" s="9">
        <v>40974.25</v>
      </c>
      <c r="D16">
        <v>2012</v>
      </c>
    </row>
    <row r="17" spans="1:4" x14ac:dyDescent="0.2">
      <c r="A17" t="s">
        <v>14</v>
      </c>
      <c r="B17" t="s">
        <v>2035</v>
      </c>
      <c r="C17" s="9">
        <v>43809.25</v>
      </c>
      <c r="D17">
        <v>2019</v>
      </c>
    </row>
    <row r="18" spans="1:4" x14ac:dyDescent="0.2">
      <c r="A18" t="s">
        <v>20</v>
      </c>
      <c r="B18" t="s">
        <v>2045</v>
      </c>
      <c r="C18" s="9">
        <v>41661.25</v>
      </c>
      <c r="D18">
        <v>2014</v>
      </c>
    </row>
    <row r="19" spans="1:4" x14ac:dyDescent="0.2">
      <c r="A19" t="s">
        <v>20</v>
      </c>
      <c r="B19" t="s">
        <v>2039</v>
      </c>
      <c r="C19" s="9">
        <v>40555.25</v>
      </c>
      <c r="D19">
        <v>2011</v>
      </c>
    </row>
    <row r="20" spans="1:4" x14ac:dyDescent="0.2">
      <c r="A20" t="s">
        <v>74</v>
      </c>
      <c r="B20" t="s">
        <v>2037</v>
      </c>
      <c r="C20" s="9">
        <v>43351.208333333328</v>
      </c>
      <c r="D20">
        <v>2018</v>
      </c>
    </row>
    <row r="21" spans="1:4" x14ac:dyDescent="0.2">
      <c r="A21" t="s">
        <v>14</v>
      </c>
      <c r="B21" t="s">
        <v>2037</v>
      </c>
      <c r="C21" s="9">
        <v>43528.25</v>
      </c>
      <c r="D21">
        <v>2019</v>
      </c>
    </row>
    <row r="22" spans="1:4" x14ac:dyDescent="0.2">
      <c r="A22" t="s">
        <v>20</v>
      </c>
      <c r="B22" t="s">
        <v>2039</v>
      </c>
      <c r="C22" s="9">
        <v>41848.208333333336</v>
      </c>
      <c r="D22">
        <v>2014</v>
      </c>
    </row>
    <row r="23" spans="1:4" x14ac:dyDescent="0.2">
      <c r="A23" t="s">
        <v>14</v>
      </c>
      <c r="B23" t="s">
        <v>2037</v>
      </c>
      <c r="C23" s="9">
        <v>40770.208333333336</v>
      </c>
      <c r="D23">
        <v>2011</v>
      </c>
    </row>
    <row r="24" spans="1:4" x14ac:dyDescent="0.2">
      <c r="A24" t="s">
        <v>20</v>
      </c>
      <c r="B24" t="s">
        <v>2037</v>
      </c>
      <c r="C24" s="9">
        <v>43193.208333333328</v>
      </c>
      <c r="D24">
        <v>2018</v>
      </c>
    </row>
    <row r="25" spans="1:4" x14ac:dyDescent="0.2">
      <c r="A25" t="s">
        <v>20</v>
      </c>
      <c r="B25" t="s">
        <v>2039</v>
      </c>
      <c r="C25" s="9">
        <v>43510.25</v>
      </c>
      <c r="D25">
        <v>2019</v>
      </c>
    </row>
    <row r="26" spans="1:4" x14ac:dyDescent="0.2">
      <c r="A26" t="s">
        <v>20</v>
      </c>
      <c r="B26" t="s">
        <v>2035</v>
      </c>
      <c r="C26" s="9">
        <v>41811.208333333336</v>
      </c>
      <c r="D26">
        <v>2014</v>
      </c>
    </row>
    <row r="27" spans="1:4" x14ac:dyDescent="0.2">
      <c r="A27" t="s">
        <v>20</v>
      </c>
      <c r="B27" t="s">
        <v>2048</v>
      </c>
      <c r="C27" s="9">
        <v>40681.208333333336</v>
      </c>
      <c r="D27">
        <v>2011</v>
      </c>
    </row>
    <row r="28" spans="1:4" x14ac:dyDescent="0.2">
      <c r="A28" t="s">
        <v>74</v>
      </c>
      <c r="B28" t="s">
        <v>2037</v>
      </c>
      <c r="C28" s="9">
        <v>43312.208333333328</v>
      </c>
      <c r="D28">
        <v>2018</v>
      </c>
    </row>
    <row r="29" spans="1:4" x14ac:dyDescent="0.2">
      <c r="A29" t="s">
        <v>14</v>
      </c>
      <c r="B29" t="s">
        <v>2033</v>
      </c>
      <c r="C29" s="9">
        <v>42280.208333333328</v>
      </c>
      <c r="D29">
        <v>2015</v>
      </c>
    </row>
    <row r="30" spans="1:4" x14ac:dyDescent="0.2">
      <c r="A30" t="s">
        <v>20</v>
      </c>
      <c r="B30" t="s">
        <v>2037</v>
      </c>
      <c r="C30" s="9">
        <v>40218.25</v>
      </c>
      <c r="D30">
        <v>2010</v>
      </c>
    </row>
    <row r="31" spans="1:4" x14ac:dyDescent="0.2">
      <c r="A31" t="s">
        <v>20</v>
      </c>
      <c r="B31" t="s">
        <v>2039</v>
      </c>
      <c r="C31" s="9">
        <v>43301.208333333328</v>
      </c>
      <c r="D31">
        <v>2018</v>
      </c>
    </row>
    <row r="32" spans="1:4" x14ac:dyDescent="0.2">
      <c r="A32" t="s">
        <v>20</v>
      </c>
      <c r="B32" t="s">
        <v>2039</v>
      </c>
      <c r="C32" s="9">
        <v>43609.208333333328</v>
      </c>
      <c r="D32">
        <v>2019</v>
      </c>
    </row>
    <row r="33" spans="1:4" x14ac:dyDescent="0.2">
      <c r="A33" t="s">
        <v>20</v>
      </c>
      <c r="B33" t="s">
        <v>2048</v>
      </c>
      <c r="C33" s="9">
        <v>42374.25</v>
      </c>
      <c r="D33">
        <v>2016</v>
      </c>
    </row>
    <row r="34" spans="1:4" x14ac:dyDescent="0.2">
      <c r="A34" t="s">
        <v>14</v>
      </c>
      <c r="B34" t="s">
        <v>2039</v>
      </c>
      <c r="C34" s="9">
        <v>43110.25</v>
      </c>
      <c r="D34">
        <v>2018</v>
      </c>
    </row>
    <row r="35" spans="1:4" x14ac:dyDescent="0.2">
      <c r="A35" t="s">
        <v>20</v>
      </c>
      <c r="B35" t="s">
        <v>2037</v>
      </c>
      <c r="C35" s="9">
        <v>41917.208333333336</v>
      </c>
      <c r="D35">
        <v>2014</v>
      </c>
    </row>
    <row r="36" spans="1:4" x14ac:dyDescent="0.2">
      <c r="A36" t="s">
        <v>20</v>
      </c>
      <c r="B36" t="s">
        <v>2039</v>
      </c>
      <c r="C36" s="9">
        <v>42817.208333333328</v>
      </c>
      <c r="D36">
        <v>2017</v>
      </c>
    </row>
    <row r="37" spans="1:4" x14ac:dyDescent="0.2">
      <c r="A37" t="s">
        <v>20</v>
      </c>
      <c r="B37" t="s">
        <v>2039</v>
      </c>
      <c r="C37" s="9">
        <v>43484.25</v>
      </c>
      <c r="D37">
        <v>2019</v>
      </c>
    </row>
    <row r="38" spans="1:4" x14ac:dyDescent="0.2">
      <c r="A38" t="s">
        <v>20</v>
      </c>
      <c r="B38" t="s">
        <v>2037</v>
      </c>
      <c r="C38" s="9">
        <v>40600.25</v>
      </c>
      <c r="D38">
        <v>2011</v>
      </c>
    </row>
    <row r="39" spans="1:4" x14ac:dyDescent="0.2">
      <c r="A39" t="s">
        <v>20</v>
      </c>
      <c r="B39" t="s">
        <v>2045</v>
      </c>
      <c r="C39" s="9">
        <v>43744.208333333328</v>
      </c>
      <c r="D39">
        <v>2019</v>
      </c>
    </row>
    <row r="40" spans="1:4" x14ac:dyDescent="0.2">
      <c r="A40" t="s">
        <v>20</v>
      </c>
      <c r="B40" t="s">
        <v>2052</v>
      </c>
      <c r="C40" s="9">
        <v>40469.208333333336</v>
      </c>
      <c r="D40">
        <v>2010</v>
      </c>
    </row>
    <row r="41" spans="1:4" x14ac:dyDescent="0.2">
      <c r="A41" t="s">
        <v>14</v>
      </c>
      <c r="B41" t="s">
        <v>2037</v>
      </c>
      <c r="C41" s="9">
        <v>41330.25</v>
      </c>
      <c r="D41">
        <v>2013</v>
      </c>
    </row>
    <row r="42" spans="1:4" x14ac:dyDescent="0.2">
      <c r="A42" t="s">
        <v>20</v>
      </c>
      <c r="B42" t="s">
        <v>2035</v>
      </c>
      <c r="C42" s="9">
        <v>40334.208333333336</v>
      </c>
      <c r="D42">
        <v>2010</v>
      </c>
    </row>
    <row r="43" spans="1:4" x14ac:dyDescent="0.2">
      <c r="A43" t="s">
        <v>20</v>
      </c>
      <c r="B43" t="s">
        <v>2033</v>
      </c>
      <c r="C43" s="9">
        <v>41156.208333333336</v>
      </c>
      <c r="D43">
        <v>2012</v>
      </c>
    </row>
    <row r="44" spans="1:4" x14ac:dyDescent="0.2">
      <c r="A44" t="s">
        <v>20</v>
      </c>
      <c r="B44" t="s">
        <v>2031</v>
      </c>
      <c r="C44" s="9">
        <v>40728.208333333336</v>
      </c>
      <c r="D44">
        <v>2011</v>
      </c>
    </row>
    <row r="45" spans="1:4" x14ac:dyDescent="0.2">
      <c r="A45" t="s">
        <v>20</v>
      </c>
      <c r="B45" t="s">
        <v>2045</v>
      </c>
      <c r="C45" s="9">
        <v>41844.208333333336</v>
      </c>
      <c r="D45">
        <v>2014</v>
      </c>
    </row>
    <row r="46" spans="1:4" x14ac:dyDescent="0.2">
      <c r="A46" t="s">
        <v>20</v>
      </c>
      <c r="B46" t="s">
        <v>2045</v>
      </c>
      <c r="C46" s="9">
        <v>43541.208333333328</v>
      </c>
      <c r="D46">
        <v>2019</v>
      </c>
    </row>
    <row r="47" spans="1:4" x14ac:dyDescent="0.2">
      <c r="A47" t="s">
        <v>14</v>
      </c>
      <c r="B47" t="s">
        <v>2037</v>
      </c>
      <c r="C47" s="9">
        <v>42676.208333333328</v>
      </c>
      <c r="D47">
        <v>2016</v>
      </c>
    </row>
    <row r="48" spans="1:4" x14ac:dyDescent="0.2">
      <c r="A48" t="s">
        <v>20</v>
      </c>
      <c r="B48" t="s">
        <v>2033</v>
      </c>
      <c r="C48" s="9">
        <v>40367.208333333336</v>
      </c>
      <c r="D48">
        <v>2010</v>
      </c>
    </row>
    <row r="49" spans="1:4" x14ac:dyDescent="0.2">
      <c r="A49" t="s">
        <v>20</v>
      </c>
      <c r="B49" t="s">
        <v>2037</v>
      </c>
      <c r="C49" s="9">
        <v>41727.208333333336</v>
      </c>
      <c r="D49">
        <v>2014</v>
      </c>
    </row>
    <row r="50" spans="1:4" x14ac:dyDescent="0.2">
      <c r="A50" t="s">
        <v>20</v>
      </c>
      <c r="B50" t="s">
        <v>2037</v>
      </c>
      <c r="C50" s="9">
        <v>42180.208333333328</v>
      </c>
      <c r="D50">
        <v>2015</v>
      </c>
    </row>
    <row r="51" spans="1:4" x14ac:dyDescent="0.2">
      <c r="A51" t="s">
        <v>20</v>
      </c>
      <c r="B51" t="s">
        <v>2033</v>
      </c>
      <c r="C51" s="9">
        <v>43758.208333333328</v>
      </c>
      <c r="D51">
        <v>2019</v>
      </c>
    </row>
    <row r="52" spans="1:4" x14ac:dyDescent="0.2">
      <c r="A52" t="s">
        <v>14</v>
      </c>
      <c r="B52" t="s">
        <v>2033</v>
      </c>
      <c r="C52" s="9">
        <v>41487.208333333336</v>
      </c>
      <c r="D52">
        <v>2013</v>
      </c>
    </row>
    <row r="53" spans="1:4" x14ac:dyDescent="0.2">
      <c r="A53" t="s">
        <v>14</v>
      </c>
      <c r="B53" t="s">
        <v>2035</v>
      </c>
      <c r="C53" s="9">
        <v>40995.208333333336</v>
      </c>
      <c r="D53">
        <v>2012</v>
      </c>
    </row>
    <row r="54" spans="1:4" x14ac:dyDescent="0.2">
      <c r="A54" t="s">
        <v>14</v>
      </c>
      <c r="B54" t="s">
        <v>2037</v>
      </c>
      <c r="C54" s="9">
        <v>40436.208333333336</v>
      </c>
      <c r="D54">
        <v>2010</v>
      </c>
    </row>
    <row r="55" spans="1:4" x14ac:dyDescent="0.2">
      <c r="A55" t="s">
        <v>20</v>
      </c>
      <c r="B55" t="s">
        <v>2039</v>
      </c>
      <c r="C55" s="9">
        <v>41779.208333333336</v>
      </c>
      <c r="D55">
        <v>2014</v>
      </c>
    </row>
    <row r="56" spans="1:4" x14ac:dyDescent="0.2">
      <c r="A56" t="s">
        <v>14</v>
      </c>
      <c r="B56" t="s">
        <v>2035</v>
      </c>
      <c r="C56" s="9">
        <v>43170.25</v>
      </c>
      <c r="D56">
        <v>2018</v>
      </c>
    </row>
    <row r="57" spans="1:4" x14ac:dyDescent="0.2">
      <c r="A57" t="s">
        <v>20</v>
      </c>
      <c r="B57" t="s">
        <v>2033</v>
      </c>
      <c r="C57" s="9">
        <v>43311.208333333328</v>
      </c>
      <c r="D57">
        <v>2018</v>
      </c>
    </row>
    <row r="58" spans="1:4" x14ac:dyDescent="0.2">
      <c r="A58" t="s">
        <v>20</v>
      </c>
      <c r="B58" t="s">
        <v>2035</v>
      </c>
      <c r="C58" s="9">
        <v>42014.25</v>
      </c>
      <c r="D58">
        <v>2015</v>
      </c>
    </row>
    <row r="59" spans="1:4" x14ac:dyDescent="0.2">
      <c r="A59" t="s">
        <v>20</v>
      </c>
      <c r="B59" t="s">
        <v>2048</v>
      </c>
      <c r="C59" s="9">
        <v>42979.208333333328</v>
      </c>
      <c r="D59">
        <v>2017</v>
      </c>
    </row>
    <row r="60" spans="1:4" x14ac:dyDescent="0.2">
      <c r="A60" t="s">
        <v>20</v>
      </c>
      <c r="B60" t="s">
        <v>2037</v>
      </c>
      <c r="C60" s="9">
        <v>42268.208333333328</v>
      </c>
      <c r="D60">
        <v>2015</v>
      </c>
    </row>
    <row r="61" spans="1:4" x14ac:dyDescent="0.2">
      <c r="A61" t="s">
        <v>20</v>
      </c>
      <c r="B61" t="s">
        <v>2037</v>
      </c>
      <c r="C61" s="9">
        <v>42898.208333333328</v>
      </c>
      <c r="D61">
        <v>2017</v>
      </c>
    </row>
    <row r="62" spans="1:4" x14ac:dyDescent="0.2">
      <c r="A62" t="s">
        <v>20</v>
      </c>
      <c r="B62" t="s">
        <v>2037</v>
      </c>
      <c r="C62" s="9">
        <v>41107.208333333336</v>
      </c>
      <c r="D62">
        <v>2012</v>
      </c>
    </row>
    <row r="63" spans="1:4" x14ac:dyDescent="0.2">
      <c r="A63" t="s">
        <v>14</v>
      </c>
      <c r="B63" t="s">
        <v>2037</v>
      </c>
      <c r="C63" s="9">
        <v>40595.25</v>
      </c>
      <c r="D63">
        <v>2011</v>
      </c>
    </row>
    <row r="64" spans="1:4" x14ac:dyDescent="0.2">
      <c r="A64" t="s">
        <v>20</v>
      </c>
      <c r="B64" t="s">
        <v>2035</v>
      </c>
      <c r="C64" s="9">
        <v>42160.208333333328</v>
      </c>
      <c r="D64">
        <v>2015</v>
      </c>
    </row>
    <row r="65" spans="1:4" x14ac:dyDescent="0.2">
      <c r="A65" t="s">
        <v>14</v>
      </c>
      <c r="B65" t="s">
        <v>2037</v>
      </c>
      <c r="C65" s="9">
        <v>42853.208333333328</v>
      </c>
      <c r="D65">
        <v>2017</v>
      </c>
    </row>
    <row r="66" spans="1:4" x14ac:dyDescent="0.2">
      <c r="A66" t="s">
        <v>14</v>
      </c>
      <c r="B66" t="s">
        <v>2035</v>
      </c>
      <c r="C66" s="9">
        <v>43283.208333333328</v>
      </c>
      <c r="D66">
        <v>2018</v>
      </c>
    </row>
    <row r="67" spans="1:4" x14ac:dyDescent="0.2">
      <c r="A67" t="s">
        <v>20</v>
      </c>
      <c r="B67" t="s">
        <v>2037</v>
      </c>
      <c r="C67" s="9">
        <v>40570.25</v>
      </c>
      <c r="D67">
        <v>2011</v>
      </c>
    </row>
    <row r="68" spans="1:4" x14ac:dyDescent="0.2">
      <c r="A68" t="s">
        <v>14</v>
      </c>
      <c r="B68" t="s">
        <v>2037</v>
      </c>
      <c r="C68" s="9">
        <v>42102.208333333328</v>
      </c>
      <c r="D68">
        <v>2015</v>
      </c>
    </row>
    <row r="69" spans="1:4" x14ac:dyDescent="0.2">
      <c r="A69" t="s">
        <v>20</v>
      </c>
      <c r="B69" t="s">
        <v>2035</v>
      </c>
      <c r="C69" s="9">
        <v>40203.25</v>
      </c>
      <c r="D69">
        <v>2010</v>
      </c>
    </row>
    <row r="70" spans="1:4" x14ac:dyDescent="0.2">
      <c r="A70" t="s">
        <v>20</v>
      </c>
      <c r="B70" t="s">
        <v>2037</v>
      </c>
      <c r="C70" s="9">
        <v>42943.208333333328</v>
      </c>
      <c r="D70">
        <v>2017</v>
      </c>
    </row>
    <row r="71" spans="1:4" x14ac:dyDescent="0.2">
      <c r="A71" t="s">
        <v>74</v>
      </c>
      <c r="B71" t="s">
        <v>2037</v>
      </c>
      <c r="C71" s="9">
        <v>40531.25</v>
      </c>
      <c r="D71">
        <v>2010</v>
      </c>
    </row>
    <row r="72" spans="1:4" x14ac:dyDescent="0.2">
      <c r="A72" t="s">
        <v>20</v>
      </c>
      <c r="B72" t="s">
        <v>2037</v>
      </c>
      <c r="C72" s="9">
        <v>40484.208333333336</v>
      </c>
      <c r="D72">
        <v>2010</v>
      </c>
    </row>
    <row r="73" spans="1:4" x14ac:dyDescent="0.2">
      <c r="A73" t="s">
        <v>20</v>
      </c>
      <c r="B73" t="s">
        <v>2037</v>
      </c>
      <c r="C73" s="9">
        <v>43799.25</v>
      </c>
      <c r="D73">
        <v>2019</v>
      </c>
    </row>
    <row r="74" spans="1:4" x14ac:dyDescent="0.2">
      <c r="A74" t="s">
        <v>20</v>
      </c>
      <c r="B74" t="s">
        <v>2039</v>
      </c>
      <c r="C74" s="9">
        <v>42186.208333333328</v>
      </c>
      <c r="D74">
        <v>2015</v>
      </c>
    </row>
    <row r="75" spans="1:4" x14ac:dyDescent="0.2">
      <c r="A75" t="s">
        <v>20</v>
      </c>
      <c r="B75" t="s">
        <v>2033</v>
      </c>
      <c r="C75" s="9">
        <v>42701.25</v>
      </c>
      <c r="D75">
        <v>2016</v>
      </c>
    </row>
    <row r="76" spans="1:4" x14ac:dyDescent="0.2">
      <c r="A76" t="s">
        <v>20</v>
      </c>
      <c r="B76" t="s">
        <v>2033</v>
      </c>
      <c r="C76" s="9">
        <v>42456.208333333328</v>
      </c>
      <c r="D76">
        <v>2016</v>
      </c>
    </row>
    <row r="77" spans="1:4" x14ac:dyDescent="0.2">
      <c r="A77" t="s">
        <v>20</v>
      </c>
      <c r="B77" t="s">
        <v>2052</v>
      </c>
      <c r="C77" s="9">
        <v>43296.208333333328</v>
      </c>
      <c r="D77">
        <v>2018</v>
      </c>
    </row>
    <row r="78" spans="1:4" x14ac:dyDescent="0.2">
      <c r="A78" t="s">
        <v>14</v>
      </c>
      <c r="B78" t="s">
        <v>2037</v>
      </c>
      <c r="C78" s="9">
        <v>42027.25</v>
      </c>
      <c r="D78">
        <v>2015</v>
      </c>
    </row>
    <row r="79" spans="1:4" x14ac:dyDescent="0.2">
      <c r="A79" t="s">
        <v>14</v>
      </c>
      <c r="B79" t="s">
        <v>2039</v>
      </c>
      <c r="C79" s="9">
        <v>40448.208333333336</v>
      </c>
      <c r="D79">
        <v>2010</v>
      </c>
    </row>
    <row r="80" spans="1:4" x14ac:dyDescent="0.2">
      <c r="A80" t="s">
        <v>20</v>
      </c>
      <c r="B80" t="s">
        <v>2045</v>
      </c>
      <c r="C80" s="9">
        <v>43206.208333333328</v>
      </c>
      <c r="D80">
        <v>2018</v>
      </c>
    </row>
    <row r="81" spans="1:4" x14ac:dyDescent="0.2">
      <c r="A81" t="s">
        <v>14</v>
      </c>
      <c r="B81" t="s">
        <v>2037</v>
      </c>
      <c r="C81" s="9">
        <v>43267.208333333328</v>
      </c>
      <c r="D81">
        <v>2018</v>
      </c>
    </row>
    <row r="82" spans="1:4" x14ac:dyDescent="0.2">
      <c r="A82" t="s">
        <v>20</v>
      </c>
      <c r="B82" t="s">
        <v>2048</v>
      </c>
      <c r="C82" s="9">
        <v>42976.208333333328</v>
      </c>
      <c r="D82">
        <v>2017</v>
      </c>
    </row>
    <row r="83" spans="1:4" x14ac:dyDescent="0.2">
      <c r="A83" t="s">
        <v>20</v>
      </c>
      <c r="B83" t="s">
        <v>2033</v>
      </c>
      <c r="C83" s="9">
        <v>43062.25</v>
      </c>
      <c r="D83">
        <v>2017</v>
      </c>
    </row>
    <row r="84" spans="1:4" x14ac:dyDescent="0.2">
      <c r="A84" t="s">
        <v>20</v>
      </c>
      <c r="B84" t="s">
        <v>2048</v>
      </c>
      <c r="C84" s="9">
        <v>43482.25</v>
      </c>
      <c r="D84">
        <v>2019</v>
      </c>
    </row>
    <row r="85" spans="1:4" x14ac:dyDescent="0.2">
      <c r="A85" t="s">
        <v>14</v>
      </c>
      <c r="B85" t="s">
        <v>2033</v>
      </c>
      <c r="C85" s="9">
        <v>42579.208333333328</v>
      </c>
      <c r="D85">
        <v>2016</v>
      </c>
    </row>
    <row r="86" spans="1:4" x14ac:dyDescent="0.2">
      <c r="A86" t="s">
        <v>20</v>
      </c>
      <c r="B86" t="s">
        <v>2035</v>
      </c>
      <c r="C86" s="9">
        <v>41118.208333333336</v>
      </c>
      <c r="D86">
        <v>2012</v>
      </c>
    </row>
    <row r="87" spans="1:4" x14ac:dyDescent="0.2">
      <c r="A87" t="s">
        <v>20</v>
      </c>
      <c r="B87" t="s">
        <v>2033</v>
      </c>
      <c r="C87" s="9">
        <v>40797.208333333336</v>
      </c>
      <c r="D87">
        <v>2011</v>
      </c>
    </row>
    <row r="88" spans="1:4" x14ac:dyDescent="0.2">
      <c r="A88" t="s">
        <v>20</v>
      </c>
      <c r="B88" t="s">
        <v>2037</v>
      </c>
      <c r="C88" s="9">
        <v>42128.208333333328</v>
      </c>
      <c r="D88">
        <v>2015</v>
      </c>
    </row>
    <row r="89" spans="1:4" x14ac:dyDescent="0.2">
      <c r="A89" t="s">
        <v>14</v>
      </c>
      <c r="B89" t="s">
        <v>2033</v>
      </c>
      <c r="C89" s="9">
        <v>40610.25</v>
      </c>
      <c r="D89">
        <v>2011</v>
      </c>
    </row>
    <row r="90" spans="1:4" x14ac:dyDescent="0.2">
      <c r="A90" t="s">
        <v>20</v>
      </c>
      <c r="B90" t="s">
        <v>2045</v>
      </c>
      <c r="C90" s="9">
        <v>42110.208333333328</v>
      </c>
      <c r="D90">
        <v>2015</v>
      </c>
    </row>
    <row r="91" spans="1:4" x14ac:dyDescent="0.2">
      <c r="A91" t="s">
        <v>20</v>
      </c>
      <c r="B91" t="s">
        <v>2037</v>
      </c>
      <c r="C91" s="9">
        <v>40283.208333333336</v>
      </c>
      <c r="D91">
        <v>2010</v>
      </c>
    </row>
    <row r="92" spans="1:4" x14ac:dyDescent="0.2">
      <c r="A92" t="s">
        <v>14</v>
      </c>
      <c r="B92" t="s">
        <v>2037</v>
      </c>
      <c r="C92" s="9">
        <v>42425.25</v>
      </c>
      <c r="D92">
        <v>2016</v>
      </c>
    </row>
    <row r="93" spans="1:4" x14ac:dyDescent="0.2">
      <c r="A93" t="s">
        <v>14</v>
      </c>
      <c r="B93" t="s">
        <v>2045</v>
      </c>
      <c r="C93" s="9">
        <v>42588.208333333328</v>
      </c>
      <c r="D93">
        <v>2016</v>
      </c>
    </row>
    <row r="94" spans="1:4" x14ac:dyDescent="0.2">
      <c r="A94" t="s">
        <v>20</v>
      </c>
      <c r="B94" t="s">
        <v>2048</v>
      </c>
      <c r="C94" s="9">
        <v>40352.208333333336</v>
      </c>
      <c r="D94">
        <v>2010</v>
      </c>
    </row>
    <row r="95" spans="1:4" x14ac:dyDescent="0.2">
      <c r="A95" t="s">
        <v>74</v>
      </c>
      <c r="B95" t="s">
        <v>2037</v>
      </c>
      <c r="C95" s="9">
        <v>41202.208333333336</v>
      </c>
      <c r="D95">
        <v>2012</v>
      </c>
    </row>
    <row r="96" spans="1:4" x14ac:dyDescent="0.2">
      <c r="A96" t="s">
        <v>20</v>
      </c>
      <c r="B96" t="s">
        <v>2035</v>
      </c>
      <c r="C96" s="9">
        <v>43562.208333333328</v>
      </c>
      <c r="D96">
        <v>2019</v>
      </c>
    </row>
    <row r="97" spans="1:4" x14ac:dyDescent="0.2">
      <c r="A97" t="s">
        <v>20</v>
      </c>
      <c r="B97" t="s">
        <v>2039</v>
      </c>
      <c r="C97" s="9">
        <v>43752.208333333328</v>
      </c>
      <c r="D97">
        <v>2019</v>
      </c>
    </row>
    <row r="98" spans="1:4" x14ac:dyDescent="0.2">
      <c r="A98" t="s">
        <v>20</v>
      </c>
      <c r="B98" t="s">
        <v>2037</v>
      </c>
      <c r="C98" s="9">
        <v>40612.25</v>
      </c>
      <c r="D98">
        <v>2011</v>
      </c>
    </row>
    <row r="99" spans="1:4" x14ac:dyDescent="0.2">
      <c r="A99" t="s">
        <v>20</v>
      </c>
      <c r="B99" t="s">
        <v>2031</v>
      </c>
      <c r="C99" s="9">
        <v>42180.208333333328</v>
      </c>
      <c r="D99">
        <v>2015</v>
      </c>
    </row>
    <row r="100" spans="1:4" x14ac:dyDescent="0.2">
      <c r="A100" t="s">
        <v>14</v>
      </c>
      <c r="B100" t="s">
        <v>2048</v>
      </c>
      <c r="C100" s="9">
        <v>42212.208333333328</v>
      </c>
      <c r="D100">
        <v>2015</v>
      </c>
    </row>
    <row r="101" spans="1:4" x14ac:dyDescent="0.2">
      <c r="A101" t="s">
        <v>20</v>
      </c>
      <c r="B101" t="s">
        <v>2037</v>
      </c>
      <c r="C101" s="9">
        <v>41968.25</v>
      </c>
      <c r="D101">
        <v>2014</v>
      </c>
    </row>
    <row r="102" spans="1:4" x14ac:dyDescent="0.2">
      <c r="A102" t="s">
        <v>14</v>
      </c>
      <c r="B102" t="s">
        <v>2037</v>
      </c>
      <c r="C102" s="9">
        <v>40835.208333333336</v>
      </c>
      <c r="D102">
        <v>2011</v>
      </c>
    </row>
    <row r="103" spans="1:4" x14ac:dyDescent="0.2">
      <c r="A103" t="s">
        <v>20</v>
      </c>
      <c r="B103" t="s">
        <v>2033</v>
      </c>
      <c r="C103" s="9">
        <v>42056.25</v>
      </c>
      <c r="D103">
        <v>2015</v>
      </c>
    </row>
    <row r="104" spans="1:4" x14ac:dyDescent="0.2">
      <c r="A104" t="s">
        <v>20</v>
      </c>
      <c r="B104" t="s">
        <v>2035</v>
      </c>
      <c r="C104" s="9">
        <v>43234.208333333328</v>
      </c>
      <c r="D104">
        <v>2018</v>
      </c>
    </row>
    <row r="105" spans="1:4" x14ac:dyDescent="0.2">
      <c r="A105" t="s">
        <v>14</v>
      </c>
      <c r="B105" t="s">
        <v>2033</v>
      </c>
      <c r="C105" s="9">
        <v>40475.208333333336</v>
      </c>
      <c r="D105">
        <v>2010</v>
      </c>
    </row>
    <row r="106" spans="1:4" x14ac:dyDescent="0.2">
      <c r="A106" t="s">
        <v>20</v>
      </c>
      <c r="B106" t="s">
        <v>2033</v>
      </c>
      <c r="C106" s="9">
        <v>42878.208333333328</v>
      </c>
      <c r="D106">
        <v>2017</v>
      </c>
    </row>
    <row r="107" spans="1:4" x14ac:dyDescent="0.2">
      <c r="A107" t="s">
        <v>20</v>
      </c>
      <c r="B107" t="s">
        <v>2035</v>
      </c>
      <c r="C107" s="9">
        <v>41366.208333333336</v>
      </c>
      <c r="D107">
        <v>2013</v>
      </c>
    </row>
    <row r="108" spans="1:4" x14ac:dyDescent="0.2">
      <c r="A108" t="s">
        <v>20</v>
      </c>
      <c r="B108" t="s">
        <v>2037</v>
      </c>
      <c r="C108" s="9">
        <v>43716.208333333328</v>
      </c>
      <c r="D108">
        <v>2019</v>
      </c>
    </row>
    <row r="109" spans="1:4" x14ac:dyDescent="0.2">
      <c r="A109" t="s">
        <v>20</v>
      </c>
      <c r="B109" t="s">
        <v>2037</v>
      </c>
      <c r="C109" s="9">
        <v>43213.208333333328</v>
      </c>
      <c r="D109">
        <v>2018</v>
      </c>
    </row>
    <row r="110" spans="1:4" x14ac:dyDescent="0.2">
      <c r="A110" t="s">
        <v>20</v>
      </c>
      <c r="B110" t="s">
        <v>2039</v>
      </c>
      <c r="C110" s="9">
        <v>41005.208333333336</v>
      </c>
      <c r="D110">
        <v>2012</v>
      </c>
    </row>
    <row r="111" spans="1:4" x14ac:dyDescent="0.2">
      <c r="A111" t="s">
        <v>14</v>
      </c>
      <c r="B111" t="s">
        <v>2039</v>
      </c>
      <c r="C111" s="9">
        <v>41651.25</v>
      </c>
      <c r="D111">
        <v>2014</v>
      </c>
    </row>
    <row r="112" spans="1:4" x14ac:dyDescent="0.2">
      <c r="A112" t="s">
        <v>14</v>
      </c>
      <c r="B112" t="s">
        <v>2031</v>
      </c>
      <c r="C112" s="9">
        <v>43354.208333333328</v>
      </c>
      <c r="D112">
        <v>2018</v>
      </c>
    </row>
    <row r="113" spans="1:4" x14ac:dyDescent="0.2">
      <c r="A113" t="s">
        <v>20</v>
      </c>
      <c r="B113" t="s">
        <v>2045</v>
      </c>
      <c r="C113" s="9">
        <v>41174.208333333336</v>
      </c>
      <c r="D113">
        <v>2012</v>
      </c>
    </row>
    <row r="114" spans="1:4" x14ac:dyDescent="0.2">
      <c r="A114" t="s">
        <v>20</v>
      </c>
      <c r="B114" t="s">
        <v>2035</v>
      </c>
      <c r="C114" s="9">
        <v>41875.208333333336</v>
      </c>
      <c r="D114">
        <v>2014</v>
      </c>
    </row>
    <row r="115" spans="1:4" x14ac:dyDescent="0.2">
      <c r="A115" t="s">
        <v>20</v>
      </c>
      <c r="B115" t="s">
        <v>2031</v>
      </c>
      <c r="C115" s="9">
        <v>42990.208333333328</v>
      </c>
      <c r="D115">
        <v>2017</v>
      </c>
    </row>
    <row r="116" spans="1:4" x14ac:dyDescent="0.2">
      <c r="A116" t="s">
        <v>20</v>
      </c>
      <c r="B116" t="s">
        <v>2035</v>
      </c>
      <c r="C116" s="9">
        <v>43564.208333333328</v>
      </c>
      <c r="D116">
        <v>2019</v>
      </c>
    </row>
    <row r="117" spans="1:4" x14ac:dyDescent="0.2">
      <c r="A117" t="s">
        <v>14</v>
      </c>
      <c r="B117" t="s">
        <v>2045</v>
      </c>
      <c r="C117" s="9">
        <v>43056.25</v>
      </c>
      <c r="D117">
        <v>2017</v>
      </c>
    </row>
    <row r="118" spans="1:4" x14ac:dyDescent="0.2">
      <c r="A118" t="s">
        <v>14</v>
      </c>
      <c r="B118" t="s">
        <v>2037</v>
      </c>
      <c r="C118" s="9">
        <v>42265.208333333328</v>
      </c>
      <c r="D118">
        <v>2015</v>
      </c>
    </row>
    <row r="119" spans="1:4" x14ac:dyDescent="0.2">
      <c r="A119" t="s">
        <v>20</v>
      </c>
      <c r="B119" t="s">
        <v>2039</v>
      </c>
      <c r="C119" s="9">
        <v>40808.208333333336</v>
      </c>
      <c r="D119">
        <v>2011</v>
      </c>
    </row>
    <row r="120" spans="1:4" x14ac:dyDescent="0.2">
      <c r="A120" t="s">
        <v>20</v>
      </c>
      <c r="B120" t="s">
        <v>2052</v>
      </c>
      <c r="C120" s="9">
        <v>41665.25</v>
      </c>
      <c r="D120">
        <v>2014</v>
      </c>
    </row>
    <row r="121" spans="1:4" x14ac:dyDescent="0.2">
      <c r="A121" t="s">
        <v>20</v>
      </c>
      <c r="B121" t="s">
        <v>2039</v>
      </c>
      <c r="C121" s="9">
        <v>41806.208333333336</v>
      </c>
      <c r="D121">
        <v>2014</v>
      </c>
    </row>
    <row r="122" spans="1:4" x14ac:dyDescent="0.2">
      <c r="A122" t="s">
        <v>20</v>
      </c>
      <c r="B122" t="s">
        <v>2048</v>
      </c>
      <c r="C122" s="9">
        <v>42111.208333333328</v>
      </c>
      <c r="D122">
        <v>2015</v>
      </c>
    </row>
    <row r="123" spans="1:4" x14ac:dyDescent="0.2">
      <c r="A123" t="s">
        <v>20</v>
      </c>
      <c r="B123" t="s">
        <v>2048</v>
      </c>
      <c r="C123" s="9">
        <v>41917.208333333336</v>
      </c>
      <c r="D123">
        <v>2014</v>
      </c>
    </row>
    <row r="124" spans="1:4" x14ac:dyDescent="0.2">
      <c r="A124" t="s">
        <v>14</v>
      </c>
      <c r="B124" t="s">
        <v>2045</v>
      </c>
      <c r="C124" s="9">
        <v>41970.25</v>
      </c>
      <c r="D124">
        <v>2014</v>
      </c>
    </row>
    <row r="125" spans="1:4" x14ac:dyDescent="0.2">
      <c r="A125" t="s">
        <v>14</v>
      </c>
      <c r="B125" t="s">
        <v>2037</v>
      </c>
      <c r="C125" s="9">
        <v>42332.25</v>
      </c>
      <c r="D125">
        <v>2015</v>
      </c>
    </row>
    <row r="126" spans="1:4" x14ac:dyDescent="0.2">
      <c r="A126" t="s">
        <v>20</v>
      </c>
      <c r="B126" t="s">
        <v>2052</v>
      </c>
      <c r="C126" s="9">
        <v>43598.208333333328</v>
      </c>
      <c r="D126">
        <v>2019</v>
      </c>
    </row>
    <row r="127" spans="1:4" x14ac:dyDescent="0.2">
      <c r="A127" t="s">
        <v>20</v>
      </c>
      <c r="B127" t="s">
        <v>2037</v>
      </c>
      <c r="C127" s="9">
        <v>43362.208333333328</v>
      </c>
      <c r="D127">
        <v>2018</v>
      </c>
    </row>
    <row r="128" spans="1:4" x14ac:dyDescent="0.2">
      <c r="A128" t="s">
        <v>14</v>
      </c>
      <c r="B128" t="s">
        <v>2037</v>
      </c>
      <c r="C128" s="9">
        <v>42596.208333333328</v>
      </c>
      <c r="D128">
        <v>2016</v>
      </c>
    </row>
    <row r="129" spans="1:4" x14ac:dyDescent="0.2">
      <c r="A129" t="s">
        <v>14</v>
      </c>
      <c r="B129" t="s">
        <v>2037</v>
      </c>
      <c r="C129" s="9">
        <v>40310.208333333336</v>
      </c>
      <c r="D129">
        <v>2010</v>
      </c>
    </row>
    <row r="130" spans="1:4" x14ac:dyDescent="0.2">
      <c r="A130" t="s">
        <v>74</v>
      </c>
      <c r="B130" t="s">
        <v>2033</v>
      </c>
      <c r="C130" s="9">
        <v>40417.208333333336</v>
      </c>
      <c r="D130">
        <v>2010</v>
      </c>
    </row>
    <row r="131" spans="1:4" x14ac:dyDescent="0.2">
      <c r="A131" t="s">
        <v>74</v>
      </c>
      <c r="B131" t="s">
        <v>2031</v>
      </c>
      <c r="C131" s="9">
        <v>42038.25</v>
      </c>
      <c r="D131">
        <v>2015</v>
      </c>
    </row>
    <row r="132" spans="1:4" x14ac:dyDescent="0.2">
      <c r="A132" t="s">
        <v>20</v>
      </c>
      <c r="B132" t="s">
        <v>2039</v>
      </c>
      <c r="C132" s="9">
        <v>40842.208333333336</v>
      </c>
      <c r="D132">
        <v>2011</v>
      </c>
    </row>
    <row r="133" spans="1:4" x14ac:dyDescent="0.2">
      <c r="A133" t="s">
        <v>20</v>
      </c>
      <c r="B133" t="s">
        <v>2035</v>
      </c>
      <c r="C133" s="9">
        <v>41607.25</v>
      </c>
      <c r="D133">
        <v>2013</v>
      </c>
    </row>
    <row r="134" spans="1:4" x14ac:dyDescent="0.2">
      <c r="A134" t="s">
        <v>20</v>
      </c>
      <c r="B134" t="s">
        <v>2037</v>
      </c>
      <c r="C134" s="9">
        <v>43112.25</v>
      </c>
      <c r="D134">
        <v>2018</v>
      </c>
    </row>
    <row r="135" spans="1:4" x14ac:dyDescent="0.2">
      <c r="A135" t="s">
        <v>20</v>
      </c>
      <c r="B135" t="s">
        <v>2033</v>
      </c>
      <c r="C135" s="9">
        <v>40767.208333333336</v>
      </c>
      <c r="D135">
        <v>2011</v>
      </c>
    </row>
    <row r="136" spans="1:4" x14ac:dyDescent="0.2">
      <c r="A136" t="s">
        <v>14</v>
      </c>
      <c r="B136" t="s">
        <v>2039</v>
      </c>
      <c r="C136" s="9">
        <v>40713.208333333336</v>
      </c>
      <c r="D136">
        <v>2011</v>
      </c>
    </row>
    <row r="137" spans="1:4" x14ac:dyDescent="0.2">
      <c r="A137" t="s">
        <v>14</v>
      </c>
      <c r="B137" t="s">
        <v>2037</v>
      </c>
      <c r="C137" s="9">
        <v>41340.25</v>
      </c>
      <c r="D137">
        <v>2013</v>
      </c>
    </row>
    <row r="138" spans="1:4" x14ac:dyDescent="0.2">
      <c r="A138" t="s">
        <v>74</v>
      </c>
      <c r="B138" t="s">
        <v>2039</v>
      </c>
      <c r="C138" s="9">
        <v>41797.208333333336</v>
      </c>
      <c r="D138">
        <v>2014</v>
      </c>
    </row>
    <row r="139" spans="1:4" x14ac:dyDescent="0.2">
      <c r="A139" t="s">
        <v>20</v>
      </c>
      <c r="B139" t="s">
        <v>2045</v>
      </c>
      <c r="C139" s="9">
        <v>40457.208333333336</v>
      </c>
      <c r="D139">
        <v>2010</v>
      </c>
    </row>
    <row r="140" spans="1:4" x14ac:dyDescent="0.2">
      <c r="A140" t="s">
        <v>14</v>
      </c>
      <c r="B140" t="s">
        <v>2048</v>
      </c>
      <c r="C140" s="9">
        <v>41180.208333333336</v>
      </c>
      <c r="D140">
        <v>2012</v>
      </c>
    </row>
    <row r="141" spans="1:4" x14ac:dyDescent="0.2">
      <c r="A141" t="s">
        <v>14</v>
      </c>
      <c r="B141" t="s">
        <v>2035</v>
      </c>
      <c r="C141" s="9">
        <v>42115.208333333328</v>
      </c>
      <c r="D141">
        <v>2015</v>
      </c>
    </row>
    <row r="142" spans="1:4" x14ac:dyDescent="0.2">
      <c r="A142" t="s">
        <v>20</v>
      </c>
      <c r="B142" t="s">
        <v>2039</v>
      </c>
      <c r="C142" s="9">
        <v>43156.25</v>
      </c>
      <c r="D142">
        <v>2018</v>
      </c>
    </row>
    <row r="143" spans="1:4" x14ac:dyDescent="0.2">
      <c r="A143" t="s">
        <v>20</v>
      </c>
      <c r="B143" t="s">
        <v>2035</v>
      </c>
      <c r="C143" s="9">
        <v>42167.208333333328</v>
      </c>
      <c r="D143">
        <v>2015</v>
      </c>
    </row>
    <row r="144" spans="1:4" x14ac:dyDescent="0.2">
      <c r="A144" t="s">
        <v>20</v>
      </c>
      <c r="B144" t="s">
        <v>2035</v>
      </c>
      <c r="C144" s="9">
        <v>41005.208333333336</v>
      </c>
      <c r="D144">
        <v>2012</v>
      </c>
    </row>
    <row r="145" spans="1:4" x14ac:dyDescent="0.2">
      <c r="A145" t="s">
        <v>20</v>
      </c>
      <c r="B145" t="s">
        <v>2033</v>
      </c>
      <c r="C145" s="9">
        <v>40357.208333333336</v>
      </c>
      <c r="D145">
        <v>2010</v>
      </c>
    </row>
    <row r="146" spans="1:4" x14ac:dyDescent="0.2">
      <c r="A146" t="s">
        <v>20</v>
      </c>
      <c r="B146" t="s">
        <v>2037</v>
      </c>
      <c r="C146" s="9">
        <v>43633.208333333328</v>
      </c>
      <c r="D146">
        <v>2019</v>
      </c>
    </row>
    <row r="147" spans="1:4" x14ac:dyDescent="0.2">
      <c r="A147" t="s">
        <v>20</v>
      </c>
      <c r="B147" t="s">
        <v>2035</v>
      </c>
      <c r="C147" s="9">
        <v>41889.208333333336</v>
      </c>
      <c r="D147">
        <v>2014</v>
      </c>
    </row>
    <row r="148" spans="1:4" x14ac:dyDescent="0.2">
      <c r="A148" t="s">
        <v>74</v>
      </c>
      <c r="B148" t="s">
        <v>2037</v>
      </c>
      <c r="C148" s="9">
        <v>40855.25</v>
      </c>
      <c r="D148">
        <v>2011</v>
      </c>
    </row>
    <row r="149" spans="1:4" x14ac:dyDescent="0.2">
      <c r="A149" t="s">
        <v>20</v>
      </c>
      <c r="B149" t="s">
        <v>2037</v>
      </c>
      <c r="C149" s="9">
        <v>42534.208333333328</v>
      </c>
      <c r="D149">
        <v>2016</v>
      </c>
    </row>
    <row r="150" spans="1:4" x14ac:dyDescent="0.2">
      <c r="A150" t="s">
        <v>20</v>
      </c>
      <c r="B150" t="s">
        <v>2035</v>
      </c>
      <c r="C150" s="9">
        <v>42941.208333333328</v>
      </c>
      <c r="D150">
        <v>2017</v>
      </c>
    </row>
    <row r="151" spans="1:4" x14ac:dyDescent="0.2">
      <c r="A151" t="s">
        <v>20</v>
      </c>
      <c r="B151" t="s">
        <v>2033</v>
      </c>
      <c r="C151" s="9">
        <v>41275.25</v>
      </c>
      <c r="D151">
        <v>2013</v>
      </c>
    </row>
    <row r="152" spans="1:4" x14ac:dyDescent="0.2">
      <c r="A152" t="s">
        <v>14</v>
      </c>
      <c r="B152" t="s">
        <v>2033</v>
      </c>
      <c r="C152" s="9">
        <v>43450.25</v>
      </c>
      <c r="D152">
        <v>2018</v>
      </c>
    </row>
    <row r="153" spans="1:4" x14ac:dyDescent="0.2">
      <c r="A153" t="s">
        <v>14</v>
      </c>
      <c r="B153" t="s">
        <v>2033</v>
      </c>
      <c r="C153" s="9">
        <v>41799.208333333336</v>
      </c>
      <c r="D153">
        <v>2014</v>
      </c>
    </row>
    <row r="154" spans="1:4" x14ac:dyDescent="0.2">
      <c r="A154" t="s">
        <v>20</v>
      </c>
      <c r="B154" t="s">
        <v>2033</v>
      </c>
      <c r="C154" s="9">
        <v>42783.25</v>
      </c>
      <c r="D154">
        <v>2017</v>
      </c>
    </row>
    <row r="155" spans="1:4" x14ac:dyDescent="0.2">
      <c r="A155" t="s">
        <v>14</v>
      </c>
      <c r="B155" t="s">
        <v>2037</v>
      </c>
      <c r="C155" s="9">
        <v>41201.208333333336</v>
      </c>
      <c r="D155">
        <v>2012</v>
      </c>
    </row>
    <row r="156" spans="1:4" x14ac:dyDescent="0.2">
      <c r="A156" t="s">
        <v>14</v>
      </c>
      <c r="B156" t="s">
        <v>2033</v>
      </c>
      <c r="C156" s="9">
        <v>42502.208333333328</v>
      </c>
      <c r="D156">
        <v>2016</v>
      </c>
    </row>
    <row r="157" spans="1:4" x14ac:dyDescent="0.2">
      <c r="A157" t="s">
        <v>14</v>
      </c>
      <c r="B157" t="s">
        <v>2037</v>
      </c>
      <c r="C157" s="9">
        <v>40262.208333333336</v>
      </c>
      <c r="D157">
        <v>2010</v>
      </c>
    </row>
    <row r="158" spans="1:4" x14ac:dyDescent="0.2">
      <c r="A158" t="s">
        <v>74</v>
      </c>
      <c r="B158" t="s">
        <v>2033</v>
      </c>
      <c r="C158" s="9">
        <v>43743.208333333328</v>
      </c>
      <c r="D158">
        <v>2019</v>
      </c>
    </row>
    <row r="159" spans="1:4" x14ac:dyDescent="0.2">
      <c r="A159" t="s">
        <v>14</v>
      </c>
      <c r="B159" t="s">
        <v>2052</v>
      </c>
      <c r="C159" s="9">
        <v>41638.25</v>
      </c>
      <c r="D159">
        <v>2013</v>
      </c>
    </row>
    <row r="160" spans="1:4" x14ac:dyDescent="0.2">
      <c r="A160" t="s">
        <v>20</v>
      </c>
      <c r="B160" t="s">
        <v>2033</v>
      </c>
      <c r="C160" s="9">
        <v>42346.25</v>
      </c>
      <c r="D160">
        <v>2015</v>
      </c>
    </row>
    <row r="161" spans="1:4" x14ac:dyDescent="0.2">
      <c r="A161" t="s">
        <v>20</v>
      </c>
      <c r="B161" t="s">
        <v>2037</v>
      </c>
      <c r="C161" s="9">
        <v>43551.208333333328</v>
      </c>
      <c r="D161">
        <v>2019</v>
      </c>
    </row>
    <row r="162" spans="1:4" x14ac:dyDescent="0.2">
      <c r="A162" t="s">
        <v>20</v>
      </c>
      <c r="B162" t="s">
        <v>2035</v>
      </c>
      <c r="C162" s="9">
        <v>43582.208333333328</v>
      </c>
      <c r="D162">
        <v>2019</v>
      </c>
    </row>
    <row r="163" spans="1:4" x14ac:dyDescent="0.2">
      <c r="A163" t="s">
        <v>14</v>
      </c>
      <c r="B163" t="s">
        <v>2035</v>
      </c>
      <c r="C163" s="9">
        <v>42270.208333333328</v>
      </c>
      <c r="D163">
        <v>2015</v>
      </c>
    </row>
    <row r="164" spans="1:4" x14ac:dyDescent="0.2">
      <c r="A164" t="s">
        <v>20</v>
      </c>
      <c r="B164" t="s">
        <v>2033</v>
      </c>
      <c r="C164" s="9">
        <v>43442.25</v>
      </c>
      <c r="D164">
        <v>2018</v>
      </c>
    </row>
    <row r="165" spans="1:4" x14ac:dyDescent="0.2">
      <c r="A165" t="s">
        <v>20</v>
      </c>
      <c r="B165" t="s">
        <v>2052</v>
      </c>
      <c r="C165" s="9">
        <v>43028.208333333328</v>
      </c>
      <c r="D165">
        <v>2017</v>
      </c>
    </row>
    <row r="166" spans="1:4" x14ac:dyDescent="0.2">
      <c r="A166" t="s">
        <v>20</v>
      </c>
      <c r="B166" t="s">
        <v>2037</v>
      </c>
      <c r="C166" s="9">
        <v>43016.208333333328</v>
      </c>
      <c r="D166">
        <v>2017</v>
      </c>
    </row>
    <row r="167" spans="1:4" x14ac:dyDescent="0.2">
      <c r="A167" t="s">
        <v>20</v>
      </c>
      <c r="B167" t="s">
        <v>2035</v>
      </c>
      <c r="C167" s="9">
        <v>42948.208333333328</v>
      </c>
      <c r="D167">
        <v>2017</v>
      </c>
    </row>
    <row r="168" spans="1:4" x14ac:dyDescent="0.2">
      <c r="A168" t="s">
        <v>20</v>
      </c>
      <c r="B168" t="s">
        <v>2052</v>
      </c>
      <c r="C168" s="9">
        <v>40534.25</v>
      </c>
      <c r="D168">
        <v>2010</v>
      </c>
    </row>
    <row r="169" spans="1:4" x14ac:dyDescent="0.2">
      <c r="A169" t="s">
        <v>20</v>
      </c>
      <c r="B169" t="s">
        <v>2037</v>
      </c>
      <c r="C169" s="9">
        <v>41435.208333333336</v>
      </c>
      <c r="D169">
        <v>2013</v>
      </c>
    </row>
    <row r="170" spans="1:4" x14ac:dyDescent="0.2">
      <c r="A170" t="s">
        <v>14</v>
      </c>
      <c r="B170" t="s">
        <v>2033</v>
      </c>
      <c r="C170" s="9">
        <v>43518.25</v>
      </c>
      <c r="D170">
        <v>2019</v>
      </c>
    </row>
    <row r="171" spans="1:4" x14ac:dyDescent="0.2">
      <c r="A171" t="s">
        <v>20</v>
      </c>
      <c r="B171" t="s">
        <v>2039</v>
      </c>
      <c r="C171" s="9">
        <v>41077.208333333336</v>
      </c>
      <c r="D171">
        <v>2012</v>
      </c>
    </row>
    <row r="172" spans="1:4" x14ac:dyDescent="0.2">
      <c r="A172" t="s">
        <v>14</v>
      </c>
      <c r="B172" t="s">
        <v>2033</v>
      </c>
      <c r="C172" s="9">
        <v>42950.208333333328</v>
      </c>
      <c r="D172">
        <v>2017</v>
      </c>
    </row>
    <row r="173" spans="1:4" x14ac:dyDescent="0.2">
      <c r="A173" t="s">
        <v>14</v>
      </c>
      <c r="B173" t="s">
        <v>2045</v>
      </c>
      <c r="C173" s="9">
        <v>41718.208333333336</v>
      </c>
      <c r="D173">
        <v>2014</v>
      </c>
    </row>
    <row r="174" spans="1:4" x14ac:dyDescent="0.2">
      <c r="A174" t="s">
        <v>14</v>
      </c>
      <c r="B174" t="s">
        <v>2039</v>
      </c>
      <c r="C174" s="9">
        <v>41839.208333333336</v>
      </c>
      <c r="D174">
        <v>2014</v>
      </c>
    </row>
    <row r="175" spans="1:4" x14ac:dyDescent="0.2">
      <c r="A175" t="s">
        <v>20</v>
      </c>
      <c r="B175" t="s">
        <v>2037</v>
      </c>
      <c r="C175" s="9">
        <v>41412.208333333336</v>
      </c>
      <c r="D175">
        <v>2013</v>
      </c>
    </row>
    <row r="176" spans="1:4" x14ac:dyDescent="0.2">
      <c r="A176" t="s">
        <v>20</v>
      </c>
      <c r="B176" t="s">
        <v>2035</v>
      </c>
      <c r="C176" s="9">
        <v>42282.208333333328</v>
      </c>
      <c r="D176">
        <v>2015</v>
      </c>
    </row>
    <row r="177" spans="1:4" x14ac:dyDescent="0.2">
      <c r="A177" t="s">
        <v>14</v>
      </c>
      <c r="B177" t="s">
        <v>2037</v>
      </c>
      <c r="C177" s="9">
        <v>42613.208333333328</v>
      </c>
      <c r="D177">
        <v>2016</v>
      </c>
    </row>
    <row r="178" spans="1:4" x14ac:dyDescent="0.2">
      <c r="A178" t="s">
        <v>14</v>
      </c>
      <c r="B178" t="s">
        <v>2037</v>
      </c>
      <c r="C178" s="9">
        <v>42616.208333333328</v>
      </c>
      <c r="D178">
        <v>2016</v>
      </c>
    </row>
    <row r="179" spans="1:4" x14ac:dyDescent="0.2">
      <c r="A179" t="s">
        <v>20</v>
      </c>
      <c r="B179" t="s">
        <v>2037</v>
      </c>
      <c r="C179" s="9">
        <v>40497.25</v>
      </c>
      <c r="D179">
        <v>2010</v>
      </c>
    </row>
    <row r="180" spans="1:4" x14ac:dyDescent="0.2">
      <c r="A180" t="s">
        <v>14</v>
      </c>
      <c r="B180" t="s">
        <v>2031</v>
      </c>
      <c r="C180" s="9">
        <v>42999.208333333328</v>
      </c>
      <c r="D180">
        <v>2017</v>
      </c>
    </row>
    <row r="181" spans="1:4" x14ac:dyDescent="0.2">
      <c r="A181" t="s">
        <v>20</v>
      </c>
      <c r="B181" t="s">
        <v>2037</v>
      </c>
      <c r="C181" s="9">
        <v>41350.208333333336</v>
      </c>
      <c r="D181">
        <v>2013</v>
      </c>
    </row>
    <row r="182" spans="1:4" x14ac:dyDescent="0.2">
      <c r="A182" t="s">
        <v>20</v>
      </c>
      <c r="B182" t="s">
        <v>2035</v>
      </c>
      <c r="C182" s="9">
        <v>40259.208333333336</v>
      </c>
      <c r="D182">
        <v>2010</v>
      </c>
    </row>
    <row r="183" spans="1:4" x14ac:dyDescent="0.2">
      <c r="A183" t="s">
        <v>14</v>
      </c>
      <c r="B183" t="s">
        <v>2035</v>
      </c>
      <c r="C183" s="9">
        <v>43012.208333333328</v>
      </c>
      <c r="D183">
        <v>2017</v>
      </c>
    </row>
    <row r="184" spans="1:4" x14ac:dyDescent="0.2">
      <c r="A184" t="s">
        <v>20</v>
      </c>
      <c r="B184" t="s">
        <v>2037</v>
      </c>
      <c r="C184" s="9">
        <v>43631.208333333328</v>
      </c>
      <c r="D184">
        <v>2019</v>
      </c>
    </row>
    <row r="185" spans="1:4" x14ac:dyDescent="0.2">
      <c r="A185" t="s">
        <v>14</v>
      </c>
      <c r="B185" t="s">
        <v>2033</v>
      </c>
      <c r="C185" s="9">
        <v>40430.208333333336</v>
      </c>
      <c r="D185">
        <v>2010</v>
      </c>
    </row>
    <row r="186" spans="1:4" x14ac:dyDescent="0.2">
      <c r="A186" t="s">
        <v>20</v>
      </c>
      <c r="B186" t="s">
        <v>2037</v>
      </c>
      <c r="C186" s="9">
        <v>43588.208333333328</v>
      </c>
      <c r="D186">
        <v>2019</v>
      </c>
    </row>
    <row r="187" spans="1:4" x14ac:dyDescent="0.2">
      <c r="A187" t="s">
        <v>14</v>
      </c>
      <c r="B187" t="s">
        <v>2039</v>
      </c>
      <c r="C187" s="9">
        <v>43233.208333333328</v>
      </c>
      <c r="D187">
        <v>2018</v>
      </c>
    </row>
    <row r="188" spans="1:4" x14ac:dyDescent="0.2">
      <c r="A188" t="s">
        <v>14</v>
      </c>
      <c r="B188" t="s">
        <v>2037</v>
      </c>
      <c r="C188" s="9">
        <v>41782.208333333336</v>
      </c>
      <c r="D188">
        <v>2014</v>
      </c>
    </row>
    <row r="189" spans="1:4" x14ac:dyDescent="0.2">
      <c r="A189" t="s">
        <v>20</v>
      </c>
      <c r="B189" t="s">
        <v>2039</v>
      </c>
      <c r="C189" s="9">
        <v>41328.25</v>
      </c>
      <c r="D189">
        <v>2013</v>
      </c>
    </row>
    <row r="190" spans="1:4" x14ac:dyDescent="0.2">
      <c r="A190" t="s">
        <v>14</v>
      </c>
      <c r="B190" t="s">
        <v>2037</v>
      </c>
      <c r="C190" s="9">
        <v>41975.25</v>
      </c>
      <c r="D190">
        <v>2014</v>
      </c>
    </row>
    <row r="191" spans="1:4" x14ac:dyDescent="0.2">
      <c r="A191" t="s">
        <v>74</v>
      </c>
      <c r="B191" t="s">
        <v>2037</v>
      </c>
      <c r="C191" s="9">
        <v>42433.25</v>
      </c>
      <c r="D191">
        <v>2016</v>
      </c>
    </row>
    <row r="192" spans="1:4" x14ac:dyDescent="0.2">
      <c r="A192" t="s">
        <v>14</v>
      </c>
      <c r="B192" t="s">
        <v>2037</v>
      </c>
      <c r="C192" s="9">
        <v>41429.208333333336</v>
      </c>
      <c r="D192">
        <v>2013</v>
      </c>
    </row>
    <row r="193" spans="1:4" x14ac:dyDescent="0.2">
      <c r="A193" t="s">
        <v>14</v>
      </c>
      <c r="B193" t="s">
        <v>2037</v>
      </c>
      <c r="C193" s="9">
        <v>43536.208333333328</v>
      </c>
      <c r="D193">
        <v>2019</v>
      </c>
    </row>
    <row r="194" spans="1:4" x14ac:dyDescent="0.2">
      <c r="A194" t="s">
        <v>14</v>
      </c>
      <c r="B194" t="s">
        <v>2033</v>
      </c>
      <c r="C194" s="9">
        <v>41817.208333333336</v>
      </c>
      <c r="D194">
        <v>2014</v>
      </c>
    </row>
    <row r="195" spans="1:4" x14ac:dyDescent="0.2">
      <c r="A195" t="s">
        <v>14</v>
      </c>
      <c r="B195" t="s">
        <v>2033</v>
      </c>
      <c r="C195" s="9">
        <v>43198.208333333328</v>
      </c>
      <c r="D195">
        <v>2018</v>
      </c>
    </row>
    <row r="196" spans="1:4" x14ac:dyDescent="0.2">
      <c r="A196" t="s">
        <v>20</v>
      </c>
      <c r="B196" t="s">
        <v>2033</v>
      </c>
      <c r="C196" s="9">
        <v>42261.208333333328</v>
      </c>
      <c r="D196">
        <v>2015</v>
      </c>
    </row>
    <row r="197" spans="1:4" x14ac:dyDescent="0.2">
      <c r="A197" t="s">
        <v>20</v>
      </c>
      <c r="B197" t="s">
        <v>2033</v>
      </c>
      <c r="C197" s="9">
        <v>43310.208333333328</v>
      </c>
      <c r="D197">
        <v>2018</v>
      </c>
    </row>
    <row r="198" spans="1:4" x14ac:dyDescent="0.2">
      <c r="A198" t="s">
        <v>14</v>
      </c>
      <c r="B198" t="s">
        <v>2035</v>
      </c>
      <c r="C198" s="9">
        <v>42616.208333333328</v>
      </c>
      <c r="D198">
        <v>2016</v>
      </c>
    </row>
    <row r="199" spans="1:4" x14ac:dyDescent="0.2">
      <c r="A199" t="s">
        <v>20</v>
      </c>
      <c r="B199" t="s">
        <v>2039</v>
      </c>
      <c r="C199" s="9">
        <v>42909.208333333328</v>
      </c>
      <c r="D199">
        <v>2017</v>
      </c>
    </row>
    <row r="200" spans="1:4" x14ac:dyDescent="0.2">
      <c r="A200" t="s">
        <v>14</v>
      </c>
      <c r="B200" t="s">
        <v>2033</v>
      </c>
      <c r="C200" s="9">
        <v>40396.208333333336</v>
      </c>
      <c r="D200">
        <v>2010</v>
      </c>
    </row>
    <row r="201" spans="1:4" x14ac:dyDescent="0.2">
      <c r="A201" t="s">
        <v>14</v>
      </c>
      <c r="B201" t="s">
        <v>2033</v>
      </c>
      <c r="C201" s="9">
        <v>42192.208333333328</v>
      </c>
      <c r="D201">
        <v>2015</v>
      </c>
    </row>
    <row r="202" spans="1:4" x14ac:dyDescent="0.2">
      <c r="A202" t="s">
        <v>14</v>
      </c>
      <c r="B202" t="s">
        <v>2037</v>
      </c>
      <c r="C202" s="9">
        <v>40262.208333333336</v>
      </c>
      <c r="D202">
        <v>2010</v>
      </c>
    </row>
    <row r="203" spans="1:4" x14ac:dyDescent="0.2">
      <c r="A203" t="s">
        <v>20</v>
      </c>
      <c r="B203" t="s">
        <v>2035</v>
      </c>
      <c r="C203" s="9">
        <v>41845.208333333336</v>
      </c>
      <c r="D203">
        <v>2014</v>
      </c>
    </row>
    <row r="204" spans="1:4" x14ac:dyDescent="0.2">
      <c r="A204" t="s">
        <v>74</v>
      </c>
      <c r="B204" t="s">
        <v>2031</v>
      </c>
      <c r="C204" s="9">
        <v>40818.208333333336</v>
      </c>
      <c r="D204">
        <v>2011</v>
      </c>
    </row>
    <row r="205" spans="1:4" x14ac:dyDescent="0.2">
      <c r="A205" t="s">
        <v>20</v>
      </c>
      <c r="B205" t="s">
        <v>2037</v>
      </c>
      <c r="C205" s="9">
        <v>42752.25</v>
      </c>
      <c r="D205">
        <v>2017</v>
      </c>
    </row>
    <row r="206" spans="1:4" x14ac:dyDescent="0.2">
      <c r="A206" t="s">
        <v>14</v>
      </c>
      <c r="B206" t="s">
        <v>2033</v>
      </c>
      <c r="C206" s="9">
        <v>40636.208333333336</v>
      </c>
      <c r="D206">
        <v>2011</v>
      </c>
    </row>
    <row r="207" spans="1:4" x14ac:dyDescent="0.2">
      <c r="A207" t="s">
        <v>20</v>
      </c>
      <c r="B207" t="s">
        <v>2037</v>
      </c>
      <c r="C207" s="9">
        <v>43390.208333333328</v>
      </c>
      <c r="D207">
        <v>2018</v>
      </c>
    </row>
    <row r="208" spans="1:4" x14ac:dyDescent="0.2">
      <c r="A208" t="s">
        <v>74</v>
      </c>
      <c r="B208" t="s">
        <v>2045</v>
      </c>
      <c r="C208" s="9">
        <v>40236.25</v>
      </c>
      <c r="D208">
        <v>2010</v>
      </c>
    </row>
    <row r="209" spans="1:4" x14ac:dyDescent="0.2">
      <c r="A209" t="s">
        <v>20</v>
      </c>
      <c r="B209" t="s">
        <v>2033</v>
      </c>
      <c r="C209" s="9">
        <v>43340.208333333328</v>
      </c>
      <c r="D209">
        <v>2018</v>
      </c>
    </row>
    <row r="210" spans="1:4" x14ac:dyDescent="0.2">
      <c r="A210" t="s">
        <v>20</v>
      </c>
      <c r="B210" t="s">
        <v>2039</v>
      </c>
      <c r="C210" s="9">
        <v>43048.25</v>
      </c>
      <c r="D210">
        <v>2017</v>
      </c>
    </row>
    <row r="211" spans="1:4" x14ac:dyDescent="0.2">
      <c r="A211" t="s">
        <v>47</v>
      </c>
      <c r="B211" t="s">
        <v>2039</v>
      </c>
      <c r="C211" s="9">
        <v>42496.208333333328</v>
      </c>
      <c r="D211">
        <v>2016</v>
      </c>
    </row>
    <row r="212" spans="1:4" x14ac:dyDescent="0.2">
      <c r="A212" t="s">
        <v>14</v>
      </c>
      <c r="B212" t="s">
        <v>2039</v>
      </c>
      <c r="C212" s="9">
        <v>42797.25</v>
      </c>
      <c r="D212">
        <v>2017</v>
      </c>
    </row>
    <row r="213" spans="1:4" x14ac:dyDescent="0.2">
      <c r="A213" t="s">
        <v>14</v>
      </c>
      <c r="B213" t="s">
        <v>2037</v>
      </c>
      <c r="C213" s="9">
        <v>41513.208333333336</v>
      </c>
      <c r="D213">
        <v>2013</v>
      </c>
    </row>
    <row r="214" spans="1:4" x14ac:dyDescent="0.2">
      <c r="A214" t="s">
        <v>20</v>
      </c>
      <c r="B214" t="s">
        <v>2037</v>
      </c>
      <c r="C214" s="9">
        <v>43814.25</v>
      </c>
      <c r="D214">
        <v>2019</v>
      </c>
    </row>
    <row r="215" spans="1:4" x14ac:dyDescent="0.2">
      <c r="A215" t="s">
        <v>20</v>
      </c>
      <c r="B215" t="s">
        <v>2033</v>
      </c>
      <c r="C215" s="9">
        <v>40488.208333333336</v>
      </c>
      <c r="D215">
        <v>2010</v>
      </c>
    </row>
    <row r="216" spans="1:4" x14ac:dyDescent="0.2">
      <c r="A216" t="s">
        <v>20</v>
      </c>
      <c r="B216" t="s">
        <v>2033</v>
      </c>
      <c r="C216" s="9">
        <v>40409.208333333336</v>
      </c>
      <c r="D216">
        <v>2010</v>
      </c>
    </row>
    <row r="217" spans="1:4" x14ac:dyDescent="0.2">
      <c r="A217" t="s">
        <v>14</v>
      </c>
      <c r="B217" t="s">
        <v>2037</v>
      </c>
      <c r="C217" s="9">
        <v>43509.25</v>
      </c>
      <c r="D217">
        <v>2019</v>
      </c>
    </row>
    <row r="218" spans="1:4" x14ac:dyDescent="0.2">
      <c r="A218" t="s">
        <v>20</v>
      </c>
      <c r="B218" t="s">
        <v>2037</v>
      </c>
      <c r="C218" s="9">
        <v>40869.25</v>
      </c>
      <c r="D218">
        <v>2011</v>
      </c>
    </row>
    <row r="219" spans="1:4" x14ac:dyDescent="0.2">
      <c r="A219" t="s">
        <v>14</v>
      </c>
      <c r="B219" t="s">
        <v>2039</v>
      </c>
      <c r="C219" s="9">
        <v>43583.208333333328</v>
      </c>
      <c r="D219">
        <v>2019</v>
      </c>
    </row>
    <row r="220" spans="1:4" x14ac:dyDescent="0.2">
      <c r="A220" t="s">
        <v>20</v>
      </c>
      <c r="B220" t="s">
        <v>2039</v>
      </c>
      <c r="C220" s="9">
        <v>40858.25</v>
      </c>
      <c r="D220">
        <v>2011</v>
      </c>
    </row>
    <row r="221" spans="1:4" x14ac:dyDescent="0.2">
      <c r="A221" t="s">
        <v>20</v>
      </c>
      <c r="B221" t="s">
        <v>2039</v>
      </c>
      <c r="C221" s="9">
        <v>41137.208333333336</v>
      </c>
      <c r="D221">
        <v>2012</v>
      </c>
    </row>
    <row r="222" spans="1:4" x14ac:dyDescent="0.2">
      <c r="A222" t="s">
        <v>14</v>
      </c>
      <c r="B222" t="s">
        <v>2037</v>
      </c>
      <c r="C222" s="9">
        <v>40725.208333333336</v>
      </c>
      <c r="D222">
        <v>2011</v>
      </c>
    </row>
    <row r="223" spans="1:4" x14ac:dyDescent="0.2">
      <c r="A223" t="s">
        <v>14</v>
      </c>
      <c r="B223" t="s">
        <v>2031</v>
      </c>
      <c r="C223" s="9">
        <v>41081.208333333336</v>
      </c>
      <c r="D223">
        <v>2012</v>
      </c>
    </row>
    <row r="224" spans="1:4" x14ac:dyDescent="0.2">
      <c r="A224" t="s">
        <v>20</v>
      </c>
      <c r="B224" t="s">
        <v>2052</v>
      </c>
      <c r="C224" s="9">
        <v>41914.208333333336</v>
      </c>
      <c r="D224">
        <v>2014</v>
      </c>
    </row>
    <row r="225" spans="1:4" x14ac:dyDescent="0.2">
      <c r="A225" t="s">
        <v>14</v>
      </c>
      <c r="B225" t="s">
        <v>2037</v>
      </c>
      <c r="C225" s="9">
        <v>42445.208333333328</v>
      </c>
      <c r="D225">
        <v>2016</v>
      </c>
    </row>
    <row r="226" spans="1:4" x14ac:dyDescent="0.2">
      <c r="A226" t="s">
        <v>20</v>
      </c>
      <c r="B226" t="s">
        <v>2039</v>
      </c>
      <c r="C226" s="9">
        <v>41906.208333333336</v>
      </c>
      <c r="D226">
        <v>2014</v>
      </c>
    </row>
    <row r="227" spans="1:4" x14ac:dyDescent="0.2">
      <c r="A227" t="s">
        <v>20</v>
      </c>
      <c r="B227" t="s">
        <v>2033</v>
      </c>
      <c r="C227" s="9">
        <v>41762.208333333336</v>
      </c>
      <c r="D227">
        <v>2014</v>
      </c>
    </row>
    <row r="228" spans="1:4" x14ac:dyDescent="0.2">
      <c r="A228" t="s">
        <v>20</v>
      </c>
      <c r="B228" t="s">
        <v>2052</v>
      </c>
      <c r="C228" s="9">
        <v>40276.208333333336</v>
      </c>
      <c r="D228">
        <v>2010</v>
      </c>
    </row>
    <row r="229" spans="1:4" x14ac:dyDescent="0.2">
      <c r="A229" t="s">
        <v>20</v>
      </c>
      <c r="B229" t="s">
        <v>2048</v>
      </c>
      <c r="C229" s="9">
        <v>42139.208333333328</v>
      </c>
      <c r="D229">
        <v>2015</v>
      </c>
    </row>
    <row r="230" spans="1:4" x14ac:dyDescent="0.2">
      <c r="A230" t="s">
        <v>20</v>
      </c>
      <c r="B230" t="s">
        <v>2039</v>
      </c>
      <c r="C230" s="9">
        <v>42613.208333333328</v>
      </c>
      <c r="D230">
        <v>2016</v>
      </c>
    </row>
    <row r="231" spans="1:4" x14ac:dyDescent="0.2">
      <c r="A231" t="s">
        <v>20</v>
      </c>
      <c r="B231" t="s">
        <v>2048</v>
      </c>
      <c r="C231" s="9">
        <v>42887.208333333328</v>
      </c>
      <c r="D231">
        <v>2017</v>
      </c>
    </row>
    <row r="232" spans="1:4" x14ac:dyDescent="0.2">
      <c r="A232" t="s">
        <v>20</v>
      </c>
      <c r="B232" t="s">
        <v>2048</v>
      </c>
      <c r="C232" s="9">
        <v>43805.25</v>
      </c>
      <c r="D232">
        <v>2019</v>
      </c>
    </row>
    <row r="233" spans="1:4" x14ac:dyDescent="0.2">
      <c r="A233" t="s">
        <v>74</v>
      </c>
      <c r="B233" t="s">
        <v>2037</v>
      </c>
      <c r="C233" s="9">
        <v>41415.208333333336</v>
      </c>
      <c r="D233">
        <v>2013</v>
      </c>
    </row>
    <row r="234" spans="1:4" x14ac:dyDescent="0.2">
      <c r="A234" t="s">
        <v>20</v>
      </c>
      <c r="B234" t="s">
        <v>2037</v>
      </c>
      <c r="C234" s="9">
        <v>42576.208333333328</v>
      </c>
      <c r="D234">
        <v>2016</v>
      </c>
    </row>
    <row r="235" spans="1:4" x14ac:dyDescent="0.2">
      <c r="A235" t="s">
        <v>20</v>
      </c>
      <c r="B235" t="s">
        <v>2039</v>
      </c>
      <c r="C235" s="9">
        <v>40706.208333333336</v>
      </c>
      <c r="D235">
        <v>2011</v>
      </c>
    </row>
    <row r="236" spans="1:4" x14ac:dyDescent="0.2">
      <c r="A236" t="s">
        <v>20</v>
      </c>
      <c r="B236" t="s">
        <v>2048</v>
      </c>
      <c r="C236" s="9">
        <v>42969.208333333328</v>
      </c>
      <c r="D236">
        <v>2017</v>
      </c>
    </row>
    <row r="237" spans="1:4" x14ac:dyDescent="0.2">
      <c r="A237" t="s">
        <v>14</v>
      </c>
      <c r="B237" t="s">
        <v>2039</v>
      </c>
      <c r="C237" s="9">
        <v>42779.25</v>
      </c>
      <c r="D237">
        <v>2017</v>
      </c>
    </row>
    <row r="238" spans="1:4" x14ac:dyDescent="0.2">
      <c r="A238" t="s">
        <v>14</v>
      </c>
      <c r="B238" t="s">
        <v>2033</v>
      </c>
      <c r="C238" s="9">
        <v>43641.208333333328</v>
      </c>
      <c r="D238">
        <v>2019</v>
      </c>
    </row>
    <row r="239" spans="1:4" x14ac:dyDescent="0.2">
      <c r="A239" t="s">
        <v>20</v>
      </c>
      <c r="B239" t="s">
        <v>2039</v>
      </c>
      <c r="C239" s="9">
        <v>41754.208333333336</v>
      </c>
      <c r="D239">
        <v>2014</v>
      </c>
    </row>
    <row r="240" spans="1:4" x14ac:dyDescent="0.2">
      <c r="A240" t="s">
        <v>20</v>
      </c>
      <c r="B240" t="s">
        <v>2037</v>
      </c>
      <c r="C240" s="9">
        <v>43083.25</v>
      </c>
      <c r="D240">
        <v>2017</v>
      </c>
    </row>
    <row r="241" spans="1:4" x14ac:dyDescent="0.2">
      <c r="A241" t="s">
        <v>14</v>
      </c>
      <c r="B241" t="s">
        <v>2035</v>
      </c>
      <c r="C241" s="9">
        <v>42245.208333333328</v>
      </c>
      <c r="D241">
        <v>2015</v>
      </c>
    </row>
    <row r="242" spans="1:4" x14ac:dyDescent="0.2">
      <c r="A242" t="s">
        <v>20</v>
      </c>
      <c r="B242" t="s">
        <v>2037</v>
      </c>
      <c r="C242" s="9">
        <v>40396.208333333336</v>
      </c>
      <c r="D242">
        <v>2010</v>
      </c>
    </row>
    <row r="243" spans="1:4" x14ac:dyDescent="0.2">
      <c r="A243" t="s">
        <v>20</v>
      </c>
      <c r="B243" t="s">
        <v>2045</v>
      </c>
      <c r="C243" s="9">
        <v>41742.208333333336</v>
      </c>
      <c r="D243">
        <v>2014</v>
      </c>
    </row>
    <row r="244" spans="1:4" x14ac:dyDescent="0.2">
      <c r="A244" t="s">
        <v>20</v>
      </c>
      <c r="B244" t="s">
        <v>2033</v>
      </c>
      <c r="C244" s="9">
        <v>42865.208333333328</v>
      </c>
      <c r="D244">
        <v>2017</v>
      </c>
    </row>
    <row r="245" spans="1:4" x14ac:dyDescent="0.2">
      <c r="A245" t="s">
        <v>20</v>
      </c>
      <c r="B245" t="s">
        <v>2037</v>
      </c>
      <c r="C245" s="9">
        <v>43163.25</v>
      </c>
      <c r="D245">
        <v>2018</v>
      </c>
    </row>
    <row r="246" spans="1:4" x14ac:dyDescent="0.2">
      <c r="A246" t="s">
        <v>20</v>
      </c>
      <c r="B246" t="s">
        <v>2037</v>
      </c>
      <c r="C246" s="9">
        <v>41834.208333333336</v>
      </c>
      <c r="D246">
        <v>2014</v>
      </c>
    </row>
    <row r="247" spans="1:4" x14ac:dyDescent="0.2">
      <c r="A247" t="s">
        <v>20</v>
      </c>
      <c r="B247" t="s">
        <v>2037</v>
      </c>
      <c r="C247" s="9">
        <v>41736.208333333336</v>
      </c>
      <c r="D247">
        <v>2014</v>
      </c>
    </row>
    <row r="248" spans="1:4" x14ac:dyDescent="0.2">
      <c r="A248" t="s">
        <v>20</v>
      </c>
      <c r="B248" t="s">
        <v>2035</v>
      </c>
      <c r="C248" s="9">
        <v>41491.208333333336</v>
      </c>
      <c r="D248">
        <v>2013</v>
      </c>
    </row>
    <row r="249" spans="1:4" x14ac:dyDescent="0.2">
      <c r="A249" t="s">
        <v>20</v>
      </c>
      <c r="B249" t="s">
        <v>2045</v>
      </c>
      <c r="C249" s="9">
        <v>42726.25</v>
      </c>
      <c r="D249">
        <v>2016</v>
      </c>
    </row>
    <row r="250" spans="1:4" x14ac:dyDescent="0.2">
      <c r="A250" t="s">
        <v>20</v>
      </c>
      <c r="B250" t="s">
        <v>2048</v>
      </c>
      <c r="C250" s="9">
        <v>42004.25</v>
      </c>
      <c r="D250">
        <v>2014</v>
      </c>
    </row>
    <row r="251" spans="1:4" x14ac:dyDescent="0.2">
      <c r="A251" t="s">
        <v>20</v>
      </c>
      <c r="B251" t="s">
        <v>2045</v>
      </c>
      <c r="C251" s="9">
        <v>42006.25</v>
      </c>
      <c r="D251">
        <v>2015</v>
      </c>
    </row>
    <row r="252" spans="1:4" x14ac:dyDescent="0.2">
      <c r="A252" t="s">
        <v>14</v>
      </c>
      <c r="B252" t="s">
        <v>2033</v>
      </c>
      <c r="C252" s="9">
        <v>40203.25</v>
      </c>
      <c r="D252">
        <v>2010</v>
      </c>
    </row>
    <row r="253" spans="1:4" x14ac:dyDescent="0.2">
      <c r="A253" t="s">
        <v>14</v>
      </c>
      <c r="B253" t="s">
        <v>2037</v>
      </c>
      <c r="C253" s="9">
        <v>41252.25</v>
      </c>
      <c r="D253">
        <v>2012</v>
      </c>
    </row>
    <row r="254" spans="1:4" x14ac:dyDescent="0.2">
      <c r="A254" t="s">
        <v>20</v>
      </c>
      <c r="B254" t="s">
        <v>2037</v>
      </c>
      <c r="C254" s="9">
        <v>41572.208333333336</v>
      </c>
      <c r="D254">
        <v>2013</v>
      </c>
    </row>
    <row r="255" spans="1:4" x14ac:dyDescent="0.2">
      <c r="A255" t="s">
        <v>14</v>
      </c>
      <c r="B255" t="s">
        <v>2039</v>
      </c>
      <c r="C255" s="9">
        <v>40641.208333333336</v>
      </c>
      <c r="D255">
        <v>2011</v>
      </c>
    </row>
    <row r="256" spans="1:4" x14ac:dyDescent="0.2">
      <c r="A256" t="s">
        <v>20</v>
      </c>
      <c r="B256" t="s">
        <v>2045</v>
      </c>
      <c r="C256" s="9">
        <v>42787.25</v>
      </c>
      <c r="D256">
        <v>2017</v>
      </c>
    </row>
    <row r="257" spans="1:4" x14ac:dyDescent="0.2">
      <c r="A257" t="s">
        <v>20</v>
      </c>
      <c r="B257" t="s">
        <v>2033</v>
      </c>
      <c r="C257" s="9">
        <v>40590.25</v>
      </c>
      <c r="D257">
        <v>2011</v>
      </c>
    </row>
    <row r="258" spans="1:4" x14ac:dyDescent="0.2">
      <c r="A258" t="s">
        <v>14</v>
      </c>
      <c r="B258" t="s">
        <v>2033</v>
      </c>
      <c r="C258" s="9">
        <v>42393.25</v>
      </c>
      <c r="D258">
        <v>2016</v>
      </c>
    </row>
    <row r="259" spans="1:4" x14ac:dyDescent="0.2">
      <c r="A259" t="s">
        <v>20</v>
      </c>
      <c r="B259" t="s">
        <v>2037</v>
      </c>
      <c r="C259" s="9">
        <v>41338.25</v>
      </c>
      <c r="D259">
        <v>2013</v>
      </c>
    </row>
    <row r="260" spans="1:4" x14ac:dyDescent="0.2">
      <c r="A260" t="s">
        <v>20</v>
      </c>
      <c r="B260" t="s">
        <v>2037</v>
      </c>
      <c r="C260" s="9">
        <v>42712.25</v>
      </c>
      <c r="D260">
        <v>2016</v>
      </c>
    </row>
    <row r="261" spans="1:4" x14ac:dyDescent="0.2">
      <c r="A261" t="s">
        <v>20</v>
      </c>
      <c r="B261" t="s">
        <v>2052</v>
      </c>
      <c r="C261" s="9">
        <v>41251.25</v>
      </c>
      <c r="D261">
        <v>2012</v>
      </c>
    </row>
    <row r="262" spans="1:4" x14ac:dyDescent="0.2">
      <c r="A262" t="s">
        <v>20</v>
      </c>
      <c r="B262" t="s">
        <v>2033</v>
      </c>
      <c r="C262" s="9">
        <v>41180.208333333336</v>
      </c>
      <c r="D262">
        <v>2012</v>
      </c>
    </row>
    <row r="263" spans="1:4" x14ac:dyDescent="0.2">
      <c r="A263" t="s">
        <v>14</v>
      </c>
      <c r="B263" t="s">
        <v>2033</v>
      </c>
      <c r="C263" s="9">
        <v>40415.208333333336</v>
      </c>
      <c r="D263">
        <v>2010</v>
      </c>
    </row>
    <row r="264" spans="1:4" x14ac:dyDescent="0.2">
      <c r="A264" t="s">
        <v>20</v>
      </c>
      <c r="B264" t="s">
        <v>2033</v>
      </c>
      <c r="C264" s="9">
        <v>40638.208333333336</v>
      </c>
      <c r="D264">
        <v>2011</v>
      </c>
    </row>
    <row r="265" spans="1:4" x14ac:dyDescent="0.2">
      <c r="A265" t="s">
        <v>20</v>
      </c>
      <c r="B265" t="s">
        <v>2052</v>
      </c>
      <c r="C265" s="9">
        <v>40187.25</v>
      </c>
      <c r="D265">
        <v>2010</v>
      </c>
    </row>
    <row r="266" spans="1:4" x14ac:dyDescent="0.2">
      <c r="A266" t="s">
        <v>20</v>
      </c>
      <c r="B266" t="s">
        <v>2037</v>
      </c>
      <c r="C266" s="9">
        <v>41317.25</v>
      </c>
      <c r="D266">
        <v>2013</v>
      </c>
    </row>
    <row r="267" spans="1:4" x14ac:dyDescent="0.2">
      <c r="A267" t="s">
        <v>20</v>
      </c>
      <c r="B267" t="s">
        <v>2037</v>
      </c>
      <c r="C267" s="9">
        <v>42372.25</v>
      </c>
      <c r="D267">
        <v>2016</v>
      </c>
    </row>
    <row r="268" spans="1:4" x14ac:dyDescent="0.2">
      <c r="A268" t="s">
        <v>14</v>
      </c>
      <c r="B268" t="s">
        <v>2033</v>
      </c>
      <c r="C268" s="9">
        <v>41950.25</v>
      </c>
      <c r="D268">
        <v>2014</v>
      </c>
    </row>
    <row r="269" spans="1:4" x14ac:dyDescent="0.2">
      <c r="A269" t="s">
        <v>20</v>
      </c>
      <c r="B269" t="s">
        <v>2037</v>
      </c>
      <c r="C269" s="9">
        <v>41206.208333333336</v>
      </c>
      <c r="D269">
        <v>2012</v>
      </c>
    </row>
    <row r="270" spans="1:4" x14ac:dyDescent="0.2">
      <c r="A270" t="s">
        <v>20</v>
      </c>
      <c r="B270" t="s">
        <v>2039</v>
      </c>
      <c r="C270" s="9">
        <v>41186.208333333336</v>
      </c>
      <c r="D270">
        <v>2012</v>
      </c>
    </row>
    <row r="271" spans="1:4" x14ac:dyDescent="0.2">
      <c r="A271" t="s">
        <v>20</v>
      </c>
      <c r="B271" t="s">
        <v>2039</v>
      </c>
      <c r="C271" s="9">
        <v>43496.25</v>
      </c>
      <c r="D271">
        <v>2019</v>
      </c>
    </row>
    <row r="272" spans="1:4" x14ac:dyDescent="0.2">
      <c r="A272" t="s">
        <v>74</v>
      </c>
      <c r="B272" t="s">
        <v>2048</v>
      </c>
      <c r="C272" s="9">
        <v>40514.25</v>
      </c>
      <c r="D272">
        <v>2010</v>
      </c>
    </row>
    <row r="273" spans="1:4" x14ac:dyDescent="0.2">
      <c r="A273" t="s">
        <v>47</v>
      </c>
      <c r="B273" t="s">
        <v>2052</v>
      </c>
      <c r="C273" s="9">
        <v>42345.25</v>
      </c>
      <c r="D273">
        <v>2015</v>
      </c>
    </row>
    <row r="274" spans="1:4" x14ac:dyDescent="0.2">
      <c r="A274" t="s">
        <v>20</v>
      </c>
      <c r="B274" t="s">
        <v>2037</v>
      </c>
      <c r="C274" s="9">
        <v>43656.208333333328</v>
      </c>
      <c r="D274">
        <v>2019</v>
      </c>
    </row>
    <row r="275" spans="1:4" x14ac:dyDescent="0.2">
      <c r="A275" t="s">
        <v>20</v>
      </c>
      <c r="B275" t="s">
        <v>2037</v>
      </c>
      <c r="C275" s="9">
        <v>42995.208333333328</v>
      </c>
      <c r="D275">
        <v>2017</v>
      </c>
    </row>
    <row r="276" spans="1:4" x14ac:dyDescent="0.2">
      <c r="A276" t="s">
        <v>14</v>
      </c>
      <c r="B276" t="s">
        <v>2037</v>
      </c>
      <c r="C276" s="9">
        <v>43045.25</v>
      </c>
      <c r="D276">
        <v>2017</v>
      </c>
    </row>
    <row r="277" spans="1:4" x14ac:dyDescent="0.2">
      <c r="A277" t="s">
        <v>20</v>
      </c>
      <c r="B277" t="s">
        <v>2045</v>
      </c>
      <c r="C277" s="9">
        <v>43561.208333333328</v>
      </c>
      <c r="D277">
        <v>2019</v>
      </c>
    </row>
    <row r="278" spans="1:4" x14ac:dyDescent="0.2">
      <c r="A278" t="s">
        <v>14</v>
      </c>
      <c r="B278" t="s">
        <v>2048</v>
      </c>
      <c r="C278" s="9">
        <v>41018.208333333336</v>
      </c>
      <c r="D278">
        <v>2012</v>
      </c>
    </row>
    <row r="279" spans="1:4" x14ac:dyDescent="0.2">
      <c r="A279" t="s">
        <v>20</v>
      </c>
      <c r="B279" t="s">
        <v>2037</v>
      </c>
      <c r="C279" s="9">
        <v>40378.208333333336</v>
      </c>
      <c r="D279">
        <v>2010</v>
      </c>
    </row>
    <row r="280" spans="1:4" x14ac:dyDescent="0.2">
      <c r="A280" t="s">
        <v>20</v>
      </c>
      <c r="B280" t="s">
        <v>2035</v>
      </c>
      <c r="C280" s="9">
        <v>41239.25</v>
      </c>
      <c r="D280">
        <v>2012</v>
      </c>
    </row>
    <row r="281" spans="1:4" x14ac:dyDescent="0.2">
      <c r="A281" t="s">
        <v>20</v>
      </c>
      <c r="B281" t="s">
        <v>2037</v>
      </c>
      <c r="C281" s="9">
        <v>43346.208333333328</v>
      </c>
      <c r="D281">
        <v>2018</v>
      </c>
    </row>
    <row r="282" spans="1:4" x14ac:dyDescent="0.2">
      <c r="A282" t="s">
        <v>20</v>
      </c>
      <c r="B282" t="s">
        <v>2039</v>
      </c>
      <c r="C282" s="9">
        <v>43060.25</v>
      </c>
      <c r="D282">
        <v>2017</v>
      </c>
    </row>
    <row r="283" spans="1:4" x14ac:dyDescent="0.2">
      <c r="A283" t="s">
        <v>14</v>
      </c>
      <c r="B283" t="s">
        <v>2037</v>
      </c>
      <c r="C283" s="9">
        <v>40979.25</v>
      </c>
      <c r="D283">
        <v>2012</v>
      </c>
    </row>
    <row r="284" spans="1:4" x14ac:dyDescent="0.2">
      <c r="A284" t="s">
        <v>20</v>
      </c>
      <c r="B284" t="s">
        <v>2039</v>
      </c>
      <c r="C284" s="9">
        <v>42701.25</v>
      </c>
      <c r="D284">
        <v>2016</v>
      </c>
    </row>
    <row r="285" spans="1:4" x14ac:dyDescent="0.2">
      <c r="A285" t="s">
        <v>14</v>
      </c>
      <c r="B285" t="s">
        <v>2033</v>
      </c>
      <c r="C285" s="9">
        <v>42520.208333333328</v>
      </c>
      <c r="D285">
        <v>2016</v>
      </c>
    </row>
    <row r="286" spans="1:4" x14ac:dyDescent="0.2">
      <c r="A286" t="s">
        <v>14</v>
      </c>
      <c r="B286" t="s">
        <v>2035</v>
      </c>
      <c r="C286" s="9">
        <v>41030.208333333336</v>
      </c>
      <c r="D286">
        <v>2012</v>
      </c>
    </row>
    <row r="287" spans="1:4" x14ac:dyDescent="0.2">
      <c r="A287" t="s">
        <v>20</v>
      </c>
      <c r="B287" t="s">
        <v>2037</v>
      </c>
      <c r="C287" s="9">
        <v>42623.208333333328</v>
      </c>
      <c r="D287">
        <v>2016</v>
      </c>
    </row>
    <row r="288" spans="1:4" x14ac:dyDescent="0.2">
      <c r="A288" t="s">
        <v>74</v>
      </c>
      <c r="B288" t="s">
        <v>2037</v>
      </c>
      <c r="C288" s="9">
        <v>42697.25</v>
      </c>
      <c r="D288">
        <v>2016</v>
      </c>
    </row>
    <row r="289" spans="1:4" x14ac:dyDescent="0.2">
      <c r="A289" t="s">
        <v>20</v>
      </c>
      <c r="B289" t="s">
        <v>2033</v>
      </c>
      <c r="C289" s="9">
        <v>42122.208333333328</v>
      </c>
      <c r="D289">
        <v>2015</v>
      </c>
    </row>
    <row r="290" spans="1:4" x14ac:dyDescent="0.2">
      <c r="A290" t="s">
        <v>14</v>
      </c>
      <c r="B290" t="s">
        <v>2033</v>
      </c>
      <c r="C290" s="9">
        <v>40982.208333333336</v>
      </c>
      <c r="D290">
        <v>2012</v>
      </c>
    </row>
    <row r="291" spans="1:4" x14ac:dyDescent="0.2">
      <c r="A291" t="s">
        <v>20</v>
      </c>
      <c r="B291" t="s">
        <v>2037</v>
      </c>
      <c r="C291" s="9">
        <v>42219.208333333328</v>
      </c>
      <c r="D291">
        <v>2015</v>
      </c>
    </row>
    <row r="292" spans="1:4" x14ac:dyDescent="0.2">
      <c r="A292" t="s">
        <v>14</v>
      </c>
      <c r="B292" t="s">
        <v>2039</v>
      </c>
      <c r="C292" s="9">
        <v>41404.208333333336</v>
      </c>
      <c r="D292">
        <v>2013</v>
      </c>
    </row>
    <row r="293" spans="1:4" x14ac:dyDescent="0.2">
      <c r="A293" t="s">
        <v>20</v>
      </c>
      <c r="B293" t="s">
        <v>2035</v>
      </c>
      <c r="C293" s="9">
        <v>40831.208333333336</v>
      </c>
      <c r="D293">
        <v>2011</v>
      </c>
    </row>
    <row r="294" spans="1:4" x14ac:dyDescent="0.2">
      <c r="A294" t="s">
        <v>14</v>
      </c>
      <c r="B294" t="s">
        <v>2031</v>
      </c>
      <c r="C294" s="9">
        <v>40984.208333333336</v>
      </c>
      <c r="D294">
        <v>2012</v>
      </c>
    </row>
    <row r="295" spans="1:4" x14ac:dyDescent="0.2">
      <c r="A295" t="s">
        <v>74</v>
      </c>
      <c r="B295" t="s">
        <v>2037</v>
      </c>
      <c r="C295" s="9">
        <v>40456.208333333336</v>
      </c>
      <c r="D295">
        <v>2010</v>
      </c>
    </row>
    <row r="296" spans="1:4" x14ac:dyDescent="0.2">
      <c r="A296" t="s">
        <v>20</v>
      </c>
      <c r="B296" t="s">
        <v>2037</v>
      </c>
      <c r="C296" s="9">
        <v>43399.208333333328</v>
      </c>
      <c r="D296">
        <v>2018</v>
      </c>
    </row>
    <row r="297" spans="1:4" x14ac:dyDescent="0.2">
      <c r="A297" t="s">
        <v>14</v>
      </c>
      <c r="B297" t="s">
        <v>2037</v>
      </c>
      <c r="C297" s="9">
        <v>41562.208333333336</v>
      </c>
      <c r="D297">
        <v>2013</v>
      </c>
    </row>
    <row r="298" spans="1:4" x14ac:dyDescent="0.2">
      <c r="A298" t="s">
        <v>14</v>
      </c>
      <c r="B298" t="s">
        <v>2037</v>
      </c>
      <c r="C298" s="9">
        <v>43493.25</v>
      </c>
      <c r="D298">
        <v>2019</v>
      </c>
    </row>
    <row r="299" spans="1:4" x14ac:dyDescent="0.2">
      <c r="A299" t="s">
        <v>14</v>
      </c>
      <c r="B299" t="s">
        <v>2037</v>
      </c>
      <c r="C299" s="9">
        <v>41653.25</v>
      </c>
      <c r="D299">
        <v>2014</v>
      </c>
    </row>
    <row r="300" spans="1:4" x14ac:dyDescent="0.2">
      <c r="A300" t="s">
        <v>20</v>
      </c>
      <c r="B300" t="s">
        <v>2033</v>
      </c>
      <c r="C300" s="9">
        <v>42426.25</v>
      </c>
      <c r="D300">
        <v>2016</v>
      </c>
    </row>
    <row r="301" spans="1:4" x14ac:dyDescent="0.2">
      <c r="A301" t="s">
        <v>14</v>
      </c>
      <c r="B301" t="s">
        <v>2031</v>
      </c>
      <c r="C301" s="9">
        <v>42432.25</v>
      </c>
      <c r="D301">
        <v>2016</v>
      </c>
    </row>
    <row r="302" spans="1:4" x14ac:dyDescent="0.2">
      <c r="A302" t="s">
        <v>14</v>
      </c>
      <c r="B302" t="s">
        <v>2045</v>
      </c>
      <c r="C302" s="9">
        <v>42977.208333333328</v>
      </c>
      <c r="D302">
        <v>2017</v>
      </c>
    </row>
    <row r="303" spans="1:4" x14ac:dyDescent="0.2">
      <c r="A303" t="s">
        <v>20</v>
      </c>
      <c r="B303" t="s">
        <v>2039</v>
      </c>
      <c r="C303" s="9">
        <v>42061.25</v>
      </c>
      <c r="D303">
        <v>2015</v>
      </c>
    </row>
    <row r="304" spans="1:4" x14ac:dyDescent="0.2">
      <c r="A304" t="s">
        <v>14</v>
      </c>
      <c r="B304" t="s">
        <v>2037</v>
      </c>
      <c r="C304" s="9">
        <v>43345.208333333328</v>
      </c>
      <c r="D304">
        <v>2018</v>
      </c>
    </row>
    <row r="305" spans="1:4" x14ac:dyDescent="0.2">
      <c r="A305" t="s">
        <v>14</v>
      </c>
      <c r="B305" t="s">
        <v>2033</v>
      </c>
      <c r="C305" s="9">
        <v>42376.25</v>
      </c>
      <c r="D305">
        <v>2016</v>
      </c>
    </row>
    <row r="306" spans="1:4" x14ac:dyDescent="0.2">
      <c r="A306" t="s">
        <v>20</v>
      </c>
      <c r="B306" t="s">
        <v>2039</v>
      </c>
      <c r="C306" s="9">
        <v>42589.208333333328</v>
      </c>
      <c r="D306">
        <v>2016</v>
      </c>
    </row>
    <row r="307" spans="1:4" x14ac:dyDescent="0.2">
      <c r="A307" t="s">
        <v>20</v>
      </c>
      <c r="B307" t="s">
        <v>2037</v>
      </c>
      <c r="C307" s="9">
        <v>42448.208333333328</v>
      </c>
      <c r="D307">
        <v>2016</v>
      </c>
    </row>
    <row r="308" spans="1:4" x14ac:dyDescent="0.2">
      <c r="A308" t="s">
        <v>14</v>
      </c>
      <c r="B308" t="s">
        <v>2037</v>
      </c>
      <c r="C308" s="9">
        <v>42930.208333333328</v>
      </c>
      <c r="D308">
        <v>2017</v>
      </c>
    </row>
    <row r="309" spans="1:4" x14ac:dyDescent="0.2">
      <c r="A309" t="s">
        <v>20</v>
      </c>
      <c r="B309" t="s">
        <v>2045</v>
      </c>
      <c r="C309" s="9">
        <v>41066.208333333336</v>
      </c>
      <c r="D309">
        <v>2012</v>
      </c>
    </row>
    <row r="310" spans="1:4" x14ac:dyDescent="0.2">
      <c r="A310" t="s">
        <v>14</v>
      </c>
      <c r="B310" t="s">
        <v>2037</v>
      </c>
      <c r="C310" s="9">
        <v>40651.208333333336</v>
      </c>
      <c r="D310">
        <v>2011</v>
      </c>
    </row>
    <row r="311" spans="1:4" x14ac:dyDescent="0.2">
      <c r="A311" t="s">
        <v>74</v>
      </c>
      <c r="B311" t="s">
        <v>2033</v>
      </c>
      <c r="C311" s="9">
        <v>40807.208333333336</v>
      </c>
      <c r="D311">
        <v>2011</v>
      </c>
    </row>
    <row r="312" spans="1:4" x14ac:dyDescent="0.2">
      <c r="A312" t="s">
        <v>14</v>
      </c>
      <c r="B312" t="s">
        <v>2048</v>
      </c>
      <c r="C312" s="9">
        <v>40277.208333333336</v>
      </c>
      <c r="D312">
        <v>2010</v>
      </c>
    </row>
    <row r="313" spans="1:4" x14ac:dyDescent="0.2">
      <c r="A313" t="s">
        <v>20</v>
      </c>
      <c r="B313" t="s">
        <v>2037</v>
      </c>
      <c r="C313" s="9">
        <v>40590.25</v>
      </c>
      <c r="D313">
        <v>2011</v>
      </c>
    </row>
    <row r="314" spans="1:4" x14ac:dyDescent="0.2">
      <c r="A314" t="s">
        <v>20</v>
      </c>
      <c r="B314" t="s">
        <v>2037</v>
      </c>
      <c r="C314" s="9">
        <v>41572.208333333336</v>
      </c>
      <c r="D314">
        <v>2013</v>
      </c>
    </row>
    <row r="315" spans="1:4" x14ac:dyDescent="0.2">
      <c r="A315" t="s">
        <v>20</v>
      </c>
      <c r="B315" t="s">
        <v>2033</v>
      </c>
      <c r="C315" s="9">
        <v>40966.25</v>
      </c>
      <c r="D315">
        <v>2012</v>
      </c>
    </row>
    <row r="316" spans="1:4" x14ac:dyDescent="0.2">
      <c r="A316" t="s">
        <v>20</v>
      </c>
      <c r="B316" t="s">
        <v>2039</v>
      </c>
      <c r="C316" s="9">
        <v>43536.208333333328</v>
      </c>
      <c r="D316">
        <v>2019</v>
      </c>
    </row>
    <row r="317" spans="1:4" x14ac:dyDescent="0.2">
      <c r="A317" t="s">
        <v>14</v>
      </c>
      <c r="B317" t="s">
        <v>2037</v>
      </c>
      <c r="C317" s="9">
        <v>41783.208333333336</v>
      </c>
      <c r="D317">
        <v>2014</v>
      </c>
    </row>
    <row r="318" spans="1:4" x14ac:dyDescent="0.2">
      <c r="A318" t="s">
        <v>14</v>
      </c>
      <c r="B318" t="s">
        <v>2031</v>
      </c>
      <c r="C318" s="9">
        <v>43788.25</v>
      </c>
      <c r="D318">
        <v>2019</v>
      </c>
    </row>
    <row r="319" spans="1:4" x14ac:dyDescent="0.2">
      <c r="A319" t="s">
        <v>14</v>
      </c>
      <c r="B319" t="s">
        <v>2037</v>
      </c>
      <c r="C319" s="9">
        <v>42869.208333333328</v>
      </c>
      <c r="D319">
        <v>2017</v>
      </c>
    </row>
    <row r="320" spans="1:4" x14ac:dyDescent="0.2">
      <c r="A320" t="s">
        <v>14</v>
      </c>
      <c r="B320" t="s">
        <v>2033</v>
      </c>
      <c r="C320" s="9">
        <v>41684.25</v>
      </c>
      <c r="D320">
        <v>2014</v>
      </c>
    </row>
    <row r="321" spans="1:4" x14ac:dyDescent="0.2">
      <c r="A321" t="s">
        <v>74</v>
      </c>
      <c r="B321" t="s">
        <v>2035</v>
      </c>
      <c r="C321" s="9">
        <v>40402.208333333336</v>
      </c>
      <c r="D321">
        <v>2010</v>
      </c>
    </row>
    <row r="322" spans="1:4" x14ac:dyDescent="0.2">
      <c r="A322" t="s">
        <v>14</v>
      </c>
      <c r="B322" t="s">
        <v>2045</v>
      </c>
      <c r="C322" s="9">
        <v>40673.208333333336</v>
      </c>
      <c r="D322">
        <v>2011</v>
      </c>
    </row>
    <row r="323" spans="1:4" x14ac:dyDescent="0.2">
      <c r="A323" t="s">
        <v>14</v>
      </c>
      <c r="B323" t="s">
        <v>2039</v>
      </c>
      <c r="C323" s="9">
        <v>40634.208333333336</v>
      </c>
      <c r="D323">
        <v>2011</v>
      </c>
    </row>
    <row r="324" spans="1:4" x14ac:dyDescent="0.2">
      <c r="A324" t="s">
        <v>20</v>
      </c>
      <c r="B324" t="s">
        <v>2037</v>
      </c>
      <c r="C324" s="9">
        <v>40507.25</v>
      </c>
      <c r="D324">
        <v>2010</v>
      </c>
    </row>
    <row r="325" spans="1:4" x14ac:dyDescent="0.2">
      <c r="A325" t="s">
        <v>14</v>
      </c>
      <c r="B325" t="s">
        <v>2039</v>
      </c>
      <c r="C325" s="9">
        <v>41725.208333333336</v>
      </c>
      <c r="D325">
        <v>2014</v>
      </c>
    </row>
    <row r="326" spans="1:4" x14ac:dyDescent="0.2">
      <c r="A326" t="s">
        <v>20</v>
      </c>
      <c r="B326" t="s">
        <v>2037</v>
      </c>
      <c r="C326" s="9">
        <v>42176.208333333328</v>
      </c>
      <c r="D326">
        <v>2015</v>
      </c>
    </row>
    <row r="327" spans="1:4" x14ac:dyDescent="0.2">
      <c r="A327" t="s">
        <v>14</v>
      </c>
      <c r="B327" t="s">
        <v>2037</v>
      </c>
      <c r="C327" s="9">
        <v>43267.208333333328</v>
      </c>
      <c r="D327">
        <v>2018</v>
      </c>
    </row>
    <row r="328" spans="1:4" x14ac:dyDescent="0.2">
      <c r="A328" t="s">
        <v>14</v>
      </c>
      <c r="B328" t="s">
        <v>2039</v>
      </c>
      <c r="C328" s="9">
        <v>42364.25</v>
      </c>
      <c r="D328">
        <v>2015</v>
      </c>
    </row>
    <row r="329" spans="1:4" x14ac:dyDescent="0.2">
      <c r="A329" t="s">
        <v>14</v>
      </c>
      <c r="B329" t="s">
        <v>2037</v>
      </c>
      <c r="C329" s="9">
        <v>43705.208333333328</v>
      </c>
      <c r="D329">
        <v>2019</v>
      </c>
    </row>
    <row r="330" spans="1:4" x14ac:dyDescent="0.2">
      <c r="A330" t="s">
        <v>20</v>
      </c>
      <c r="B330" t="s">
        <v>2033</v>
      </c>
      <c r="C330" s="9">
        <v>43434.25</v>
      </c>
      <c r="D330">
        <v>2018</v>
      </c>
    </row>
    <row r="331" spans="1:4" x14ac:dyDescent="0.2">
      <c r="A331" t="s">
        <v>47</v>
      </c>
      <c r="B331" t="s">
        <v>2048</v>
      </c>
      <c r="C331" s="9">
        <v>42716.25</v>
      </c>
      <c r="D331">
        <v>2016</v>
      </c>
    </row>
    <row r="332" spans="1:4" x14ac:dyDescent="0.2">
      <c r="A332" t="s">
        <v>20</v>
      </c>
      <c r="B332" t="s">
        <v>2039</v>
      </c>
      <c r="C332" s="9">
        <v>43077.25</v>
      </c>
      <c r="D332">
        <v>2017</v>
      </c>
    </row>
    <row r="333" spans="1:4" x14ac:dyDescent="0.2">
      <c r="A333" t="s">
        <v>20</v>
      </c>
      <c r="B333" t="s">
        <v>2031</v>
      </c>
      <c r="C333" s="9">
        <v>40896.25</v>
      </c>
      <c r="D333">
        <v>2011</v>
      </c>
    </row>
    <row r="334" spans="1:4" x14ac:dyDescent="0.2">
      <c r="A334" t="s">
        <v>20</v>
      </c>
      <c r="B334" t="s">
        <v>2035</v>
      </c>
      <c r="C334" s="9">
        <v>41361.208333333336</v>
      </c>
      <c r="D334">
        <v>2013</v>
      </c>
    </row>
    <row r="335" spans="1:4" x14ac:dyDescent="0.2">
      <c r="A335" t="s">
        <v>20</v>
      </c>
      <c r="B335" t="s">
        <v>2037</v>
      </c>
      <c r="C335" s="9">
        <v>43424.25</v>
      </c>
      <c r="D335">
        <v>2018</v>
      </c>
    </row>
    <row r="336" spans="1:4" x14ac:dyDescent="0.2">
      <c r="A336" t="s">
        <v>20</v>
      </c>
      <c r="B336" t="s">
        <v>2033</v>
      </c>
      <c r="C336" s="9">
        <v>43110.25</v>
      </c>
      <c r="D336">
        <v>2018</v>
      </c>
    </row>
    <row r="337" spans="1:4" x14ac:dyDescent="0.2">
      <c r="A337" t="s">
        <v>20</v>
      </c>
      <c r="B337" t="s">
        <v>2033</v>
      </c>
      <c r="C337" s="9">
        <v>43784.25</v>
      </c>
      <c r="D337">
        <v>2019</v>
      </c>
    </row>
    <row r="338" spans="1:4" x14ac:dyDescent="0.2">
      <c r="A338" t="s">
        <v>14</v>
      </c>
      <c r="B338" t="s">
        <v>2033</v>
      </c>
      <c r="C338" s="9">
        <v>40527.25</v>
      </c>
      <c r="D338">
        <v>2010</v>
      </c>
    </row>
    <row r="339" spans="1:4" x14ac:dyDescent="0.2">
      <c r="A339" t="s">
        <v>20</v>
      </c>
      <c r="B339" t="s">
        <v>2037</v>
      </c>
      <c r="C339" s="9">
        <v>43780.25</v>
      </c>
      <c r="D339">
        <v>2019</v>
      </c>
    </row>
    <row r="340" spans="1:4" x14ac:dyDescent="0.2">
      <c r="A340" t="s">
        <v>20</v>
      </c>
      <c r="B340" t="s">
        <v>2037</v>
      </c>
      <c r="C340" s="9">
        <v>40821.208333333336</v>
      </c>
      <c r="D340">
        <v>2011</v>
      </c>
    </row>
    <row r="341" spans="1:4" x14ac:dyDescent="0.2">
      <c r="A341" t="s">
        <v>74</v>
      </c>
      <c r="B341" t="s">
        <v>2037</v>
      </c>
      <c r="C341" s="9">
        <v>42949.208333333328</v>
      </c>
      <c r="D341">
        <v>2017</v>
      </c>
    </row>
    <row r="342" spans="1:4" x14ac:dyDescent="0.2">
      <c r="A342" t="s">
        <v>14</v>
      </c>
      <c r="B342" t="s">
        <v>2052</v>
      </c>
      <c r="C342" s="9">
        <v>40889.25</v>
      </c>
      <c r="D342">
        <v>2011</v>
      </c>
    </row>
    <row r="343" spans="1:4" x14ac:dyDescent="0.2">
      <c r="A343" t="s">
        <v>14</v>
      </c>
      <c r="B343" t="s">
        <v>2033</v>
      </c>
      <c r="C343" s="9">
        <v>42244.208333333328</v>
      </c>
      <c r="D343">
        <v>2015</v>
      </c>
    </row>
    <row r="344" spans="1:4" x14ac:dyDescent="0.2">
      <c r="A344" t="s">
        <v>14</v>
      </c>
      <c r="B344" t="s">
        <v>2037</v>
      </c>
      <c r="C344" s="9">
        <v>41475.208333333336</v>
      </c>
      <c r="D344">
        <v>2013</v>
      </c>
    </row>
    <row r="345" spans="1:4" x14ac:dyDescent="0.2">
      <c r="A345" t="s">
        <v>14</v>
      </c>
      <c r="B345" t="s">
        <v>2037</v>
      </c>
      <c r="C345" s="9">
        <v>41597.25</v>
      </c>
      <c r="D345">
        <v>2013</v>
      </c>
    </row>
    <row r="346" spans="1:4" x14ac:dyDescent="0.2">
      <c r="A346" t="s">
        <v>14</v>
      </c>
      <c r="B346" t="s">
        <v>2048</v>
      </c>
      <c r="C346" s="9">
        <v>43122.25</v>
      </c>
      <c r="D346">
        <v>2018</v>
      </c>
    </row>
    <row r="347" spans="1:4" x14ac:dyDescent="0.2">
      <c r="A347" t="s">
        <v>14</v>
      </c>
      <c r="B347" t="s">
        <v>2039</v>
      </c>
      <c r="C347" s="9">
        <v>42194.208333333328</v>
      </c>
      <c r="D347">
        <v>2015</v>
      </c>
    </row>
    <row r="348" spans="1:4" x14ac:dyDescent="0.2">
      <c r="A348" t="s">
        <v>14</v>
      </c>
      <c r="B348" t="s">
        <v>2033</v>
      </c>
      <c r="C348" s="9">
        <v>42971.208333333328</v>
      </c>
      <c r="D348">
        <v>2017</v>
      </c>
    </row>
    <row r="349" spans="1:4" x14ac:dyDescent="0.2">
      <c r="A349" t="s">
        <v>20</v>
      </c>
      <c r="B349" t="s">
        <v>2035</v>
      </c>
      <c r="C349" s="9">
        <v>42046.25</v>
      </c>
      <c r="D349">
        <v>2015</v>
      </c>
    </row>
    <row r="350" spans="1:4" x14ac:dyDescent="0.2">
      <c r="A350" t="s">
        <v>14</v>
      </c>
      <c r="B350" t="s">
        <v>2031</v>
      </c>
      <c r="C350" s="9">
        <v>42782.25</v>
      </c>
      <c r="D350">
        <v>2017</v>
      </c>
    </row>
    <row r="351" spans="1:4" x14ac:dyDescent="0.2">
      <c r="A351" t="s">
        <v>14</v>
      </c>
      <c r="B351" t="s">
        <v>2037</v>
      </c>
      <c r="C351" s="9">
        <v>42930.208333333328</v>
      </c>
      <c r="D351">
        <v>2017</v>
      </c>
    </row>
    <row r="352" spans="1:4" x14ac:dyDescent="0.2">
      <c r="A352" t="s">
        <v>14</v>
      </c>
      <c r="B352" t="s">
        <v>2033</v>
      </c>
      <c r="C352" s="9">
        <v>42144.208333333328</v>
      </c>
      <c r="D352">
        <v>2015</v>
      </c>
    </row>
    <row r="353" spans="1:4" x14ac:dyDescent="0.2">
      <c r="A353" t="s">
        <v>20</v>
      </c>
      <c r="B353" t="s">
        <v>2033</v>
      </c>
      <c r="C353" s="9">
        <v>42240.208333333328</v>
      </c>
      <c r="D353">
        <v>2015</v>
      </c>
    </row>
    <row r="354" spans="1:4" x14ac:dyDescent="0.2">
      <c r="A354" t="s">
        <v>14</v>
      </c>
      <c r="B354" t="s">
        <v>2037</v>
      </c>
      <c r="C354" s="9">
        <v>42315.25</v>
      </c>
      <c r="D354">
        <v>2015</v>
      </c>
    </row>
    <row r="355" spans="1:4" x14ac:dyDescent="0.2">
      <c r="A355" t="s">
        <v>20</v>
      </c>
      <c r="B355" t="s">
        <v>2037</v>
      </c>
      <c r="C355" s="9">
        <v>43651.208333333328</v>
      </c>
      <c r="D355">
        <v>2019</v>
      </c>
    </row>
    <row r="356" spans="1:4" x14ac:dyDescent="0.2">
      <c r="A356" t="s">
        <v>20</v>
      </c>
      <c r="B356" t="s">
        <v>2039</v>
      </c>
      <c r="C356" s="9">
        <v>41520.208333333336</v>
      </c>
      <c r="D356">
        <v>2013</v>
      </c>
    </row>
    <row r="357" spans="1:4" x14ac:dyDescent="0.2">
      <c r="A357" t="s">
        <v>47</v>
      </c>
      <c r="B357" t="s">
        <v>2035</v>
      </c>
      <c r="C357" s="9">
        <v>42757.25</v>
      </c>
      <c r="D357">
        <v>2017</v>
      </c>
    </row>
    <row r="358" spans="1:4" x14ac:dyDescent="0.2">
      <c r="A358" t="s">
        <v>14</v>
      </c>
      <c r="B358" t="s">
        <v>2037</v>
      </c>
      <c r="C358" s="9">
        <v>40922.25</v>
      </c>
      <c r="D358">
        <v>2012</v>
      </c>
    </row>
    <row r="359" spans="1:4" x14ac:dyDescent="0.2">
      <c r="A359" t="s">
        <v>20</v>
      </c>
      <c r="B359" t="s">
        <v>2048</v>
      </c>
      <c r="C359" s="9">
        <v>42250.208333333328</v>
      </c>
      <c r="D359">
        <v>2015</v>
      </c>
    </row>
    <row r="360" spans="1:4" x14ac:dyDescent="0.2">
      <c r="A360" t="s">
        <v>14</v>
      </c>
      <c r="B360" t="s">
        <v>2052</v>
      </c>
      <c r="C360" s="9">
        <v>43322.208333333328</v>
      </c>
      <c r="D360">
        <v>2018</v>
      </c>
    </row>
    <row r="361" spans="1:4" x14ac:dyDescent="0.2">
      <c r="A361" t="s">
        <v>20</v>
      </c>
      <c r="B361" t="s">
        <v>2039</v>
      </c>
      <c r="C361" s="9">
        <v>40782.208333333336</v>
      </c>
      <c r="D361">
        <v>2011</v>
      </c>
    </row>
    <row r="362" spans="1:4" x14ac:dyDescent="0.2">
      <c r="A362" t="s">
        <v>20</v>
      </c>
      <c r="B362" t="s">
        <v>2037</v>
      </c>
      <c r="C362" s="9">
        <v>40544.25</v>
      </c>
      <c r="D362">
        <v>2011</v>
      </c>
    </row>
    <row r="363" spans="1:4" x14ac:dyDescent="0.2">
      <c r="A363" t="s">
        <v>20</v>
      </c>
      <c r="B363" t="s">
        <v>2037</v>
      </c>
      <c r="C363" s="9">
        <v>43015.208333333328</v>
      </c>
      <c r="D363">
        <v>2017</v>
      </c>
    </row>
    <row r="364" spans="1:4" x14ac:dyDescent="0.2">
      <c r="A364" t="s">
        <v>20</v>
      </c>
      <c r="B364" t="s">
        <v>2033</v>
      </c>
      <c r="C364" s="9">
        <v>40570.25</v>
      </c>
      <c r="D364">
        <v>2011</v>
      </c>
    </row>
    <row r="365" spans="1:4" x14ac:dyDescent="0.2">
      <c r="A365" t="s">
        <v>20</v>
      </c>
      <c r="B365" t="s">
        <v>2033</v>
      </c>
      <c r="C365" s="9">
        <v>40904.25</v>
      </c>
      <c r="D365">
        <v>2011</v>
      </c>
    </row>
    <row r="366" spans="1:4" x14ac:dyDescent="0.2">
      <c r="A366" t="s">
        <v>20</v>
      </c>
      <c r="B366" t="s">
        <v>2033</v>
      </c>
      <c r="C366" s="9">
        <v>43164.25</v>
      </c>
      <c r="D366">
        <v>2018</v>
      </c>
    </row>
    <row r="367" spans="1:4" x14ac:dyDescent="0.2">
      <c r="A367" t="s">
        <v>20</v>
      </c>
      <c r="B367" t="s">
        <v>2037</v>
      </c>
      <c r="C367" s="9">
        <v>42733.25</v>
      </c>
      <c r="D367">
        <v>2016</v>
      </c>
    </row>
    <row r="368" spans="1:4" x14ac:dyDescent="0.2">
      <c r="A368" t="s">
        <v>20</v>
      </c>
      <c r="B368" t="s">
        <v>2037</v>
      </c>
      <c r="C368" s="9">
        <v>40546.25</v>
      </c>
      <c r="D368">
        <v>2011</v>
      </c>
    </row>
    <row r="369" spans="1:4" x14ac:dyDescent="0.2">
      <c r="A369" t="s">
        <v>14</v>
      </c>
      <c r="B369" t="s">
        <v>2037</v>
      </c>
      <c r="C369" s="9">
        <v>41930.208333333336</v>
      </c>
      <c r="D369">
        <v>2014</v>
      </c>
    </row>
    <row r="370" spans="1:4" x14ac:dyDescent="0.2">
      <c r="A370" t="s">
        <v>20</v>
      </c>
      <c r="B370" t="s">
        <v>2039</v>
      </c>
      <c r="C370" s="9">
        <v>40464.208333333336</v>
      </c>
      <c r="D370">
        <v>2010</v>
      </c>
    </row>
    <row r="371" spans="1:4" x14ac:dyDescent="0.2">
      <c r="A371" t="s">
        <v>20</v>
      </c>
      <c r="B371" t="s">
        <v>2039</v>
      </c>
      <c r="C371" s="9">
        <v>41308.25</v>
      </c>
      <c r="D371">
        <v>2013</v>
      </c>
    </row>
    <row r="372" spans="1:4" x14ac:dyDescent="0.2">
      <c r="A372" t="s">
        <v>20</v>
      </c>
      <c r="B372" t="s">
        <v>2037</v>
      </c>
      <c r="C372" s="9">
        <v>43570.208333333328</v>
      </c>
      <c r="D372">
        <v>2019</v>
      </c>
    </row>
    <row r="373" spans="1:4" x14ac:dyDescent="0.2">
      <c r="A373" t="s">
        <v>14</v>
      </c>
      <c r="B373" t="s">
        <v>2037</v>
      </c>
      <c r="C373" s="9">
        <v>42043.25</v>
      </c>
      <c r="D373">
        <v>2015</v>
      </c>
    </row>
    <row r="374" spans="1:4" x14ac:dyDescent="0.2">
      <c r="A374" t="s">
        <v>20</v>
      </c>
      <c r="B374" t="s">
        <v>2039</v>
      </c>
      <c r="C374" s="9">
        <v>42012.25</v>
      </c>
      <c r="D374">
        <v>2015</v>
      </c>
    </row>
    <row r="375" spans="1:4" x14ac:dyDescent="0.2">
      <c r="A375" t="s">
        <v>20</v>
      </c>
      <c r="B375" t="s">
        <v>2037</v>
      </c>
      <c r="C375" s="9">
        <v>42964.208333333328</v>
      </c>
      <c r="D375">
        <v>2017</v>
      </c>
    </row>
    <row r="376" spans="1:4" x14ac:dyDescent="0.2">
      <c r="A376" t="s">
        <v>14</v>
      </c>
      <c r="B376" t="s">
        <v>2039</v>
      </c>
      <c r="C376" s="9">
        <v>43476.25</v>
      </c>
      <c r="D376">
        <v>2019</v>
      </c>
    </row>
    <row r="377" spans="1:4" x14ac:dyDescent="0.2">
      <c r="A377" t="s">
        <v>14</v>
      </c>
      <c r="B377" t="s">
        <v>2033</v>
      </c>
      <c r="C377" s="9">
        <v>42293.208333333328</v>
      </c>
      <c r="D377">
        <v>2015</v>
      </c>
    </row>
    <row r="378" spans="1:4" x14ac:dyDescent="0.2">
      <c r="A378" t="s">
        <v>20</v>
      </c>
      <c r="B378" t="s">
        <v>2033</v>
      </c>
      <c r="C378" s="9">
        <v>41826.208333333336</v>
      </c>
      <c r="D378">
        <v>2014</v>
      </c>
    </row>
    <row r="379" spans="1:4" x14ac:dyDescent="0.2">
      <c r="A379" t="s">
        <v>14</v>
      </c>
      <c r="B379" t="s">
        <v>2037</v>
      </c>
      <c r="C379" s="9">
        <v>43760.208333333328</v>
      </c>
      <c r="D379">
        <v>2019</v>
      </c>
    </row>
    <row r="380" spans="1:4" x14ac:dyDescent="0.2">
      <c r="A380" t="s">
        <v>14</v>
      </c>
      <c r="B380" t="s">
        <v>2039</v>
      </c>
      <c r="C380" s="9">
        <v>43241.208333333328</v>
      </c>
      <c r="D380">
        <v>2018</v>
      </c>
    </row>
    <row r="381" spans="1:4" x14ac:dyDescent="0.2">
      <c r="A381" t="s">
        <v>14</v>
      </c>
      <c r="B381" t="s">
        <v>2037</v>
      </c>
      <c r="C381" s="9">
        <v>40843.208333333336</v>
      </c>
      <c r="D381">
        <v>2011</v>
      </c>
    </row>
    <row r="382" spans="1:4" x14ac:dyDescent="0.2">
      <c r="A382" t="s">
        <v>20</v>
      </c>
      <c r="B382" t="s">
        <v>2037</v>
      </c>
      <c r="C382" s="9">
        <v>41448.208333333336</v>
      </c>
      <c r="D382">
        <v>2013</v>
      </c>
    </row>
    <row r="383" spans="1:4" x14ac:dyDescent="0.2">
      <c r="A383" t="s">
        <v>20</v>
      </c>
      <c r="B383" t="s">
        <v>2037</v>
      </c>
      <c r="C383" s="9">
        <v>42163.208333333328</v>
      </c>
      <c r="D383">
        <v>2015</v>
      </c>
    </row>
    <row r="384" spans="1:4" x14ac:dyDescent="0.2">
      <c r="A384" t="s">
        <v>14</v>
      </c>
      <c r="B384" t="s">
        <v>2052</v>
      </c>
      <c r="C384" s="9">
        <v>43024.208333333328</v>
      </c>
      <c r="D384">
        <v>2017</v>
      </c>
    </row>
    <row r="385" spans="1:4" x14ac:dyDescent="0.2">
      <c r="A385" t="s">
        <v>20</v>
      </c>
      <c r="B385" t="s">
        <v>2031</v>
      </c>
      <c r="C385" s="9">
        <v>43509.25</v>
      </c>
      <c r="D385">
        <v>2019</v>
      </c>
    </row>
    <row r="386" spans="1:4" x14ac:dyDescent="0.2">
      <c r="A386" t="s">
        <v>20</v>
      </c>
      <c r="B386" t="s">
        <v>2039</v>
      </c>
      <c r="C386" s="9">
        <v>42776.25</v>
      </c>
      <c r="D386">
        <v>2017</v>
      </c>
    </row>
    <row r="387" spans="1:4" x14ac:dyDescent="0.2">
      <c r="A387" t="s">
        <v>20</v>
      </c>
      <c r="B387" t="s">
        <v>2045</v>
      </c>
      <c r="C387" s="9">
        <v>43553.208333333328</v>
      </c>
      <c r="D387">
        <v>2019</v>
      </c>
    </row>
    <row r="388" spans="1:4" x14ac:dyDescent="0.2">
      <c r="A388" t="s">
        <v>14</v>
      </c>
      <c r="B388" t="s">
        <v>2037</v>
      </c>
      <c r="C388" s="9">
        <v>40355.208333333336</v>
      </c>
      <c r="D388">
        <v>2010</v>
      </c>
    </row>
    <row r="389" spans="1:4" x14ac:dyDescent="0.2">
      <c r="A389" t="s">
        <v>14</v>
      </c>
      <c r="B389" t="s">
        <v>2035</v>
      </c>
      <c r="C389" s="9">
        <v>41072.208333333336</v>
      </c>
      <c r="D389">
        <v>2012</v>
      </c>
    </row>
    <row r="390" spans="1:4" x14ac:dyDescent="0.2">
      <c r="A390" t="s">
        <v>74</v>
      </c>
      <c r="B390" t="s">
        <v>2033</v>
      </c>
      <c r="C390" s="9">
        <v>40912.25</v>
      </c>
      <c r="D390">
        <v>2012</v>
      </c>
    </row>
    <row r="391" spans="1:4" x14ac:dyDescent="0.2">
      <c r="A391" t="s">
        <v>20</v>
      </c>
      <c r="B391" t="s">
        <v>2037</v>
      </c>
      <c r="C391" s="9">
        <v>40479.208333333336</v>
      </c>
      <c r="D391">
        <v>2010</v>
      </c>
    </row>
    <row r="392" spans="1:4" x14ac:dyDescent="0.2">
      <c r="A392" t="s">
        <v>20</v>
      </c>
      <c r="B392" t="s">
        <v>2052</v>
      </c>
      <c r="C392" s="9">
        <v>41530.208333333336</v>
      </c>
      <c r="D392">
        <v>2013</v>
      </c>
    </row>
    <row r="393" spans="1:4" x14ac:dyDescent="0.2">
      <c r="A393" t="s">
        <v>14</v>
      </c>
      <c r="B393" t="s">
        <v>2045</v>
      </c>
      <c r="C393" s="9">
        <v>41653.25</v>
      </c>
      <c r="D393">
        <v>2014</v>
      </c>
    </row>
    <row r="394" spans="1:4" x14ac:dyDescent="0.2">
      <c r="A394" t="s">
        <v>14</v>
      </c>
      <c r="B394" t="s">
        <v>2035</v>
      </c>
      <c r="C394" s="9">
        <v>40549.25</v>
      </c>
      <c r="D394">
        <v>2011</v>
      </c>
    </row>
    <row r="395" spans="1:4" x14ac:dyDescent="0.2">
      <c r="A395" t="s">
        <v>20</v>
      </c>
      <c r="B395" t="s">
        <v>2033</v>
      </c>
      <c r="C395" s="9">
        <v>42933.208333333328</v>
      </c>
      <c r="D395">
        <v>2017</v>
      </c>
    </row>
    <row r="396" spans="1:4" x14ac:dyDescent="0.2">
      <c r="A396" t="s">
        <v>20</v>
      </c>
      <c r="B396" t="s">
        <v>2039</v>
      </c>
      <c r="C396" s="9">
        <v>41484.208333333336</v>
      </c>
      <c r="D396">
        <v>2013</v>
      </c>
    </row>
    <row r="397" spans="1:4" x14ac:dyDescent="0.2">
      <c r="A397" t="s">
        <v>20</v>
      </c>
      <c r="B397" t="s">
        <v>2037</v>
      </c>
      <c r="C397" s="9">
        <v>40885.25</v>
      </c>
      <c r="D397">
        <v>2011</v>
      </c>
    </row>
    <row r="398" spans="1:4" x14ac:dyDescent="0.2">
      <c r="A398" t="s">
        <v>20</v>
      </c>
      <c r="B398" t="s">
        <v>2039</v>
      </c>
      <c r="C398" s="9">
        <v>43378.208333333328</v>
      </c>
      <c r="D398">
        <v>2018</v>
      </c>
    </row>
    <row r="399" spans="1:4" x14ac:dyDescent="0.2">
      <c r="A399" t="s">
        <v>20</v>
      </c>
      <c r="B399" t="s">
        <v>2033</v>
      </c>
      <c r="C399" s="9">
        <v>41417.208333333336</v>
      </c>
      <c r="D399">
        <v>2013</v>
      </c>
    </row>
    <row r="400" spans="1:4" x14ac:dyDescent="0.2">
      <c r="A400" t="s">
        <v>20</v>
      </c>
      <c r="B400" t="s">
        <v>2039</v>
      </c>
      <c r="C400" s="9">
        <v>43228.208333333328</v>
      </c>
      <c r="D400">
        <v>2018</v>
      </c>
    </row>
    <row r="401" spans="1:4" x14ac:dyDescent="0.2">
      <c r="A401" t="s">
        <v>14</v>
      </c>
      <c r="B401" t="s">
        <v>2033</v>
      </c>
      <c r="C401" s="9">
        <v>40576.25</v>
      </c>
      <c r="D401">
        <v>2011</v>
      </c>
    </row>
    <row r="402" spans="1:4" x14ac:dyDescent="0.2">
      <c r="A402" t="s">
        <v>14</v>
      </c>
      <c r="B402" t="s">
        <v>2052</v>
      </c>
      <c r="C402" s="9">
        <v>41502.208333333336</v>
      </c>
      <c r="D402">
        <v>2013</v>
      </c>
    </row>
    <row r="403" spans="1:4" x14ac:dyDescent="0.2">
      <c r="A403" t="s">
        <v>20</v>
      </c>
      <c r="B403" t="s">
        <v>2037</v>
      </c>
      <c r="C403" s="9">
        <v>43765.208333333328</v>
      </c>
      <c r="D403">
        <v>2019</v>
      </c>
    </row>
    <row r="404" spans="1:4" x14ac:dyDescent="0.2">
      <c r="A404" t="s">
        <v>14</v>
      </c>
      <c r="B404" t="s">
        <v>2039</v>
      </c>
      <c r="C404" s="9">
        <v>40914.25</v>
      </c>
      <c r="D404">
        <v>2012</v>
      </c>
    </row>
    <row r="405" spans="1:4" x14ac:dyDescent="0.2">
      <c r="A405" t="s">
        <v>14</v>
      </c>
      <c r="B405" t="s">
        <v>2037</v>
      </c>
      <c r="C405" s="9">
        <v>40310.208333333336</v>
      </c>
      <c r="D405">
        <v>2010</v>
      </c>
    </row>
    <row r="406" spans="1:4" x14ac:dyDescent="0.2">
      <c r="A406" t="s">
        <v>20</v>
      </c>
      <c r="B406" t="s">
        <v>2037</v>
      </c>
      <c r="C406" s="9">
        <v>43053.25</v>
      </c>
      <c r="D406">
        <v>2017</v>
      </c>
    </row>
    <row r="407" spans="1:4" x14ac:dyDescent="0.2">
      <c r="A407" t="s">
        <v>14</v>
      </c>
      <c r="B407" t="s">
        <v>2037</v>
      </c>
      <c r="C407" s="9">
        <v>43255.208333333328</v>
      </c>
      <c r="D407">
        <v>2018</v>
      </c>
    </row>
    <row r="408" spans="1:4" x14ac:dyDescent="0.2">
      <c r="A408" t="s">
        <v>20</v>
      </c>
      <c r="B408" t="s">
        <v>2039</v>
      </c>
      <c r="C408" s="9">
        <v>41304.25</v>
      </c>
      <c r="D408">
        <v>2013</v>
      </c>
    </row>
    <row r="409" spans="1:4" x14ac:dyDescent="0.2">
      <c r="A409" t="s">
        <v>20</v>
      </c>
      <c r="B409" t="s">
        <v>2037</v>
      </c>
      <c r="C409" s="9">
        <v>43751.208333333328</v>
      </c>
      <c r="D409">
        <v>2019</v>
      </c>
    </row>
    <row r="410" spans="1:4" x14ac:dyDescent="0.2">
      <c r="A410" t="s">
        <v>20</v>
      </c>
      <c r="B410" t="s">
        <v>2039</v>
      </c>
      <c r="C410" s="9">
        <v>42541.208333333328</v>
      </c>
      <c r="D410">
        <v>2016</v>
      </c>
    </row>
    <row r="411" spans="1:4" x14ac:dyDescent="0.2">
      <c r="A411" t="s">
        <v>14</v>
      </c>
      <c r="B411" t="s">
        <v>2033</v>
      </c>
      <c r="C411" s="9">
        <v>42843.208333333328</v>
      </c>
      <c r="D411">
        <v>2017</v>
      </c>
    </row>
    <row r="412" spans="1:4" x14ac:dyDescent="0.2">
      <c r="A412" t="s">
        <v>47</v>
      </c>
      <c r="B412" t="s">
        <v>2048</v>
      </c>
      <c r="C412" s="9">
        <v>42122.208333333328</v>
      </c>
      <c r="D412">
        <v>2015</v>
      </c>
    </row>
    <row r="413" spans="1:4" x14ac:dyDescent="0.2">
      <c r="A413" t="s">
        <v>20</v>
      </c>
      <c r="B413" t="s">
        <v>2037</v>
      </c>
      <c r="C413" s="9">
        <v>42884.208333333328</v>
      </c>
      <c r="D413">
        <v>2017</v>
      </c>
    </row>
    <row r="414" spans="1:4" x14ac:dyDescent="0.2">
      <c r="A414" t="s">
        <v>20</v>
      </c>
      <c r="B414" t="s">
        <v>2045</v>
      </c>
      <c r="C414" s="9">
        <v>41642.25</v>
      </c>
      <c r="D414">
        <v>2014</v>
      </c>
    </row>
    <row r="415" spans="1:4" x14ac:dyDescent="0.2">
      <c r="A415" t="s">
        <v>47</v>
      </c>
      <c r="B415" t="s">
        <v>2039</v>
      </c>
      <c r="C415" s="9">
        <v>43431.25</v>
      </c>
      <c r="D415">
        <v>2018</v>
      </c>
    </row>
    <row r="416" spans="1:4" x14ac:dyDescent="0.2">
      <c r="A416" t="s">
        <v>14</v>
      </c>
      <c r="B416" t="s">
        <v>2031</v>
      </c>
      <c r="C416" s="9">
        <v>40288.208333333336</v>
      </c>
      <c r="D416">
        <v>2010</v>
      </c>
    </row>
    <row r="417" spans="1:4" x14ac:dyDescent="0.2">
      <c r="A417" t="s">
        <v>14</v>
      </c>
      <c r="B417" t="s">
        <v>2037</v>
      </c>
      <c r="C417" s="9">
        <v>40921.25</v>
      </c>
      <c r="D417">
        <v>2012</v>
      </c>
    </row>
    <row r="418" spans="1:4" x14ac:dyDescent="0.2">
      <c r="A418" t="s">
        <v>14</v>
      </c>
      <c r="B418" t="s">
        <v>2039</v>
      </c>
      <c r="C418" s="9">
        <v>40560.25</v>
      </c>
      <c r="D418">
        <v>2011</v>
      </c>
    </row>
    <row r="419" spans="1:4" x14ac:dyDescent="0.2">
      <c r="A419" t="s">
        <v>14</v>
      </c>
      <c r="B419" t="s">
        <v>2037</v>
      </c>
      <c r="C419" s="9">
        <v>43407.208333333328</v>
      </c>
      <c r="D419">
        <v>2018</v>
      </c>
    </row>
    <row r="420" spans="1:4" x14ac:dyDescent="0.2">
      <c r="A420" t="s">
        <v>14</v>
      </c>
      <c r="B420" t="s">
        <v>2039</v>
      </c>
      <c r="C420" s="9">
        <v>41035.208333333336</v>
      </c>
      <c r="D420">
        <v>2012</v>
      </c>
    </row>
    <row r="421" spans="1:4" x14ac:dyDescent="0.2">
      <c r="A421" t="s">
        <v>20</v>
      </c>
      <c r="B421" t="s">
        <v>2035</v>
      </c>
      <c r="C421" s="9">
        <v>40899.25</v>
      </c>
      <c r="D421">
        <v>2011</v>
      </c>
    </row>
    <row r="422" spans="1:4" x14ac:dyDescent="0.2">
      <c r="A422" t="s">
        <v>20</v>
      </c>
      <c r="B422" t="s">
        <v>2037</v>
      </c>
      <c r="C422" s="9">
        <v>42911.208333333328</v>
      </c>
      <c r="D422">
        <v>2017</v>
      </c>
    </row>
    <row r="423" spans="1:4" x14ac:dyDescent="0.2">
      <c r="A423" t="s">
        <v>14</v>
      </c>
      <c r="B423" t="s">
        <v>2035</v>
      </c>
      <c r="C423" s="9">
        <v>42915.208333333328</v>
      </c>
      <c r="D423">
        <v>2017</v>
      </c>
    </row>
    <row r="424" spans="1:4" x14ac:dyDescent="0.2">
      <c r="A424" t="s">
        <v>20</v>
      </c>
      <c r="B424" t="s">
        <v>2037</v>
      </c>
      <c r="C424" s="9">
        <v>40285.208333333336</v>
      </c>
      <c r="D424">
        <v>2010</v>
      </c>
    </row>
    <row r="425" spans="1:4" x14ac:dyDescent="0.2">
      <c r="A425" t="s">
        <v>14</v>
      </c>
      <c r="B425" t="s">
        <v>2031</v>
      </c>
      <c r="C425" s="9">
        <v>40808.208333333336</v>
      </c>
      <c r="D425">
        <v>2011</v>
      </c>
    </row>
    <row r="426" spans="1:4" x14ac:dyDescent="0.2">
      <c r="A426" t="s">
        <v>14</v>
      </c>
      <c r="B426" t="s">
        <v>2033</v>
      </c>
      <c r="C426" s="9">
        <v>43208.208333333328</v>
      </c>
      <c r="D426">
        <v>2018</v>
      </c>
    </row>
    <row r="427" spans="1:4" x14ac:dyDescent="0.2">
      <c r="A427" t="s">
        <v>20</v>
      </c>
      <c r="B427" t="s">
        <v>2052</v>
      </c>
      <c r="C427" s="9">
        <v>42213.208333333328</v>
      </c>
      <c r="D427">
        <v>2015</v>
      </c>
    </row>
    <row r="428" spans="1:4" x14ac:dyDescent="0.2">
      <c r="A428" t="s">
        <v>20</v>
      </c>
      <c r="B428" t="s">
        <v>2037</v>
      </c>
      <c r="C428" s="9">
        <v>41332.25</v>
      </c>
      <c r="D428">
        <v>2013</v>
      </c>
    </row>
    <row r="429" spans="1:4" x14ac:dyDescent="0.2">
      <c r="A429" t="s">
        <v>20</v>
      </c>
      <c r="B429" t="s">
        <v>2037</v>
      </c>
      <c r="C429" s="9">
        <v>41895.208333333336</v>
      </c>
      <c r="D429">
        <v>2014</v>
      </c>
    </row>
    <row r="430" spans="1:4" x14ac:dyDescent="0.2">
      <c r="A430" t="s">
        <v>14</v>
      </c>
      <c r="B430" t="s">
        <v>2039</v>
      </c>
      <c r="C430" s="9">
        <v>40585.25</v>
      </c>
      <c r="D430">
        <v>2011</v>
      </c>
    </row>
    <row r="431" spans="1:4" x14ac:dyDescent="0.2">
      <c r="A431" t="s">
        <v>74</v>
      </c>
      <c r="B431" t="s">
        <v>2052</v>
      </c>
      <c r="C431" s="9">
        <v>41680.25</v>
      </c>
      <c r="D431">
        <v>2014</v>
      </c>
    </row>
    <row r="432" spans="1:4" x14ac:dyDescent="0.2">
      <c r="A432" t="s">
        <v>14</v>
      </c>
      <c r="B432" t="s">
        <v>2037</v>
      </c>
      <c r="C432" s="9">
        <v>43737.208333333328</v>
      </c>
      <c r="D432">
        <v>2019</v>
      </c>
    </row>
    <row r="433" spans="1:4" x14ac:dyDescent="0.2">
      <c r="A433" t="s">
        <v>20</v>
      </c>
      <c r="B433" t="s">
        <v>2037</v>
      </c>
      <c r="C433" s="9">
        <v>43273.208333333328</v>
      </c>
      <c r="D433">
        <v>2018</v>
      </c>
    </row>
    <row r="434" spans="1:4" x14ac:dyDescent="0.2">
      <c r="A434" t="s">
        <v>14</v>
      </c>
      <c r="B434" t="s">
        <v>2037</v>
      </c>
      <c r="C434" s="9">
        <v>41761.208333333336</v>
      </c>
      <c r="D434">
        <v>2014</v>
      </c>
    </row>
    <row r="435" spans="1:4" x14ac:dyDescent="0.2">
      <c r="A435" t="s">
        <v>14</v>
      </c>
      <c r="B435" t="s">
        <v>2039</v>
      </c>
      <c r="C435" s="9">
        <v>41603.25</v>
      </c>
      <c r="D435">
        <v>2013</v>
      </c>
    </row>
    <row r="436" spans="1:4" x14ac:dyDescent="0.2">
      <c r="A436" t="s">
        <v>74</v>
      </c>
      <c r="B436" t="s">
        <v>2037</v>
      </c>
      <c r="C436" s="9">
        <v>42705.25</v>
      </c>
      <c r="D436">
        <v>2016</v>
      </c>
    </row>
    <row r="437" spans="1:4" x14ac:dyDescent="0.2">
      <c r="A437" t="s">
        <v>20</v>
      </c>
      <c r="B437" t="s">
        <v>2037</v>
      </c>
      <c r="C437" s="9">
        <v>41988.25</v>
      </c>
      <c r="D437">
        <v>2014</v>
      </c>
    </row>
    <row r="438" spans="1:4" x14ac:dyDescent="0.2">
      <c r="A438" t="s">
        <v>20</v>
      </c>
      <c r="B438" t="s">
        <v>2033</v>
      </c>
      <c r="C438" s="9">
        <v>43575.208333333328</v>
      </c>
      <c r="D438">
        <v>2019</v>
      </c>
    </row>
    <row r="439" spans="1:4" x14ac:dyDescent="0.2">
      <c r="A439" t="s">
        <v>20</v>
      </c>
      <c r="B439" t="s">
        <v>2039</v>
      </c>
      <c r="C439" s="9">
        <v>42260.208333333328</v>
      </c>
      <c r="D439">
        <v>2015</v>
      </c>
    </row>
    <row r="440" spans="1:4" x14ac:dyDescent="0.2">
      <c r="A440" t="s">
        <v>20</v>
      </c>
      <c r="B440" t="s">
        <v>2037</v>
      </c>
      <c r="C440" s="9">
        <v>41337.25</v>
      </c>
      <c r="D440">
        <v>2013</v>
      </c>
    </row>
    <row r="441" spans="1:4" x14ac:dyDescent="0.2">
      <c r="A441" t="s">
        <v>20</v>
      </c>
      <c r="B441" t="s">
        <v>2039</v>
      </c>
      <c r="C441" s="9">
        <v>42680.208333333328</v>
      </c>
      <c r="D441">
        <v>2016</v>
      </c>
    </row>
    <row r="442" spans="1:4" x14ac:dyDescent="0.2">
      <c r="A442" t="s">
        <v>20</v>
      </c>
      <c r="B442" t="s">
        <v>2039</v>
      </c>
      <c r="C442" s="9">
        <v>42916.208333333328</v>
      </c>
      <c r="D442">
        <v>2017</v>
      </c>
    </row>
    <row r="443" spans="1:4" x14ac:dyDescent="0.2">
      <c r="A443" t="s">
        <v>14</v>
      </c>
      <c r="B443" t="s">
        <v>2035</v>
      </c>
      <c r="C443" s="9">
        <v>41025.208333333336</v>
      </c>
      <c r="D443">
        <v>2012</v>
      </c>
    </row>
    <row r="444" spans="1:4" x14ac:dyDescent="0.2">
      <c r="A444" t="s">
        <v>20</v>
      </c>
      <c r="B444" t="s">
        <v>2037</v>
      </c>
      <c r="C444" s="9">
        <v>42980.208333333328</v>
      </c>
      <c r="D444">
        <v>2017</v>
      </c>
    </row>
    <row r="445" spans="1:4" x14ac:dyDescent="0.2">
      <c r="A445" t="s">
        <v>74</v>
      </c>
      <c r="B445" t="s">
        <v>2037</v>
      </c>
      <c r="C445" s="9">
        <v>40451.208333333336</v>
      </c>
      <c r="D445">
        <v>2010</v>
      </c>
    </row>
    <row r="446" spans="1:4" x14ac:dyDescent="0.2">
      <c r="A446" t="s">
        <v>20</v>
      </c>
      <c r="B446" t="s">
        <v>2033</v>
      </c>
      <c r="C446" s="9">
        <v>40748.208333333336</v>
      </c>
      <c r="D446">
        <v>2011</v>
      </c>
    </row>
    <row r="447" spans="1:4" x14ac:dyDescent="0.2">
      <c r="A447" t="s">
        <v>20</v>
      </c>
      <c r="B447" t="s">
        <v>2037</v>
      </c>
      <c r="C447" s="9">
        <v>40515.25</v>
      </c>
      <c r="D447">
        <v>2010</v>
      </c>
    </row>
    <row r="448" spans="1:4" x14ac:dyDescent="0.2">
      <c r="A448" t="s">
        <v>14</v>
      </c>
      <c r="B448" t="s">
        <v>2035</v>
      </c>
      <c r="C448" s="9">
        <v>41261.25</v>
      </c>
      <c r="D448">
        <v>2012</v>
      </c>
    </row>
    <row r="449" spans="1:4" x14ac:dyDescent="0.2">
      <c r="A449" t="s">
        <v>74</v>
      </c>
      <c r="B449" t="s">
        <v>2039</v>
      </c>
      <c r="C449" s="9">
        <v>43088.25</v>
      </c>
      <c r="D449">
        <v>2017</v>
      </c>
    </row>
    <row r="450" spans="1:4" x14ac:dyDescent="0.2">
      <c r="A450" t="s">
        <v>14</v>
      </c>
      <c r="B450" t="s">
        <v>2048</v>
      </c>
      <c r="C450" s="9">
        <v>41378.208333333336</v>
      </c>
      <c r="D450">
        <v>2013</v>
      </c>
    </row>
    <row r="451" spans="1:4" x14ac:dyDescent="0.2">
      <c r="A451" t="s">
        <v>20</v>
      </c>
      <c r="B451" t="s">
        <v>2048</v>
      </c>
      <c r="C451" s="9">
        <v>43530.25</v>
      </c>
      <c r="D451">
        <v>2019</v>
      </c>
    </row>
    <row r="452" spans="1:4" x14ac:dyDescent="0.2">
      <c r="A452" t="s">
        <v>14</v>
      </c>
      <c r="B452" t="s">
        <v>2039</v>
      </c>
      <c r="C452" s="9">
        <v>43394.208333333328</v>
      </c>
      <c r="D452">
        <v>2018</v>
      </c>
    </row>
    <row r="453" spans="1:4" x14ac:dyDescent="0.2">
      <c r="A453" t="s">
        <v>20</v>
      </c>
      <c r="B453" t="s">
        <v>2033</v>
      </c>
      <c r="C453" s="9">
        <v>42935.208333333328</v>
      </c>
      <c r="D453">
        <v>2017</v>
      </c>
    </row>
    <row r="454" spans="1:4" x14ac:dyDescent="0.2">
      <c r="A454" t="s">
        <v>14</v>
      </c>
      <c r="B454" t="s">
        <v>2039</v>
      </c>
      <c r="C454" s="9">
        <v>40365.208333333336</v>
      </c>
      <c r="D454">
        <v>2010</v>
      </c>
    </row>
    <row r="455" spans="1:4" x14ac:dyDescent="0.2">
      <c r="A455" t="s">
        <v>14</v>
      </c>
      <c r="B455" t="s">
        <v>2039</v>
      </c>
      <c r="C455" s="9">
        <v>42705.25</v>
      </c>
      <c r="D455">
        <v>2016</v>
      </c>
    </row>
    <row r="456" spans="1:4" x14ac:dyDescent="0.2">
      <c r="A456" t="s">
        <v>14</v>
      </c>
      <c r="B456" t="s">
        <v>2039</v>
      </c>
      <c r="C456" s="9">
        <v>41568.208333333336</v>
      </c>
      <c r="D456">
        <v>2013</v>
      </c>
    </row>
    <row r="457" spans="1:4" x14ac:dyDescent="0.2">
      <c r="A457" t="s">
        <v>20</v>
      </c>
      <c r="B457" t="s">
        <v>2037</v>
      </c>
      <c r="C457" s="9">
        <v>40809.208333333336</v>
      </c>
      <c r="D457">
        <v>2011</v>
      </c>
    </row>
    <row r="458" spans="1:4" x14ac:dyDescent="0.2">
      <c r="A458" t="s">
        <v>20</v>
      </c>
      <c r="B458" t="s">
        <v>2033</v>
      </c>
      <c r="C458" s="9">
        <v>43141.25</v>
      </c>
      <c r="D458">
        <v>2018</v>
      </c>
    </row>
    <row r="459" spans="1:4" x14ac:dyDescent="0.2">
      <c r="A459" t="s">
        <v>14</v>
      </c>
      <c r="B459" t="s">
        <v>2037</v>
      </c>
      <c r="C459" s="9">
        <v>42657.208333333328</v>
      </c>
      <c r="D459">
        <v>2016</v>
      </c>
    </row>
    <row r="460" spans="1:4" x14ac:dyDescent="0.2">
      <c r="A460" t="s">
        <v>20</v>
      </c>
      <c r="B460" t="s">
        <v>2037</v>
      </c>
      <c r="C460" s="9">
        <v>40265.208333333336</v>
      </c>
      <c r="D460">
        <v>2010</v>
      </c>
    </row>
    <row r="461" spans="1:4" x14ac:dyDescent="0.2">
      <c r="A461" t="s">
        <v>14</v>
      </c>
      <c r="B461" t="s">
        <v>2039</v>
      </c>
      <c r="C461" s="9">
        <v>42001.25</v>
      </c>
      <c r="D461">
        <v>2014</v>
      </c>
    </row>
    <row r="462" spans="1:4" x14ac:dyDescent="0.2">
      <c r="A462" t="s">
        <v>20</v>
      </c>
      <c r="B462" t="s">
        <v>2037</v>
      </c>
      <c r="C462" s="9">
        <v>40399.208333333336</v>
      </c>
      <c r="D462">
        <v>2010</v>
      </c>
    </row>
    <row r="463" spans="1:4" x14ac:dyDescent="0.2">
      <c r="A463" t="s">
        <v>20</v>
      </c>
      <c r="B463" t="s">
        <v>2039</v>
      </c>
      <c r="C463" s="9">
        <v>41757.208333333336</v>
      </c>
      <c r="D463">
        <v>2014</v>
      </c>
    </row>
    <row r="464" spans="1:4" x14ac:dyDescent="0.2">
      <c r="A464" t="s">
        <v>14</v>
      </c>
      <c r="B464" t="s">
        <v>2048</v>
      </c>
      <c r="C464" s="9">
        <v>41304.25</v>
      </c>
      <c r="D464">
        <v>2013</v>
      </c>
    </row>
    <row r="465" spans="1:4" x14ac:dyDescent="0.2">
      <c r="A465" t="s">
        <v>20</v>
      </c>
      <c r="B465" t="s">
        <v>2039</v>
      </c>
      <c r="C465" s="9">
        <v>41639.25</v>
      </c>
      <c r="D465">
        <v>2013</v>
      </c>
    </row>
    <row r="466" spans="1:4" x14ac:dyDescent="0.2">
      <c r="A466" t="s">
        <v>20</v>
      </c>
      <c r="B466" t="s">
        <v>2037</v>
      </c>
      <c r="C466" s="9">
        <v>43142.25</v>
      </c>
      <c r="D466">
        <v>2018</v>
      </c>
    </row>
    <row r="467" spans="1:4" x14ac:dyDescent="0.2">
      <c r="A467" t="s">
        <v>20</v>
      </c>
      <c r="B467" t="s">
        <v>2045</v>
      </c>
      <c r="C467" s="9">
        <v>43127.25</v>
      </c>
      <c r="D467">
        <v>2018</v>
      </c>
    </row>
    <row r="468" spans="1:4" x14ac:dyDescent="0.2">
      <c r="A468" t="s">
        <v>20</v>
      </c>
      <c r="B468" t="s">
        <v>2035</v>
      </c>
      <c r="C468" s="9">
        <v>41409.208333333336</v>
      </c>
      <c r="D468">
        <v>2013</v>
      </c>
    </row>
    <row r="469" spans="1:4" x14ac:dyDescent="0.2">
      <c r="A469" t="s">
        <v>20</v>
      </c>
      <c r="B469" t="s">
        <v>2035</v>
      </c>
      <c r="C469" s="9">
        <v>42331.25</v>
      </c>
      <c r="D469">
        <v>2015</v>
      </c>
    </row>
    <row r="470" spans="1:4" x14ac:dyDescent="0.2">
      <c r="A470" t="s">
        <v>14</v>
      </c>
      <c r="B470" t="s">
        <v>2037</v>
      </c>
      <c r="C470" s="9">
        <v>43569.208333333328</v>
      </c>
      <c r="D470">
        <v>2019</v>
      </c>
    </row>
    <row r="471" spans="1:4" x14ac:dyDescent="0.2">
      <c r="A471" t="s">
        <v>20</v>
      </c>
      <c r="B471" t="s">
        <v>2039</v>
      </c>
      <c r="C471" s="9">
        <v>42142.208333333328</v>
      </c>
      <c r="D471">
        <v>2015</v>
      </c>
    </row>
    <row r="472" spans="1:4" x14ac:dyDescent="0.2">
      <c r="A472" t="s">
        <v>20</v>
      </c>
      <c r="B472" t="s">
        <v>2035</v>
      </c>
      <c r="C472" s="9">
        <v>42716.25</v>
      </c>
      <c r="D472">
        <v>2016</v>
      </c>
    </row>
    <row r="473" spans="1:4" x14ac:dyDescent="0.2">
      <c r="A473" t="s">
        <v>20</v>
      </c>
      <c r="B473" t="s">
        <v>2031</v>
      </c>
      <c r="C473" s="9">
        <v>41031.208333333336</v>
      </c>
      <c r="D473">
        <v>2012</v>
      </c>
    </row>
    <row r="474" spans="1:4" x14ac:dyDescent="0.2">
      <c r="A474" t="s">
        <v>14</v>
      </c>
      <c r="B474" t="s">
        <v>2033</v>
      </c>
      <c r="C474" s="9">
        <v>43535.208333333328</v>
      </c>
      <c r="D474">
        <v>2019</v>
      </c>
    </row>
    <row r="475" spans="1:4" x14ac:dyDescent="0.2">
      <c r="A475" t="s">
        <v>20</v>
      </c>
      <c r="B475" t="s">
        <v>2033</v>
      </c>
      <c r="C475" s="9">
        <v>43277.208333333328</v>
      </c>
      <c r="D475">
        <v>2018</v>
      </c>
    </row>
    <row r="476" spans="1:4" x14ac:dyDescent="0.2">
      <c r="A476" t="s">
        <v>20</v>
      </c>
      <c r="B476" t="s">
        <v>2039</v>
      </c>
      <c r="C476" s="9">
        <v>41989.25</v>
      </c>
      <c r="D476">
        <v>2014</v>
      </c>
    </row>
    <row r="477" spans="1:4" x14ac:dyDescent="0.2">
      <c r="A477" t="s">
        <v>20</v>
      </c>
      <c r="B477" t="s">
        <v>2045</v>
      </c>
      <c r="C477" s="9">
        <v>41450.208333333336</v>
      </c>
      <c r="D477">
        <v>2013</v>
      </c>
    </row>
    <row r="478" spans="1:4" x14ac:dyDescent="0.2">
      <c r="A478" t="s">
        <v>14</v>
      </c>
      <c r="B478" t="s">
        <v>2045</v>
      </c>
      <c r="C478" s="9">
        <v>43322.208333333328</v>
      </c>
      <c r="D478">
        <v>2018</v>
      </c>
    </row>
    <row r="479" spans="1:4" x14ac:dyDescent="0.2">
      <c r="A479" t="s">
        <v>14</v>
      </c>
      <c r="B479" t="s">
        <v>2039</v>
      </c>
      <c r="C479" s="9">
        <v>40720.208333333336</v>
      </c>
      <c r="D479">
        <v>2011</v>
      </c>
    </row>
    <row r="480" spans="1:4" x14ac:dyDescent="0.2">
      <c r="A480" t="s">
        <v>20</v>
      </c>
      <c r="B480" t="s">
        <v>2035</v>
      </c>
      <c r="C480" s="9">
        <v>42072.208333333328</v>
      </c>
      <c r="D480">
        <v>2015</v>
      </c>
    </row>
    <row r="481" spans="1:4" x14ac:dyDescent="0.2">
      <c r="A481" t="s">
        <v>20</v>
      </c>
      <c r="B481" t="s">
        <v>2031</v>
      </c>
      <c r="C481" s="9">
        <v>42945.208333333328</v>
      </c>
      <c r="D481">
        <v>2017</v>
      </c>
    </row>
    <row r="482" spans="1:4" x14ac:dyDescent="0.2">
      <c r="A482" t="s">
        <v>20</v>
      </c>
      <c r="B482" t="s">
        <v>2052</v>
      </c>
      <c r="C482" s="9">
        <v>40248.25</v>
      </c>
      <c r="D482">
        <v>2010</v>
      </c>
    </row>
    <row r="483" spans="1:4" x14ac:dyDescent="0.2">
      <c r="A483" t="s">
        <v>14</v>
      </c>
      <c r="B483" t="s">
        <v>2037</v>
      </c>
      <c r="C483" s="9">
        <v>41913.208333333336</v>
      </c>
      <c r="D483">
        <v>2014</v>
      </c>
    </row>
    <row r="484" spans="1:4" x14ac:dyDescent="0.2">
      <c r="A484" t="s">
        <v>14</v>
      </c>
      <c r="B484" t="s">
        <v>2045</v>
      </c>
      <c r="C484" s="9">
        <v>40963.25</v>
      </c>
      <c r="D484">
        <v>2012</v>
      </c>
    </row>
    <row r="485" spans="1:4" x14ac:dyDescent="0.2">
      <c r="A485" t="s">
        <v>14</v>
      </c>
      <c r="B485" t="s">
        <v>2037</v>
      </c>
      <c r="C485" s="9">
        <v>43811.25</v>
      </c>
      <c r="D485">
        <v>2019</v>
      </c>
    </row>
    <row r="486" spans="1:4" x14ac:dyDescent="0.2">
      <c r="A486" t="s">
        <v>20</v>
      </c>
      <c r="B486" t="s">
        <v>2031</v>
      </c>
      <c r="C486" s="9">
        <v>41855.208333333336</v>
      </c>
      <c r="D486">
        <v>2014</v>
      </c>
    </row>
    <row r="487" spans="1:4" x14ac:dyDescent="0.2">
      <c r="A487" t="s">
        <v>14</v>
      </c>
      <c r="B487" t="s">
        <v>2037</v>
      </c>
      <c r="C487" s="9">
        <v>43626.208333333328</v>
      </c>
      <c r="D487">
        <v>2019</v>
      </c>
    </row>
    <row r="488" spans="1:4" x14ac:dyDescent="0.2">
      <c r="A488" t="s">
        <v>14</v>
      </c>
      <c r="B488" t="s">
        <v>2045</v>
      </c>
      <c r="C488" s="9">
        <v>43168.25</v>
      </c>
      <c r="D488">
        <v>2018</v>
      </c>
    </row>
    <row r="489" spans="1:4" x14ac:dyDescent="0.2">
      <c r="A489" t="s">
        <v>20</v>
      </c>
      <c r="B489" t="s">
        <v>2037</v>
      </c>
      <c r="C489" s="9">
        <v>42845.208333333328</v>
      </c>
      <c r="D489">
        <v>2017</v>
      </c>
    </row>
    <row r="490" spans="1:4" x14ac:dyDescent="0.2">
      <c r="A490" t="s">
        <v>20</v>
      </c>
      <c r="B490" t="s">
        <v>2037</v>
      </c>
      <c r="C490" s="9">
        <v>42403.25</v>
      </c>
      <c r="D490">
        <v>2016</v>
      </c>
    </row>
    <row r="491" spans="1:4" x14ac:dyDescent="0.2">
      <c r="A491" t="s">
        <v>20</v>
      </c>
      <c r="B491" t="s">
        <v>2035</v>
      </c>
      <c r="C491" s="9">
        <v>40406.208333333336</v>
      </c>
      <c r="D491">
        <v>2010</v>
      </c>
    </row>
    <row r="492" spans="1:4" x14ac:dyDescent="0.2">
      <c r="A492" t="s">
        <v>20</v>
      </c>
      <c r="B492" t="s">
        <v>2062</v>
      </c>
      <c r="C492" s="9">
        <v>43786.25</v>
      </c>
      <c r="D492">
        <v>2019</v>
      </c>
    </row>
    <row r="493" spans="1:4" x14ac:dyDescent="0.2">
      <c r="A493" t="s">
        <v>20</v>
      </c>
      <c r="B493" t="s">
        <v>2031</v>
      </c>
      <c r="C493" s="9">
        <v>41456.208333333336</v>
      </c>
      <c r="D493">
        <v>2013</v>
      </c>
    </row>
    <row r="494" spans="1:4" x14ac:dyDescent="0.2">
      <c r="A494" t="s">
        <v>74</v>
      </c>
      <c r="B494" t="s">
        <v>2039</v>
      </c>
      <c r="C494" s="9">
        <v>40336.208333333336</v>
      </c>
      <c r="D494">
        <v>2010</v>
      </c>
    </row>
    <row r="495" spans="1:4" x14ac:dyDescent="0.2">
      <c r="A495" t="s">
        <v>20</v>
      </c>
      <c r="B495" t="s">
        <v>2052</v>
      </c>
      <c r="C495" s="9">
        <v>43645.208333333328</v>
      </c>
      <c r="D495">
        <v>2019</v>
      </c>
    </row>
    <row r="496" spans="1:4" x14ac:dyDescent="0.2">
      <c r="A496" t="s">
        <v>20</v>
      </c>
      <c r="B496" t="s">
        <v>2035</v>
      </c>
      <c r="C496" s="9">
        <v>40990.208333333336</v>
      </c>
      <c r="D496">
        <v>2012</v>
      </c>
    </row>
    <row r="497" spans="1:4" x14ac:dyDescent="0.2">
      <c r="A497" t="s">
        <v>20</v>
      </c>
      <c r="B497" t="s">
        <v>2037</v>
      </c>
      <c r="C497" s="9">
        <v>41800.208333333336</v>
      </c>
      <c r="D497">
        <v>2014</v>
      </c>
    </row>
    <row r="498" spans="1:4" x14ac:dyDescent="0.2">
      <c r="A498" t="s">
        <v>14</v>
      </c>
      <c r="B498" t="s">
        <v>2039</v>
      </c>
      <c r="C498" s="9">
        <v>42876.208333333328</v>
      </c>
      <c r="D498">
        <v>2017</v>
      </c>
    </row>
    <row r="499" spans="1:4" x14ac:dyDescent="0.2">
      <c r="A499" t="s">
        <v>14</v>
      </c>
      <c r="B499" t="s">
        <v>2035</v>
      </c>
      <c r="C499" s="9">
        <v>42724.25</v>
      </c>
      <c r="D499">
        <v>2016</v>
      </c>
    </row>
    <row r="500" spans="1:4" x14ac:dyDescent="0.2">
      <c r="A500" t="s">
        <v>14</v>
      </c>
      <c r="B500" t="s">
        <v>2035</v>
      </c>
      <c r="C500" s="9">
        <v>42005.25</v>
      </c>
      <c r="D500">
        <v>2015</v>
      </c>
    </row>
    <row r="501" spans="1:4" x14ac:dyDescent="0.2">
      <c r="A501" t="s">
        <v>14</v>
      </c>
      <c r="B501" t="s">
        <v>2039</v>
      </c>
      <c r="C501" s="9">
        <v>42444.208333333328</v>
      </c>
      <c r="D501">
        <v>2016</v>
      </c>
    </row>
    <row r="502" spans="1:4" x14ac:dyDescent="0.2">
      <c r="A502" t="s">
        <v>14</v>
      </c>
      <c r="B502" t="s">
        <v>2037</v>
      </c>
      <c r="C502" s="9">
        <v>41395.208333333336</v>
      </c>
      <c r="D502">
        <v>2013</v>
      </c>
    </row>
    <row r="503" spans="1:4" x14ac:dyDescent="0.2">
      <c r="A503" t="s">
        <v>14</v>
      </c>
      <c r="B503" t="s">
        <v>2039</v>
      </c>
      <c r="C503" s="9">
        <v>41345.208333333336</v>
      </c>
      <c r="D503">
        <v>2013</v>
      </c>
    </row>
    <row r="504" spans="1:4" x14ac:dyDescent="0.2">
      <c r="A504" t="s">
        <v>20</v>
      </c>
      <c r="B504" t="s">
        <v>2048</v>
      </c>
      <c r="C504" s="9">
        <v>41117.208333333336</v>
      </c>
      <c r="D504">
        <v>2012</v>
      </c>
    </row>
    <row r="505" spans="1:4" x14ac:dyDescent="0.2">
      <c r="A505" t="s">
        <v>20</v>
      </c>
      <c r="B505" t="s">
        <v>2039</v>
      </c>
      <c r="C505" s="9">
        <v>42186.208333333328</v>
      </c>
      <c r="D505">
        <v>2015</v>
      </c>
    </row>
    <row r="506" spans="1:4" x14ac:dyDescent="0.2">
      <c r="A506" t="s">
        <v>14</v>
      </c>
      <c r="B506" t="s">
        <v>2033</v>
      </c>
      <c r="C506" s="9">
        <v>42142.208333333328</v>
      </c>
      <c r="D506">
        <v>2015</v>
      </c>
    </row>
    <row r="507" spans="1:4" x14ac:dyDescent="0.2">
      <c r="A507" t="s">
        <v>14</v>
      </c>
      <c r="B507" t="s">
        <v>2045</v>
      </c>
      <c r="C507" s="9">
        <v>41341.25</v>
      </c>
      <c r="D507">
        <v>2013</v>
      </c>
    </row>
    <row r="508" spans="1:4" x14ac:dyDescent="0.2">
      <c r="A508" t="s">
        <v>20</v>
      </c>
      <c r="B508" t="s">
        <v>2037</v>
      </c>
      <c r="C508" s="9">
        <v>43062.25</v>
      </c>
      <c r="D508">
        <v>2017</v>
      </c>
    </row>
    <row r="509" spans="1:4" x14ac:dyDescent="0.2">
      <c r="A509" t="s">
        <v>14</v>
      </c>
      <c r="B509" t="s">
        <v>2035</v>
      </c>
      <c r="C509" s="9">
        <v>41373.208333333336</v>
      </c>
      <c r="D509">
        <v>2013</v>
      </c>
    </row>
    <row r="510" spans="1:4" x14ac:dyDescent="0.2">
      <c r="A510" t="s">
        <v>20</v>
      </c>
      <c r="B510" t="s">
        <v>2037</v>
      </c>
      <c r="C510" s="9">
        <v>43310.208333333328</v>
      </c>
      <c r="D510">
        <v>2018</v>
      </c>
    </row>
    <row r="511" spans="1:4" x14ac:dyDescent="0.2">
      <c r="A511" t="s">
        <v>14</v>
      </c>
      <c r="B511" t="s">
        <v>2037</v>
      </c>
      <c r="C511" s="9">
        <v>41034.208333333336</v>
      </c>
      <c r="D511">
        <v>2012</v>
      </c>
    </row>
    <row r="512" spans="1:4" x14ac:dyDescent="0.2">
      <c r="A512" t="s">
        <v>20</v>
      </c>
      <c r="B512" t="s">
        <v>2039</v>
      </c>
      <c r="C512" s="9">
        <v>43251.208333333328</v>
      </c>
      <c r="D512">
        <v>2018</v>
      </c>
    </row>
    <row r="513" spans="1:4" x14ac:dyDescent="0.2">
      <c r="A513" t="s">
        <v>14</v>
      </c>
      <c r="B513" t="s">
        <v>2037</v>
      </c>
      <c r="C513" s="9">
        <v>43671.208333333328</v>
      </c>
      <c r="D513">
        <v>2019</v>
      </c>
    </row>
    <row r="514" spans="1:4" x14ac:dyDescent="0.2">
      <c r="A514" t="s">
        <v>20</v>
      </c>
      <c r="B514" t="s">
        <v>2048</v>
      </c>
      <c r="C514" s="9">
        <v>41825.208333333336</v>
      </c>
      <c r="D514">
        <v>2014</v>
      </c>
    </row>
    <row r="515" spans="1:4" x14ac:dyDescent="0.2">
      <c r="A515" t="s">
        <v>74</v>
      </c>
      <c r="B515" t="s">
        <v>2039</v>
      </c>
      <c r="C515" s="9">
        <v>40430.208333333336</v>
      </c>
      <c r="D515">
        <v>2010</v>
      </c>
    </row>
    <row r="516" spans="1:4" x14ac:dyDescent="0.2">
      <c r="A516" t="s">
        <v>74</v>
      </c>
      <c r="B516" t="s">
        <v>2033</v>
      </c>
      <c r="C516" s="9">
        <v>41614.25</v>
      </c>
      <c r="D516">
        <v>2013</v>
      </c>
    </row>
    <row r="517" spans="1:4" x14ac:dyDescent="0.2">
      <c r="A517" t="s">
        <v>14</v>
      </c>
      <c r="B517" t="s">
        <v>2037</v>
      </c>
      <c r="C517" s="9">
        <v>40900.25</v>
      </c>
      <c r="D517">
        <v>2011</v>
      </c>
    </row>
    <row r="518" spans="1:4" x14ac:dyDescent="0.2">
      <c r="A518" t="s">
        <v>14</v>
      </c>
      <c r="B518" t="s">
        <v>2045</v>
      </c>
      <c r="C518" s="9">
        <v>40396.208333333336</v>
      </c>
      <c r="D518">
        <v>2010</v>
      </c>
    </row>
    <row r="519" spans="1:4" x14ac:dyDescent="0.2">
      <c r="A519" t="s">
        <v>20</v>
      </c>
      <c r="B519" t="s">
        <v>2031</v>
      </c>
      <c r="C519" s="9">
        <v>42860.208333333328</v>
      </c>
      <c r="D519">
        <v>2017</v>
      </c>
    </row>
    <row r="520" spans="1:4" x14ac:dyDescent="0.2">
      <c r="A520" t="s">
        <v>14</v>
      </c>
      <c r="B520" t="s">
        <v>2039</v>
      </c>
      <c r="C520" s="9">
        <v>43154.25</v>
      </c>
      <c r="D520">
        <v>2018</v>
      </c>
    </row>
    <row r="521" spans="1:4" x14ac:dyDescent="0.2">
      <c r="A521" t="s">
        <v>20</v>
      </c>
      <c r="B521" t="s">
        <v>2033</v>
      </c>
      <c r="C521" s="9">
        <v>42012.25</v>
      </c>
      <c r="D521">
        <v>2015</v>
      </c>
    </row>
    <row r="522" spans="1:4" x14ac:dyDescent="0.2">
      <c r="A522" t="s">
        <v>20</v>
      </c>
      <c r="B522" t="s">
        <v>2037</v>
      </c>
      <c r="C522" s="9">
        <v>43574.208333333328</v>
      </c>
      <c r="D522">
        <v>2019</v>
      </c>
    </row>
    <row r="523" spans="1:4" x14ac:dyDescent="0.2">
      <c r="A523" t="s">
        <v>20</v>
      </c>
      <c r="B523" t="s">
        <v>2039</v>
      </c>
      <c r="C523" s="9">
        <v>42605.208333333328</v>
      </c>
      <c r="D523">
        <v>2016</v>
      </c>
    </row>
    <row r="524" spans="1:4" x14ac:dyDescent="0.2">
      <c r="A524" t="s">
        <v>14</v>
      </c>
      <c r="B524" t="s">
        <v>2039</v>
      </c>
      <c r="C524" s="9">
        <v>41093.208333333336</v>
      </c>
      <c r="D524">
        <v>2012</v>
      </c>
    </row>
    <row r="525" spans="1:4" x14ac:dyDescent="0.2">
      <c r="A525" t="s">
        <v>20</v>
      </c>
      <c r="B525" t="s">
        <v>2039</v>
      </c>
      <c r="C525" s="9">
        <v>40241.25</v>
      </c>
      <c r="D525">
        <v>2010</v>
      </c>
    </row>
    <row r="526" spans="1:4" x14ac:dyDescent="0.2">
      <c r="A526" t="s">
        <v>14</v>
      </c>
      <c r="B526" t="s">
        <v>2037</v>
      </c>
      <c r="C526" s="9">
        <v>40294.208333333336</v>
      </c>
      <c r="D526">
        <v>2010</v>
      </c>
    </row>
    <row r="527" spans="1:4" x14ac:dyDescent="0.2">
      <c r="A527" t="s">
        <v>14</v>
      </c>
      <c r="B527" t="s">
        <v>2035</v>
      </c>
      <c r="C527" s="9">
        <v>40505.25</v>
      </c>
      <c r="D527">
        <v>2010</v>
      </c>
    </row>
    <row r="528" spans="1:4" x14ac:dyDescent="0.2">
      <c r="A528" t="s">
        <v>20</v>
      </c>
      <c r="B528" t="s">
        <v>2037</v>
      </c>
      <c r="C528" s="9">
        <v>42364.25</v>
      </c>
      <c r="D528">
        <v>2015</v>
      </c>
    </row>
    <row r="529" spans="1:4" x14ac:dyDescent="0.2">
      <c r="A529" t="s">
        <v>14</v>
      </c>
      <c r="B529" t="s">
        <v>2039</v>
      </c>
      <c r="C529" s="9">
        <v>42405.25</v>
      </c>
      <c r="D529">
        <v>2016</v>
      </c>
    </row>
    <row r="530" spans="1:4" x14ac:dyDescent="0.2">
      <c r="A530" t="s">
        <v>14</v>
      </c>
      <c r="B530" t="s">
        <v>2033</v>
      </c>
      <c r="C530" s="9">
        <v>41601.25</v>
      </c>
      <c r="D530">
        <v>2013</v>
      </c>
    </row>
    <row r="531" spans="1:4" x14ac:dyDescent="0.2">
      <c r="A531" t="s">
        <v>14</v>
      </c>
      <c r="B531" t="s">
        <v>2048</v>
      </c>
      <c r="C531" s="9">
        <v>41769.208333333336</v>
      </c>
      <c r="D531">
        <v>2014</v>
      </c>
    </row>
    <row r="532" spans="1:4" x14ac:dyDescent="0.2">
      <c r="A532" t="s">
        <v>14</v>
      </c>
      <c r="B532" t="s">
        <v>2045</v>
      </c>
      <c r="C532" s="9">
        <v>40421.208333333336</v>
      </c>
      <c r="D532">
        <v>2010</v>
      </c>
    </row>
    <row r="533" spans="1:4" x14ac:dyDescent="0.2">
      <c r="A533" t="s">
        <v>47</v>
      </c>
      <c r="B533" t="s">
        <v>2048</v>
      </c>
      <c r="C533" s="9">
        <v>41589.25</v>
      </c>
      <c r="D533">
        <v>2013</v>
      </c>
    </row>
    <row r="534" spans="1:4" x14ac:dyDescent="0.2">
      <c r="A534" t="s">
        <v>20</v>
      </c>
      <c r="B534" t="s">
        <v>2037</v>
      </c>
      <c r="C534" s="9">
        <v>43125.25</v>
      </c>
      <c r="D534">
        <v>2018</v>
      </c>
    </row>
    <row r="535" spans="1:4" x14ac:dyDescent="0.2">
      <c r="A535" t="s">
        <v>20</v>
      </c>
      <c r="B535" t="s">
        <v>2033</v>
      </c>
      <c r="C535" s="9">
        <v>41479.208333333336</v>
      </c>
      <c r="D535">
        <v>2013</v>
      </c>
    </row>
    <row r="536" spans="1:4" x14ac:dyDescent="0.2">
      <c r="A536" t="s">
        <v>14</v>
      </c>
      <c r="B536" t="s">
        <v>2039</v>
      </c>
      <c r="C536" s="9">
        <v>43329.208333333328</v>
      </c>
      <c r="D536">
        <v>2018</v>
      </c>
    </row>
    <row r="537" spans="1:4" x14ac:dyDescent="0.2">
      <c r="A537" t="s">
        <v>20</v>
      </c>
      <c r="B537" t="s">
        <v>2037</v>
      </c>
      <c r="C537" s="9">
        <v>43259.208333333328</v>
      </c>
      <c r="D537">
        <v>2018</v>
      </c>
    </row>
    <row r="538" spans="1:4" x14ac:dyDescent="0.2">
      <c r="A538" t="s">
        <v>20</v>
      </c>
      <c r="B538" t="s">
        <v>2045</v>
      </c>
      <c r="C538" s="9">
        <v>40414.208333333336</v>
      </c>
      <c r="D538">
        <v>2010</v>
      </c>
    </row>
    <row r="539" spans="1:4" x14ac:dyDescent="0.2">
      <c r="A539" t="s">
        <v>20</v>
      </c>
      <c r="B539" t="s">
        <v>2039</v>
      </c>
      <c r="C539" s="9">
        <v>43342.208333333328</v>
      </c>
      <c r="D539">
        <v>2018</v>
      </c>
    </row>
    <row r="540" spans="1:4" x14ac:dyDescent="0.2">
      <c r="A540" t="s">
        <v>14</v>
      </c>
      <c r="B540" t="s">
        <v>2048</v>
      </c>
      <c r="C540" s="9">
        <v>41539.208333333336</v>
      </c>
      <c r="D540">
        <v>2013</v>
      </c>
    </row>
    <row r="541" spans="1:4" x14ac:dyDescent="0.2">
      <c r="A541" t="s">
        <v>14</v>
      </c>
      <c r="B541" t="s">
        <v>2031</v>
      </c>
      <c r="C541" s="9">
        <v>43647.208333333328</v>
      </c>
      <c r="D541">
        <v>2019</v>
      </c>
    </row>
    <row r="542" spans="1:4" x14ac:dyDescent="0.2">
      <c r="A542" t="s">
        <v>20</v>
      </c>
      <c r="B542" t="s">
        <v>2052</v>
      </c>
      <c r="C542" s="9">
        <v>43225.208333333328</v>
      </c>
      <c r="D542">
        <v>2018</v>
      </c>
    </row>
    <row r="543" spans="1:4" x14ac:dyDescent="0.2">
      <c r="A543" t="s">
        <v>14</v>
      </c>
      <c r="B543" t="s">
        <v>2048</v>
      </c>
      <c r="C543" s="9">
        <v>42165.208333333328</v>
      </c>
      <c r="D543">
        <v>2015</v>
      </c>
    </row>
    <row r="544" spans="1:4" x14ac:dyDescent="0.2">
      <c r="A544" t="s">
        <v>14</v>
      </c>
      <c r="B544" t="s">
        <v>2033</v>
      </c>
      <c r="C544" s="9">
        <v>42391.25</v>
      </c>
      <c r="D544">
        <v>2016</v>
      </c>
    </row>
    <row r="545" spans="1:4" x14ac:dyDescent="0.2">
      <c r="A545" t="s">
        <v>14</v>
      </c>
      <c r="B545" t="s">
        <v>2048</v>
      </c>
      <c r="C545" s="9">
        <v>41528.208333333336</v>
      </c>
      <c r="D545">
        <v>2013</v>
      </c>
    </row>
    <row r="546" spans="1:4" x14ac:dyDescent="0.2">
      <c r="A546" t="s">
        <v>20</v>
      </c>
      <c r="B546" t="s">
        <v>2033</v>
      </c>
      <c r="C546" s="9">
        <v>42377.25</v>
      </c>
      <c r="D546">
        <v>2016</v>
      </c>
    </row>
    <row r="547" spans="1:4" x14ac:dyDescent="0.2">
      <c r="A547" t="s">
        <v>14</v>
      </c>
      <c r="B547" t="s">
        <v>2037</v>
      </c>
      <c r="C547" s="9">
        <v>43824.25</v>
      </c>
      <c r="D547">
        <v>2019</v>
      </c>
    </row>
    <row r="548" spans="1:4" x14ac:dyDescent="0.2">
      <c r="A548" t="s">
        <v>20</v>
      </c>
      <c r="B548" t="s">
        <v>2037</v>
      </c>
      <c r="C548" s="9">
        <v>43360.208333333328</v>
      </c>
      <c r="D548">
        <v>2018</v>
      </c>
    </row>
    <row r="549" spans="1:4" x14ac:dyDescent="0.2">
      <c r="A549" t="s">
        <v>20</v>
      </c>
      <c r="B549" t="s">
        <v>2039</v>
      </c>
      <c r="C549" s="9">
        <v>42029.25</v>
      </c>
      <c r="D549">
        <v>2015</v>
      </c>
    </row>
    <row r="550" spans="1:4" x14ac:dyDescent="0.2">
      <c r="A550" t="s">
        <v>20</v>
      </c>
      <c r="B550" t="s">
        <v>2037</v>
      </c>
      <c r="C550" s="9">
        <v>42461.208333333328</v>
      </c>
      <c r="D550">
        <v>2016</v>
      </c>
    </row>
    <row r="551" spans="1:4" x14ac:dyDescent="0.2">
      <c r="A551" t="s">
        <v>20</v>
      </c>
      <c r="B551" t="s">
        <v>2035</v>
      </c>
      <c r="C551" s="9">
        <v>41422.208333333336</v>
      </c>
      <c r="D551">
        <v>2013</v>
      </c>
    </row>
    <row r="552" spans="1:4" x14ac:dyDescent="0.2">
      <c r="A552" t="s">
        <v>74</v>
      </c>
      <c r="B552" t="s">
        <v>2033</v>
      </c>
      <c r="C552" s="9">
        <v>40968.25</v>
      </c>
      <c r="D552">
        <v>2012</v>
      </c>
    </row>
    <row r="553" spans="1:4" x14ac:dyDescent="0.2">
      <c r="A553" t="s">
        <v>14</v>
      </c>
      <c r="B553" t="s">
        <v>2035</v>
      </c>
      <c r="C553" s="9">
        <v>41993.25</v>
      </c>
      <c r="D553">
        <v>2014</v>
      </c>
    </row>
    <row r="554" spans="1:4" x14ac:dyDescent="0.2">
      <c r="A554" t="s">
        <v>14</v>
      </c>
      <c r="B554" t="s">
        <v>2037</v>
      </c>
      <c r="C554" s="9">
        <v>42700.25</v>
      </c>
      <c r="D554">
        <v>2016</v>
      </c>
    </row>
    <row r="555" spans="1:4" x14ac:dyDescent="0.2">
      <c r="A555" t="s">
        <v>14</v>
      </c>
      <c r="B555" t="s">
        <v>2033</v>
      </c>
      <c r="C555" s="9">
        <v>40545.25</v>
      </c>
      <c r="D555">
        <v>2011</v>
      </c>
    </row>
    <row r="556" spans="1:4" x14ac:dyDescent="0.2">
      <c r="A556" t="s">
        <v>20</v>
      </c>
      <c r="B556" t="s">
        <v>2033</v>
      </c>
      <c r="C556" s="9">
        <v>42723.25</v>
      </c>
      <c r="D556">
        <v>2016</v>
      </c>
    </row>
    <row r="557" spans="1:4" x14ac:dyDescent="0.2">
      <c r="A557" t="s">
        <v>20</v>
      </c>
      <c r="B557" t="s">
        <v>2033</v>
      </c>
      <c r="C557" s="9">
        <v>41731.208333333336</v>
      </c>
      <c r="D557">
        <v>2014</v>
      </c>
    </row>
    <row r="558" spans="1:4" x14ac:dyDescent="0.2">
      <c r="A558" t="s">
        <v>20</v>
      </c>
      <c r="B558" t="s">
        <v>2045</v>
      </c>
      <c r="C558" s="9">
        <v>40792.208333333336</v>
      </c>
      <c r="D558">
        <v>2011</v>
      </c>
    </row>
    <row r="559" spans="1:4" x14ac:dyDescent="0.2">
      <c r="A559" t="s">
        <v>20</v>
      </c>
      <c r="B559" t="s">
        <v>2039</v>
      </c>
      <c r="C559" s="9">
        <v>42279.208333333328</v>
      </c>
      <c r="D559">
        <v>2015</v>
      </c>
    </row>
    <row r="560" spans="1:4" x14ac:dyDescent="0.2">
      <c r="A560" t="s">
        <v>20</v>
      </c>
      <c r="B560" t="s">
        <v>2037</v>
      </c>
      <c r="C560" s="9">
        <v>42424.25</v>
      </c>
      <c r="D560">
        <v>2016</v>
      </c>
    </row>
    <row r="561" spans="1:4" x14ac:dyDescent="0.2">
      <c r="A561" t="s">
        <v>20</v>
      </c>
      <c r="B561" t="s">
        <v>2037</v>
      </c>
      <c r="C561" s="9">
        <v>42584.208333333328</v>
      </c>
      <c r="D561">
        <v>2016</v>
      </c>
    </row>
    <row r="562" spans="1:4" x14ac:dyDescent="0.2">
      <c r="A562" t="s">
        <v>20</v>
      </c>
      <c r="B562" t="s">
        <v>2039</v>
      </c>
      <c r="C562" s="9">
        <v>40865.25</v>
      </c>
      <c r="D562">
        <v>2011</v>
      </c>
    </row>
    <row r="563" spans="1:4" x14ac:dyDescent="0.2">
      <c r="A563" t="s">
        <v>20</v>
      </c>
      <c r="B563" t="s">
        <v>2037</v>
      </c>
      <c r="C563" s="9">
        <v>40833.208333333336</v>
      </c>
      <c r="D563">
        <v>2011</v>
      </c>
    </row>
    <row r="564" spans="1:4" x14ac:dyDescent="0.2">
      <c r="A564" t="s">
        <v>14</v>
      </c>
      <c r="B564" t="s">
        <v>2033</v>
      </c>
      <c r="C564" s="9">
        <v>43536.208333333328</v>
      </c>
      <c r="D564">
        <v>2019</v>
      </c>
    </row>
    <row r="565" spans="1:4" x14ac:dyDescent="0.2">
      <c r="A565" t="s">
        <v>20</v>
      </c>
      <c r="B565" t="s">
        <v>2039</v>
      </c>
      <c r="C565" s="9">
        <v>43417.25</v>
      </c>
      <c r="D565">
        <v>2018</v>
      </c>
    </row>
    <row r="566" spans="1:4" x14ac:dyDescent="0.2">
      <c r="A566" t="s">
        <v>14</v>
      </c>
      <c r="B566" t="s">
        <v>2037</v>
      </c>
      <c r="C566" s="9">
        <v>42078.208333333328</v>
      </c>
      <c r="D566">
        <v>2015</v>
      </c>
    </row>
    <row r="567" spans="1:4" x14ac:dyDescent="0.2">
      <c r="A567" t="s">
        <v>20</v>
      </c>
      <c r="B567" t="s">
        <v>2037</v>
      </c>
      <c r="C567" s="9">
        <v>40862.25</v>
      </c>
      <c r="D567">
        <v>2011</v>
      </c>
    </row>
    <row r="568" spans="1:4" x14ac:dyDescent="0.2">
      <c r="A568" t="s">
        <v>14</v>
      </c>
      <c r="B568" t="s">
        <v>2033</v>
      </c>
      <c r="C568" s="9">
        <v>42424.25</v>
      </c>
      <c r="D568">
        <v>2016</v>
      </c>
    </row>
    <row r="569" spans="1:4" x14ac:dyDescent="0.2">
      <c r="A569" t="s">
        <v>20</v>
      </c>
      <c r="B569" t="s">
        <v>2033</v>
      </c>
      <c r="C569" s="9">
        <v>41830.208333333336</v>
      </c>
      <c r="D569">
        <v>2014</v>
      </c>
    </row>
    <row r="570" spans="1:4" x14ac:dyDescent="0.2">
      <c r="A570" t="s">
        <v>20</v>
      </c>
      <c r="B570" t="s">
        <v>2037</v>
      </c>
      <c r="C570" s="9">
        <v>40374.208333333336</v>
      </c>
      <c r="D570">
        <v>2010</v>
      </c>
    </row>
    <row r="571" spans="1:4" x14ac:dyDescent="0.2">
      <c r="A571" t="s">
        <v>20</v>
      </c>
      <c r="B571" t="s">
        <v>2039</v>
      </c>
      <c r="C571" s="9">
        <v>40554.25</v>
      </c>
      <c r="D571">
        <v>2011</v>
      </c>
    </row>
    <row r="572" spans="1:4" x14ac:dyDescent="0.2">
      <c r="A572" t="s">
        <v>20</v>
      </c>
      <c r="B572" t="s">
        <v>2033</v>
      </c>
      <c r="C572" s="9">
        <v>41993.25</v>
      </c>
      <c r="D572">
        <v>2014</v>
      </c>
    </row>
    <row r="573" spans="1:4" x14ac:dyDescent="0.2">
      <c r="A573" t="s">
        <v>14</v>
      </c>
      <c r="B573" t="s">
        <v>2039</v>
      </c>
      <c r="C573" s="9">
        <v>42174.208333333328</v>
      </c>
      <c r="D573">
        <v>2015</v>
      </c>
    </row>
    <row r="574" spans="1:4" x14ac:dyDescent="0.2">
      <c r="A574" t="s">
        <v>74</v>
      </c>
      <c r="B574" t="s">
        <v>2033</v>
      </c>
      <c r="C574" s="9">
        <v>42275.208333333328</v>
      </c>
      <c r="D574">
        <v>2015</v>
      </c>
    </row>
    <row r="575" spans="1:4" x14ac:dyDescent="0.2">
      <c r="A575" t="s">
        <v>20</v>
      </c>
      <c r="B575" t="s">
        <v>2062</v>
      </c>
      <c r="C575" s="9">
        <v>41761.208333333336</v>
      </c>
      <c r="D575">
        <v>2014</v>
      </c>
    </row>
    <row r="576" spans="1:4" x14ac:dyDescent="0.2">
      <c r="A576" t="s">
        <v>20</v>
      </c>
      <c r="B576" t="s">
        <v>2031</v>
      </c>
      <c r="C576" s="9">
        <v>43806.25</v>
      </c>
      <c r="D576">
        <v>2019</v>
      </c>
    </row>
    <row r="577" spans="1:4" x14ac:dyDescent="0.2">
      <c r="A577" t="s">
        <v>14</v>
      </c>
      <c r="B577" t="s">
        <v>2037</v>
      </c>
      <c r="C577" s="9">
        <v>41779.208333333336</v>
      </c>
      <c r="D577">
        <v>2014</v>
      </c>
    </row>
    <row r="578" spans="1:4" x14ac:dyDescent="0.2">
      <c r="A578" t="s">
        <v>14</v>
      </c>
      <c r="B578" t="s">
        <v>2037</v>
      </c>
      <c r="C578" s="9">
        <v>43040.208333333328</v>
      </c>
      <c r="D578">
        <v>2017</v>
      </c>
    </row>
    <row r="579" spans="1:4" x14ac:dyDescent="0.2">
      <c r="A579" t="s">
        <v>74</v>
      </c>
      <c r="B579" t="s">
        <v>2033</v>
      </c>
      <c r="C579" s="9">
        <v>40613.25</v>
      </c>
      <c r="D579">
        <v>2011</v>
      </c>
    </row>
    <row r="580" spans="1:4" x14ac:dyDescent="0.2">
      <c r="A580" t="s">
        <v>14</v>
      </c>
      <c r="B580" t="s">
        <v>2039</v>
      </c>
      <c r="C580" s="9">
        <v>40878.25</v>
      </c>
      <c r="D580">
        <v>2011</v>
      </c>
    </row>
    <row r="581" spans="1:4" x14ac:dyDescent="0.2">
      <c r="A581" t="s">
        <v>20</v>
      </c>
      <c r="B581" t="s">
        <v>2033</v>
      </c>
      <c r="C581" s="9">
        <v>40762.208333333336</v>
      </c>
      <c r="D581">
        <v>2011</v>
      </c>
    </row>
    <row r="582" spans="1:4" x14ac:dyDescent="0.2">
      <c r="A582" t="s">
        <v>20</v>
      </c>
      <c r="B582" t="s">
        <v>2037</v>
      </c>
      <c r="C582" s="9">
        <v>41696.25</v>
      </c>
      <c r="D582">
        <v>2014</v>
      </c>
    </row>
    <row r="583" spans="1:4" x14ac:dyDescent="0.2">
      <c r="A583" t="s">
        <v>14</v>
      </c>
      <c r="B583" t="s">
        <v>2035</v>
      </c>
      <c r="C583" s="9">
        <v>40662.208333333336</v>
      </c>
      <c r="D583">
        <v>2011</v>
      </c>
    </row>
    <row r="584" spans="1:4" x14ac:dyDescent="0.2">
      <c r="A584" t="s">
        <v>14</v>
      </c>
      <c r="B584" t="s">
        <v>2048</v>
      </c>
      <c r="C584" s="9">
        <v>42165.208333333328</v>
      </c>
      <c r="D584">
        <v>2015</v>
      </c>
    </row>
    <row r="585" spans="1:4" x14ac:dyDescent="0.2">
      <c r="A585" t="s">
        <v>20</v>
      </c>
      <c r="B585" t="s">
        <v>2039</v>
      </c>
      <c r="C585" s="9">
        <v>40959.25</v>
      </c>
      <c r="D585">
        <v>2012</v>
      </c>
    </row>
    <row r="586" spans="1:4" x14ac:dyDescent="0.2">
      <c r="A586" t="s">
        <v>20</v>
      </c>
      <c r="B586" t="s">
        <v>2035</v>
      </c>
      <c r="C586" s="9">
        <v>41024.208333333336</v>
      </c>
      <c r="D586">
        <v>2012</v>
      </c>
    </row>
    <row r="587" spans="1:4" x14ac:dyDescent="0.2">
      <c r="A587" t="s">
        <v>20</v>
      </c>
      <c r="B587" t="s">
        <v>2045</v>
      </c>
      <c r="C587" s="9">
        <v>40255.208333333336</v>
      </c>
      <c r="D587">
        <v>2010</v>
      </c>
    </row>
    <row r="588" spans="1:4" x14ac:dyDescent="0.2">
      <c r="A588" t="s">
        <v>20</v>
      </c>
      <c r="B588" t="s">
        <v>2033</v>
      </c>
      <c r="C588" s="9">
        <v>40499.25</v>
      </c>
      <c r="D588">
        <v>2010</v>
      </c>
    </row>
    <row r="589" spans="1:4" x14ac:dyDescent="0.2">
      <c r="A589" t="s">
        <v>14</v>
      </c>
      <c r="B589" t="s">
        <v>2031</v>
      </c>
      <c r="C589" s="9">
        <v>43484.25</v>
      </c>
      <c r="D589">
        <v>2019</v>
      </c>
    </row>
    <row r="590" spans="1:4" x14ac:dyDescent="0.2">
      <c r="A590" t="s">
        <v>14</v>
      </c>
      <c r="B590" t="s">
        <v>2037</v>
      </c>
      <c r="C590" s="9">
        <v>40262.208333333336</v>
      </c>
      <c r="D590">
        <v>2010</v>
      </c>
    </row>
    <row r="591" spans="1:4" x14ac:dyDescent="0.2">
      <c r="A591" t="s">
        <v>14</v>
      </c>
      <c r="B591" t="s">
        <v>2039</v>
      </c>
      <c r="C591" s="9">
        <v>42190.208333333328</v>
      </c>
      <c r="D591">
        <v>2015</v>
      </c>
    </row>
    <row r="592" spans="1:4" x14ac:dyDescent="0.2">
      <c r="A592" t="s">
        <v>14</v>
      </c>
      <c r="B592" t="s">
        <v>2045</v>
      </c>
      <c r="C592" s="9">
        <v>41994.25</v>
      </c>
      <c r="D592">
        <v>2014</v>
      </c>
    </row>
    <row r="593" spans="1:4" x14ac:dyDescent="0.2">
      <c r="A593" t="s">
        <v>20</v>
      </c>
      <c r="B593" t="s">
        <v>2048</v>
      </c>
      <c r="C593" s="9">
        <v>40373.208333333336</v>
      </c>
      <c r="D593">
        <v>2010</v>
      </c>
    </row>
    <row r="594" spans="1:4" x14ac:dyDescent="0.2">
      <c r="A594" t="s">
        <v>14</v>
      </c>
      <c r="B594" t="s">
        <v>2037</v>
      </c>
      <c r="C594" s="9">
        <v>41789.208333333336</v>
      </c>
      <c r="D594">
        <v>2014</v>
      </c>
    </row>
    <row r="595" spans="1:4" x14ac:dyDescent="0.2">
      <c r="A595" t="s">
        <v>20</v>
      </c>
      <c r="B595" t="s">
        <v>2039</v>
      </c>
      <c r="C595" s="9">
        <v>41724.208333333336</v>
      </c>
      <c r="D595">
        <v>2014</v>
      </c>
    </row>
    <row r="596" spans="1:4" x14ac:dyDescent="0.2">
      <c r="A596" t="s">
        <v>14</v>
      </c>
      <c r="B596" t="s">
        <v>2037</v>
      </c>
      <c r="C596" s="9">
        <v>42548.208333333328</v>
      </c>
      <c r="D596">
        <v>2016</v>
      </c>
    </row>
    <row r="597" spans="1:4" x14ac:dyDescent="0.2">
      <c r="A597" t="s">
        <v>20</v>
      </c>
      <c r="B597" t="s">
        <v>2037</v>
      </c>
      <c r="C597" s="9">
        <v>40253.208333333336</v>
      </c>
      <c r="D597">
        <v>2010</v>
      </c>
    </row>
    <row r="598" spans="1:4" x14ac:dyDescent="0.2">
      <c r="A598" t="s">
        <v>14</v>
      </c>
      <c r="B598" t="s">
        <v>2039</v>
      </c>
      <c r="C598" s="9">
        <v>42434.25</v>
      </c>
      <c r="D598">
        <v>2016</v>
      </c>
    </row>
    <row r="599" spans="1:4" x14ac:dyDescent="0.2">
      <c r="A599" t="s">
        <v>20</v>
      </c>
      <c r="B599" t="s">
        <v>2037</v>
      </c>
      <c r="C599" s="9">
        <v>43786.25</v>
      </c>
      <c r="D599">
        <v>2019</v>
      </c>
    </row>
    <row r="600" spans="1:4" x14ac:dyDescent="0.2">
      <c r="A600" t="s">
        <v>20</v>
      </c>
      <c r="B600" t="s">
        <v>2033</v>
      </c>
      <c r="C600" s="9">
        <v>40344.208333333336</v>
      </c>
      <c r="D600">
        <v>2010</v>
      </c>
    </row>
    <row r="601" spans="1:4" x14ac:dyDescent="0.2">
      <c r="A601" t="s">
        <v>14</v>
      </c>
      <c r="B601" t="s">
        <v>2039</v>
      </c>
      <c r="C601" s="9">
        <v>42047.25</v>
      </c>
      <c r="D601">
        <v>2015</v>
      </c>
    </row>
    <row r="602" spans="1:4" x14ac:dyDescent="0.2">
      <c r="A602" t="s">
        <v>14</v>
      </c>
      <c r="B602" t="s">
        <v>2031</v>
      </c>
      <c r="C602" s="9">
        <v>41485.208333333336</v>
      </c>
      <c r="D602">
        <v>2013</v>
      </c>
    </row>
    <row r="603" spans="1:4" x14ac:dyDescent="0.2">
      <c r="A603" t="s">
        <v>20</v>
      </c>
      <c r="B603" t="s">
        <v>2035</v>
      </c>
      <c r="C603" s="9">
        <v>41789.208333333336</v>
      </c>
      <c r="D603">
        <v>2014</v>
      </c>
    </row>
    <row r="604" spans="1:4" x14ac:dyDescent="0.2">
      <c r="A604" t="s">
        <v>20</v>
      </c>
      <c r="B604" t="s">
        <v>2037</v>
      </c>
      <c r="C604" s="9">
        <v>42160.208333333328</v>
      </c>
      <c r="D604">
        <v>2015</v>
      </c>
    </row>
    <row r="605" spans="1:4" x14ac:dyDescent="0.2">
      <c r="A605" t="s">
        <v>20</v>
      </c>
      <c r="B605" t="s">
        <v>2037</v>
      </c>
      <c r="C605" s="9">
        <v>43573.208333333328</v>
      </c>
      <c r="D605">
        <v>2019</v>
      </c>
    </row>
    <row r="606" spans="1:4" x14ac:dyDescent="0.2">
      <c r="A606" t="s">
        <v>20</v>
      </c>
      <c r="B606" t="s">
        <v>2037</v>
      </c>
      <c r="C606" s="9">
        <v>40565.25</v>
      </c>
      <c r="D606">
        <v>2011</v>
      </c>
    </row>
    <row r="607" spans="1:4" x14ac:dyDescent="0.2">
      <c r="A607" t="s">
        <v>20</v>
      </c>
      <c r="B607" t="s">
        <v>2045</v>
      </c>
      <c r="C607" s="9">
        <v>42280.208333333328</v>
      </c>
      <c r="D607">
        <v>2015</v>
      </c>
    </row>
    <row r="608" spans="1:4" x14ac:dyDescent="0.2">
      <c r="A608" t="s">
        <v>20</v>
      </c>
      <c r="B608" t="s">
        <v>2033</v>
      </c>
      <c r="C608" s="9">
        <v>42436.25</v>
      </c>
      <c r="D608">
        <v>2016</v>
      </c>
    </row>
    <row r="609" spans="1:4" x14ac:dyDescent="0.2">
      <c r="A609" t="s">
        <v>20</v>
      </c>
      <c r="B609" t="s">
        <v>2031</v>
      </c>
      <c r="C609" s="9">
        <v>41721.208333333336</v>
      </c>
      <c r="D609">
        <v>2014</v>
      </c>
    </row>
    <row r="610" spans="1:4" x14ac:dyDescent="0.2">
      <c r="A610" t="s">
        <v>20</v>
      </c>
      <c r="B610" t="s">
        <v>2033</v>
      </c>
      <c r="C610" s="9">
        <v>43530.25</v>
      </c>
      <c r="D610">
        <v>2019</v>
      </c>
    </row>
    <row r="611" spans="1:4" x14ac:dyDescent="0.2">
      <c r="A611" t="s">
        <v>20</v>
      </c>
      <c r="B611" t="s">
        <v>2039</v>
      </c>
      <c r="C611" s="9">
        <v>43481.25</v>
      </c>
      <c r="D611">
        <v>2019</v>
      </c>
    </row>
    <row r="612" spans="1:4" x14ac:dyDescent="0.2">
      <c r="A612" t="s">
        <v>20</v>
      </c>
      <c r="B612" t="s">
        <v>2037</v>
      </c>
      <c r="C612" s="9">
        <v>41259.25</v>
      </c>
      <c r="D612">
        <v>2012</v>
      </c>
    </row>
    <row r="613" spans="1:4" x14ac:dyDescent="0.2">
      <c r="A613" t="s">
        <v>74</v>
      </c>
      <c r="B613" t="s">
        <v>2037</v>
      </c>
      <c r="C613" s="9">
        <v>41480.208333333336</v>
      </c>
      <c r="D613">
        <v>2013</v>
      </c>
    </row>
    <row r="614" spans="1:4" x14ac:dyDescent="0.2">
      <c r="A614" t="s">
        <v>20</v>
      </c>
      <c r="B614" t="s">
        <v>2033</v>
      </c>
      <c r="C614" s="9">
        <v>40474.208333333336</v>
      </c>
      <c r="D614">
        <v>2010</v>
      </c>
    </row>
    <row r="615" spans="1:4" x14ac:dyDescent="0.2">
      <c r="A615" t="s">
        <v>20</v>
      </c>
      <c r="B615" t="s">
        <v>2037</v>
      </c>
      <c r="C615" s="9">
        <v>42973.208333333328</v>
      </c>
      <c r="D615">
        <v>2017</v>
      </c>
    </row>
    <row r="616" spans="1:4" x14ac:dyDescent="0.2">
      <c r="A616" t="s">
        <v>20</v>
      </c>
      <c r="B616" t="s">
        <v>2037</v>
      </c>
      <c r="C616" s="9">
        <v>42746.25</v>
      </c>
      <c r="D616">
        <v>2017</v>
      </c>
    </row>
    <row r="617" spans="1:4" x14ac:dyDescent="0.2">
      <c r="A617" t="s">
        <v>20</v>
      </c>
      <c r="B617" t="s">
        <v>2037</v>
      </c>
      <c r="C617" s="9">
        <v>42489.208333333328</v>
      </c>
      <c r="D617">
        <v>2016</v>
      </c>
    </row>
    <row r="618" spans="1:4" x14ac:dyDescent="0.2">
      <c r="A618" t="s">
        <v>20</v>
      </c>
      <c r="B618" t="s">
        <v>2033</v>
      </c>
      <c r="C618" s="9">
        <v>41537.208333333336</v>
      </c>
      <c r="D618">
        <v>2013</v>
      </c>
    </row>
    <row r="619" spans="1:4" x14ac:dyDescent="0.2">
      <c r="A619" t="s">
        <v>20</v>
      </c>
      <c r="B619" t="s">
        <v>2037</v>
      </c>
      <c r="C619" s="9">
        <v>41794.208333333336</v>
      </c>
      <c r="D619">
        <v>2014</v>
      </c>
    </row>
    <row r="620" spans="1:4" x14ac:dyDescent="0.2">
      <c r="A620" t="s">
        <v>14</v>
      </c>
      <c r="B620" t="s">
        <v>2045</v>
      </c>
      <c r="C620" s="9">
        <v>41396.208333333336</v>
      </c>
      <c r="D620">
        <v>2013</v>
      </c>
    </row>
    <row r="621" spans="1:4" x14ac:dyDescent="0.2">
      <c r="A621" t="s">
        <v>14</v>
      </c>
      <c r="B621" t="s">
        <v>2037</v>
      </c>
      <c r="C621" s="9">
        <v>40669.208333333336</v>
      </c>
      <c r="D621">
        <v>2011</v>
      </c>
    </row>
    <row r="622" spans="1:4" x14ac:dyDescent="0.2">
      <c r="A622" t="s">
        <v>20</v>
      </c>
      <c r="B622" t="s">
        <v>2052</v>
      </c>
      <c r="C622" s="9">
        <v>42559.208333333328</v>
      </c>
      <c r="D622">
        <v>2016</v>
      </c>
    </row>
    <row r="623" spans="1:4" x14ac:dyDescent="0.2">
      <c r="A623" t="s">
        <v>20</v>
      </c>
      <c r="B623" t="s">
        <v>2037</v>
      </c>
      <c r="C623" s="9">
        <v>42626.208333333328</v>
      </c>
      <c r="D623">
        <v>2016</v>
      </c>
    </row>
    <row r="624" spans="1:4" x14ac:dyDescent="0.2">
      <c r="A624" t="s">
        <v>14</v>
      </c>
      <c r="B624" t="s">
        <v>2033</v>
      </c>
      <c r="C624" s="9">
        <v>43205.208333333328</v>
      </c>
      <c r="D624">
        <v>2018</v>
      </c>
    </row>
    <row r="625" spans="1:4" x14ac:dyDescent="0.2">
      <c r="A625" t="s">
        <v>20</v>
      </c>
      <c r="B625" t="s">
        <v>2037</v>
      </c>
      <c r="C625" s="9">
        <v>42201.208333333328</v>
      </c>
      <c r="D625">
        <v>2015</v>
      </c>
    </row>
    <row r="626" spans="1:4" x14ac:dyDescent="0.2">
      <c r="A626" t="s">
        <v>20</v>
      </c>
      <c r="B626" t="s">
        <v>2052</v>
      </c>
      <c r="C626" s="9">
        <v>42029.25</v>
      </c>
      <c r="D626">
        <v>2015</v>
      </c>
    </row>
    <row r="627" spans="1:4" x14ac:dyDescent="0.2">
      <c r="A627" t="s">
        <v>14</v>
      </c>
      <c r="B627" t="s">
        <v>2037</v>
      </c>
      <c r="C627" s="9">
        <v>43857.25</v>
      </c>
      <c r="D627">
        <v>2020</v>
      </c>
    </row>
    <row r="628" spans="1:4" x14ac:dyDescent="0.2">
      <c r="A628" t="s">
        <v>20</v>
      </c>
      <c r="B628" t="s">
        <v>2037</v>
      </c>
      <c r="C628" s="9">
        <v>40449.208333333336</v>
      </c>
      <c r="D628">
        <v>2010</v>
      </c>
    </row>
    <row r="629" spans="1:4" x14ac:dyDescent="0.2">
      <c r="A629" t="s">
        <v>20</v>
      </c>
      <c r="B629" t="s">
        <v>2031</v>
      </c>
      <c r="C629" s="9">
        <v>40345.208333333336</v>
      </c>
      <c r="D629">
        <v>2010</v>
      </c>
    </row>
    <row r="630" spans="1:4" x14ac:dyDescent="0.2">
      <c r="A630" t="s">
        <v>20</v>
      </c>
      <c r="B630" t="s">
        <v>2033</v>
      </c>
      <c r="C630" s="9">
        <v>40455.208333333336</v>
      </c>
      <c r="D630">
        <v>2010</v>
      </c>
    </row>
    <row r="631" spans="1:4" x14ac:dyDescent="0.2">
      <c r="A631" t="s">
        <v>14</v>
      </c>
      <c r="B631" t="s">
        <v>2037</v>
      </c>
      <c r="C631" s="9">
        <v>42557.208333333328</v>
      </c>
      <c r="D631">
        <v>2016</v>
      </c>
    </row>
    <row r="632" spans="1:4" x14ac:dyDescent="0.2">
      <c r="A632" t="s">
        <v>74</v>
      </c>
      <c r="B632" t="s">
        <v>2037</v>
      </c>
      <c r="C632" s="9">
        <v>43586.208333333328</v>
      </c>
      <c r="D632">
        <v>2019</v>
      </c>
    </row>
    <row r="633" spans="1:4" x14ac:dyDescent="0.2">
      <c r="A633" t="s">
        <v>20</v>
      </c>
      <c r="B633" t="s">
        <v>2037</v>
      </c>
      <c r="C633" s="9">
        <v>43550.208333333328</v>
      </c>
      <c r="D633">
        <v>2019</v>
      </c>
    </row>
    <row r="634" spans="1:4" x14ac:dyDescent="0.2">
      <c r="A634" t="s">
        <v>47</v>
      </c>
      <c r="B634" t="s">
        <v>2037</v>
      </c>
      <c r="C634" s="9">
        <v>41945.208333333336</v>
      </c>
      <c r="D634">
        <v>2014</v>
      </c>
    </row>
    <row r="635" spans="1:4" x14ac:dyDescent="0.2">
      <c r="A635" t="s">
        <v>14</v>
      </c>
      <c r="B635" t="s">
        <v>2039</v>
      </c>
      <c r="C635" s="9">
        <v>42315.25</v>
      </c>
      <c r="D635">
        <v>2015</v>
      </c>
    </row>
    <row r="636" spans="1:4" x14ac:dyDescent="0.2">
      <c r="A636" t="s">
        <v>74</v>
      </c>
      <c r="B636" t="s">
        <v>2039</v>
      </c>
      <c r="C636" s="9">
        <v>42819.208333333328</v>
      </c>
      <c r="D636">
        <v>2017</v>
      </c>
    </row>
    <row r="637" spans="1:4" x14ac:dyDescent="0.2">
      <c r="A637" t="s">
        <v>20</v>
      </c>
      <c r="B637" t="s">
        <v>2039</v>
      </c>
      <c r="C637" s="9">
        <v>41314.25</v>
      </c>
      <c r="D637">
        <v>2013</v>
      </c>
    </row>
    <row r="638" spans="1:4" x14ac:dyDescent="0.2">
      <c r="A638" t="s">
        <v>14</v>
      </c>
      <c r="B638" t="s">
        <v>2039</v>
      </c>
      <c r="C638" s="9">
        <v>40926.25</v>
      </c>
      <c r="D638">
        <v>2012</v>
      </c>
    </row>
    <row r="639" spans="1:4" x14ac:dyDescent="0.2">
      <c r="A639" t="s">
        <v>14</v>
      </c>
      <c r="B639" t="s">
        <v>2037</v>
      </c>
      <c r="C639" s="9">
        <v>42688.25</v>
      </c>
      <c r="D639">
        <v>2016</v>
      </c>
    </row>
    <row r="640" spans="1:4" x14ac:dyDescent="0.2">
      <c r="A640" t="s">
        <v>14</v>
      </c>
      <c r="B640" t="s">
        <v>2037</v>
      </c>
      <c r="C640" s="9">
        <v>40386.208333333336</v>
      </c>
      <c r="D640">
        <v>2010</v>
      </c>
    </row>
    <row r="641" spans="1:4" x14ac:dyDescent="0.2">
      <c r="A641" t="s">
        <v>47</v>
      </c>
      <c r="B641" t="s">
        <v>2039</v>
      </c>
      <c r="C641" s="9">
        <v>43309.208333333328</v>
      </c>
      <c r="D641">
        <v>2018</v>
      </c>
    </row>
    <row r="642" spans="1:4" x14ac:dyDescent="0.2">
      <c r="A642" t="s">
        <v>14</v>
      </c>
      <c r="B642" t="s">
        <v>2037</v>
      </c>
      <c r="C642" s="9">
        <v>42387.25</v>
      </c>
      <c r="D642">
        <v>2016</v>
      </c>
    </row>
    <row r="643" spans="1:4" x14ac:dyDescent="0.2">
      <c r="A643" t="s">
        <v>20</v>
      </c>
      <c r="B643" t="s">
        <v>2037</v>
      </c>
      <c r="C643" s="9">
        <v>42786.25</v>
      </c>
      <c r="D643">
        <v>2017</v>
      </c>
    </row>
    <row r="644" spans="1:4" x14ac:dyDescent="0.2">
      <c r="A644" t="s">
        <v>20</v>
      </c>
      <c r="B644" t="s">
        <v>2035</v>
      </c>
      <c r="C644" s="9">
        <v>43451.25</v>
      </c>
      <c r="D644">
        <v>2018</v>
      </c>
    </row>
    <row r="645" spans="1:4" x14ac:dyDescent="0.2">
      <c r="A645" t="s">
        <v>20</v>
      </c>
      <c r="B645" t="s">
        <v>2037</v>
      </c>
      <c r="C645" s="9">
        <v>42795.25</v>
      </c>
      <c r="D645">
        <v>2017</v>
      </c>
    </row>
    <row r="646" spans="1:4" x14ac:dyDescent="0.2">
      <c r="A646" t="s">
        <v>14</v>
      </c>
      <c r="B646" t="s">
        <v>2037</v>
      </c>
      <c r="C646" s="9">
        <v>43452.25</v>
      </c>
      <c r="D646">
        <v>2018</v>
      </c>
    </row>
    <row r="647" spans="1:4" x14ac:dyDescent="0.2">
      <c r="A647" t="s">
        <v>14</v>
      </c>
      <c r="B647" t="s">
        <v>2033</v>
      </c>
      <c r="C647" s="9">
        <v>43369.208333333328</v>
      </c>
      <c r="D647">
        <v>2018</v>
      </c>
    </row>
    <row r="648" spans="1:4" x14ac:dyDescent="0.2">
      <c r="A648" t="s">
        <v>14</v>
      </c>
      <c r="B648" t="s">
        <v>2048</v>
      </c>
      <c r="C648" s="9">
        <v>41346.208333333336</v>
      </c>
      <c r="D648">
        <v>2013</v>
      </c>
    </row>
    <row r="649" spans="1:4" x14ac:dyDescent="0.2">
      <c r="A649" t="s">
        <v>14</v>
      </c>
      <c r="B649" t="s">
        <v>2045</v>
      </c>
      <c r="C649" s="9">
        <v>43199.208333333328</v>
      </c>
      <c r="D649">
        <v>2018</v>
      </c>
    </row>
    <row r="650" spans="1:4" x14ac:dyDescent="0.2">
      <c r="A650" t="s">
        <v>74</v>
      </c>
      <c r="B650" t="s">
        <v>2031</v>
      </c>
      <c r="C650" s="9">
        <v>42922.208333333328</v>
      </c>
      <c r="D650">
        <v>2017</v>
      </c>
    </row>
    <row r="651" spans="1:4" x14ac:dyDescent="0.2">
      <c r="A651" t="s">
        <v>14</v>
      </c>
      <c r="B651" t="s">
        <v>2037</v>
      </c>
      <c r="C651" s="9">
        <v>40471.208333333336</v>
      </c>
      <c r="D651">
        <v>2010</v>
      </c>
    </row>
    <row r="652" spans="1:4" x14ac:dyDescent="0.2">
      <c r="A652" t="s">
        <v>14</v>
      </c>
      <c r="B652" t="s">
        <v>2033</v>
      </c>
      <c r="C652" s="9">
        <v>41828.208333333336</v>
      </c>
      <c r="D652">
        <v>2014</v>
      </c>
    </row>
    <row r="653" spans="1:4" x14ac:dyDescent="0.2">
      <c r="A653" t="s">
        <v>14</v>
      </c>
      <c r="B653" t="s">
        <v>2039</v>
      </c>
      <c r="C653" s="9">
        <v>41692.25</v>
      </c>
      <c r="D653">
        <v>2014</v>
      </c>
    </row>
    <row r="654" spans="1:4" x14ac:dyDescent="0.2">
      <c r="A654" t="s">
        <v>20</v>
      </c>
      <c r="B654" t="s">
        <v>2035</v>
      </c>
      <c r="C654" s="9">
        <v>42587.208333333328</v>
      </c>
      <c r="D654">
        <v>2016</v>
      </c>
    </row>
    <row r="655" spans="1:4" x14ac:dyDescent="0.2">
      <c r="A655" t="s">
        <v>20</v>
      </c>
      <c r="B655" t="s">
        <v>2035</v>
      </c>
      <c r="C655" s="9">
        <v>42468.208333333328</v>
      </c>
      <c r="D655">
        <v>2016</v>
      </c>
    </row>
    <row r="656" spans="1:4" x14ac:dyDescent="0.2">
      <c r="A656" t="s">
        <v>20</v>
      </c>
      <c r="B656" t="s">
        <v>2033</v>
      </c>
      <c r="C656" s="9">
        <v>42240.208333333328</v>
      </c>
      <c r="D656">
        <v>2015</v>
      </c>
    </row>
    <row r="657" spans="1:4" x14ac:dyDescent="0.2">
      <c r="A657" t="s">
        <v>20</v>
      </c>
      <c r="B657" t="s">
        <v>2052</v>
      </c>
      <c r="C657" s="9">
        <v>42796.25</v>
      </c>
      <c r="D657">
        <v>2017</v>
      </c>
    </row>
    <row r="658" spans="1:4" x14ac:dyDescent="0.2">
      <c r="A658" t="s">
        <v>14</v>
      </c>
      <c r="B658" t="s">
        <v>2031</v>
      </c>
      <c r="C658" s="9">
        <v>43097.25</v>
      </c>
      <c r="D658">
        <v>2017</v>
      </c>
    </row>
    <row r="659" spans="1:4" x14ac:dyDescent="0.2">
      <c r="A659" t="s">
        <v>14</v>
      </c>
      <c r="B659" t="s">
        <v>2039</v>
      </c>
      <c r="C659" s="9">
        <v>43096.25</v>
      </c>
      <c r="D659">
        <v>2017</v>
      </c>
    </row>
    <row r="660" spans="1:4" x14ac:dyDescent="0.2">
      <c r="A660" t="s">
        <v>74</v>
      </c>
      <c r="B660" t="s">
        <v>2033</v>
      </c>
      <c r="C660" s="9">
        <v>42246.208333333328</v>
      </c>
      <c r="D660">
        <v>2015</v>
      </c>
    </row>
    <row r="661" spans="1:4" x14ac:dyDescent="0.2">
      <c r="A661" t="s">
        <v>14</v>
      </c>
      <c r="B661" t="s">
        <v>2039</v>
      </c>
      <c r="C661" s="9">
        <v>40570.25</v>
      </c>
      <c r="D661">
        <v>2011</v>
      </c>
    </row>
    <row r="662" spans="1:4" x14ac:dyDescent="0.2">
      <c r="A662" t="s">
        <v>14</v>
      </c>
      <c r="B662" t="s">
        <v>2037</v>
      </c>
      <c r="C662" s="9">
        <v>42237.208333333328</v>
      </c>
      <c r="D662">
        <v>2015</v>
      </c>
    </row>
    <row r="663" spans="1:4" x14ac:dyDescent="0.2">
      <c r="A663" t="s">
        <v>14</v>
      </c>
      <c r="B663" t="s">
        <v>2033</v>
      </c>
      <c r="C663" s="9">
        <v>40996.208333333336</v>
      </c>
      <c r="D663">
        <v>2012</v>
      </c>
    </row>
    <row r="664" spans="1:4" x14ac:dyDescent="0.2">
      <c r="A664" t="s">
        <v>14</v>
      </c>
      <c r="B664" t="s">
        <v>2037</v>
      </c>
      <c r="C664" s="9">
        <v>43443.25</v>
      </c>
      <c r="D664">
        <v>2018</v>
      </c>
    </row>
    <row r="665" spans="1:4" x14ac:dyDescent="0.2">
      <c r="A665" t="s">
        <v>14</v>
      </c>
      <c r="B665" t="s">
        <v>2037</v>
      </c>
      <c r="C665" s="9">
        <v>40458.208333333336</v>
      </c>
      <c r="D665">
        <v>2010</v>
      </c>
    </row>
    <row r="666" spans="1:4" x14ac:dyDescent="0.2">
      <c r="A666" t="s">
        <v>14</v>
      </c>
      <c r="B666" t="s">
        <v>2033</v>
      </c>
      <c r="C666" s="9">
        <v>40959.25</v>
      </c>
      <c r="D666">
        <v>2012</v>
      </c>
    </row>
    <row r="667" spans="1:4" x14ac:dyDescent="0.2">
      <c r="A667" t="s">
        <v>20</v>
      </c>
      <c r="B667" t="s">
        <v>2039</v>
      </c>
      <c r="C667" s="9">
        <v>40733.208333333336</v>
      </c>
      <c r="D667">
        <v>2011</v>
      </c>
    </row>
    <row r="668" spans="1:4" x14ac:dyDescent="0.2">
      <c r="A668" t="s">
        <v>74</v>
      </c>
      <c r="B668" t="s">
        <v>2037</v>
      </c>
      <c r="C668" s="9">
        <v>41516.208333333336</v>
      </c>
      <c r="D668">
        <v>2013</v>
      </c>
    </row>
    <row r="669" spans="1:4" x14ac:dyDescent="0.2">
      <c r="A669" t="s">
        <v>20</v>
      </c>
      <c r="B669" t="s">
        <v>2062</v>
      </c>
      <c r="C669" s="9">
        <v>41892.208333333336</v>
      </c>
      <c r="D669">
        <v>2014</v>
      </c>
    </row>
    <row r="670" spans="1:4" x14ac:dyDescent="0.2">
      <c r="A670" t="s">
        <v>14</v>
      </c>
      <c r="B670" t="s">
        <v>2037</v>
      </c>
      <c r="C670" s="9">
        <v>41122.208333333336</v>
      </c>
      <c r="D670">
        <v>2012</v>
      </c>
    </row>
    <row r="671" spans="1:4" x14ac:dyDescent="0.2">
      <c r="A671" t="s">
        <v>20</v>
      </c>
      <c r="B671" t="s">
        <v>2037</v>
      </c>
      <c r="C671" s="9">
        <v>42912.208333333328</v>
      </c>
      <c r="D671">
        <v>2017</v>
      </c>
    </row>
    <row r="672" spans="1:4" x14ac:dyDescent="0.2">
      <c r="A672" t="s">
        <v>20</v>
      </c>
      <c r="B672" t="s">
        <v>2033</v>
      </c>
      <c r="C672" s="9">
        <v>42425.25</v>
      </c>
      <c r="D672">
        <v>2016</v>
      </c>
    </row>
    <row r="673" spans="1:4" x14ac:dyDescent="0.2">
      <c r="A673" t="s">
        <v>20</v>
      </c>
      <c r="B673" t="s">
        <v>2037</v>
      </c>
      <c r="C673" s="9">
        <v>40390.208333333336</v>
      </c>
      <c r="D673">
        <v>2010</v>
      </c>
    </row>
    <row r="674" spans="1:4" x14ac:dyDescent="0.2">
      <c r="A674" t="s">
        <v>14</v>
      </c>
      <c r="B674" t="s">
        <v>2037</v>
      </c>
      <c r="C674" s="9">
        <v>43180.208333333328</v>
      </c>
      <c r="D674">
        <v>2018</v>
      </c>
    </row>
    <row r="675" spans="1:4" x14ac:dyDescent="0.2">
      <c r="A675" t="s">
        <v>14</v>
      </c>
      <c r="B675" t="s">
        <v>2033</v>
      </c>
      <c r="C675" s="9">
        <v>42475.208333333328</v>
      </c>
      <c r="D675">
        <v>2016</v>
      </c>
    </row>
    <row r="676" spans="1:4" x14ac:dyDescent="0.2">
      <c r="A676" t="s">
        <v>74</v>
      </c>
      <c r="B676" t="s">
        <v>2052</v>
      </c>
      <c r="C676" s="9">
        <v>40774.208333333336</v>
      </c>
      <c r="D676">
        <v>2011</v>
      </c>
    </row>
    <row r="677" spans="1:4" x14ac:dyDescent="0.2">
      <c r="A677" t="s">
        <v>20</v>
      </c>
      <c r="B677" t="s">
        <v>2062</v>
      </c>
      <c r="C677" s="9">
        <v>43719.208333333328</v>
      </c>
      <c r="D677">
        <v>2019</v>
      </c>
    </row>
    <row r="678" spans="1:4" x14ac:dyDescent="0.2">
      <c r="A678" t="s">
        <v>20</v>
      </c>
      <c r="B678" t="s">
        <v>2052</v>
      </c>
      <c r="C678" s="9">
        <v>41178.208333333336</v>
      </c>
      <c r="D678">
        <v>2012</v>
      </c>
    </row>
    <row r="679" spans="1:4" x14ac:dyDescent="0.2">
      <c r="A679" t="s">
        <v>14</v>
      </c>
      <c r="B679" t="s">
        <v>2045</v>
      </c>
      <c r="C679" s="9">
        <v>42561.208333333328</v>
      </c>
      <c r="D679">
        <v>2016</v>
      </c>
    </row>
    <row r="680" spans="1:4" x14ac:dyDescent="0.2">
      <c r="A680" t="s">
        <v>74</v>
      </c>
      <c r="B680" t="s">
        <v>2039</v>
      </c>
      <c r="C680" s="9">
        <v>43484.25</v>
      </c>
      <c r="D680">
        <v>2019</v>
      </c>
    </row>
    <row r="681" spans="1:4" x14ac:dyDescent="0.2">
      <c r="A681" t="s">
        <v>20</v>
      </c>
      <c r="B681" t="s">
        <v>2031</v>
      </c>
      <c r="C681" s="9">
        <v>43756.208333333328</v>
      </c>
      <c r="D681">
        <v>2019</v>
      </c>
    </row>
    <row r="682" spans="1:4" x14ac:dyDescent="0.2">
      <c r="A682" t="s">
        <v>14</v>
      </c>
      <c r="B682" t="s">
        <v>2048</v>
      </c>
      <c r="C682" s="9">
        <v>43813.25</v>
      </c>
      <c r="D682">
        <v>2019</v>
      </c>
    </row>
    <row r="683" spans="1:4" x14ac:dyDescent="0.2">
      <c r="A683" t="s">
        <v>14</v>
      </c>
      <c r="B683" t="s">
        <v>2037</v>
      </c>
      <c r="C683" s="9">
        <v>40898.25</v>
      </c>
      <c r="D683">
        <v>2011</v>
      </c>
    </row>
    <row r="684" spans="1:4" x14ac:dyDescent="0.2">
      <c r="A684" t="s">
        <v>20</v>
      </c>
      <c r="B684" t="s">
        <v>2037</v>
      </c>
      <c r="C684" s="9">
        <v>41619.25</v>
      </c>
      <c r="D684">
        <v>2013</v>
      </c>
    </row>
    <row r="685" spans="1:4" x14ac:dyDescent="0.2">
      <c r="A685" t="s">
        <v>20</v>
      </c>
      <c r="B685" t="s">
        <v>2037</v>
      </c>
      <c r="C685" s="9">
        <v>43359.208333333328</v>
      </c>
      <c r="D685">
        <v>2018</v>
      </c>
    </row>
    <row r="686" spans="1:4" x14ac:dyDescent="0.2">
      <c r="A686" t="s">
        <v>20</v>
      </c>
      <c r="B686" t="s">
        <v>2045</v>
      </c>
      <c r="C686" s="9">
        <v>40358.208333333336</v>
      </c>
      <c r="D686">
        <v>2010</v>
      </c>
    </row>
    <row r="687" spans="1:4" x14ac:dyDescent="0.2">
      <c r="A687" t="s">
        <v>14</v>
      </c>
      <c r="B687" t="s">
        <v>2037</v>
      </c>
      <c r="C687" s="9">
        <v>42239.208333333328</v>
      </c>
      <c r="D687">
        <v>2015</v>
      </c>
    </row>
    <row r="688" spans="1:4" x14ac:dyDescent="0.2">
      <c r="A688" t="s">
        <v>20</v>
      </c>
      <c r="B688" t="s">
        <v>2035</v>
      </c>
      <c r="C688" s="9">
        <v>43186.208333333328</v>
      </c>
      <c r="D688">
        <v>2018</v>
      </c>
    </row>
    <row r="689" spans="1:4" x14ac:dyDescent="0.2">
      <c r="A689" t="s">
        <v>20</v>
      </c>
      <c r="B689" t="s">
        <v>2037</v>
      </c>
      <c r="C689" s="9">
        <v>42806.25</v>
      </c>
      <c r="D689">
        <v>2017</v>
      </c>
    </row>
    <row r="690" spans="1:4" x14ac:dyDescent="0.2">
      <c r="A690" t="s">
        <v>20</v>
      </c>
      <c r="B690" t="s">
        <v>2039</v>
      </c>
      <c r="C690" s="9">
        <v>43475.25</v>
      </c>
      <c r="D690">
        <v>2019</v>
      </c>
    </row>
    <row r="691" spans="1:4" x14ac:dyDescent="0.2">
      <c r="A691" t="s">
        <v>20</v>
      </c>
      <c r="B691" t="s">
        <v>2035</v>
      </c>
      <c r="C691" s="9">
        <v>41576.208333333336</v>
      </c>
      <c r="D691">
        <v>2013</v>
      </c>
    </row>
    <row r="692" spans="1:4" x14ac:dyDescent="0.2">
      <c r="A692" t="s">
        <v>20</v>
      </c>
      <c r="B692" t="s">
        <v>2039</v>
      </c>
      <c r="C692" s="9">
        <v>40874.25</v>
      </c>
      <c r="D692">
        <v>2011</v>
      </c>
    </row>
    <row r="693" spans="1:4" x14ac:dyDescent="0.2">
      <c r="A693" t="s">
        <v>20</v>
      </c>
      <c r="B693" t="s">
        <v>2039</v>
      </c>
      <c r="C693" s="9">
        <v>41185.208333333336</v>
      </c>
      <c r="D693">
        <v>2012</v>
      </c>
    </row>
    <row r="694" spans="1:4" x14ac:dyDescent="0.2">
      <c r="A694" t="s">
        <v>14</v>
      </c>
      <c r="B694" t="s">
        <v>2033</v>
      </c>
      <c r="C694" s="9">
        <v>43655.208333333328</v>
      </c>
      <c r="D694">
        <v>2019</v>
      </c>
    </row>
    <row r="695" spans="1:4" x14ac:dyDescent="0.2">
      <c r="A695" t="s">
        <v>14</v>
      </c>
      <c r="B695" t="s">
        <v>2037</v>
      </c>
      <c r="C695" s="9">
        <v>43025.208333333328</v>
      </c>
      <c r="D695">
        <v>2017</v>
      </c>
    </row>
    <row r="696" spans="1:4" x14ac:dyDescent="0.2">
      <c r="A696" t="s">
        <v>14</v>
      </c>
      <c r="B696" t="s">
        <v>2037</v>
      </c>
      <c r="C696" s="9">
        <v>43066.25</v>
      </c>
      <c r="D696">
        <v>2017</v>
      </c>
    </row>
    <row r="697" spans="1:4" x14ac:dyDescent="0.2">
      <c r="A697" t="s">
        <v>20</v>
      </c>
      <c r="B697" t="s">
        <v>2033</v>
      </c>
      <c r="C697" s="9">
        <v>42322.25</v>
      </c>
      <c r="D697">
        <v>2015</v>
      </c>
    </row>
    <row r="698" spans="1:4" x14ac:dyDescent="0.2">
      <c r="A698" t="s">
        <v>14</v>
      </c>
      <c r="B698" t="s">
        <v>2037</v>
      </c>
      <c r="C698" s="9">
        <v>42114.208333333328</v>
      </c>
      <c r="D698">
        <v>2015</v>
      </c>
    </row>
    <row r="699" spans="1:4" x14ac:dyDescent="0.2">
      <c r="A699" t="s">
        <v>20</v>
      </c>
      <c r="B699" t="s">
        <v>2033</v>
      </c>
      <c r="C699" s="9">
        <v>43190.208333333328</v>
      </c>
      <c r="D699">
        <v>2018</v>
      </c>
    </row>
    <row r="700" spans="1:4" x14ac:dyDescent="0.2">
      <c r="A700" t="s">
        <v>20</v>
      </c>
      <c r="B700" t="s">
        <v>2035</v>
      </c>
      <c r="C700" s="9">
        <v>40871.25</v>
      </c>
      <c r="D700">
        <v>2011</v>
      </c>
    </row>
    <row r="701" spans="1:4" x14ac:dyDescent="0.2">
      <c r="A701" t="s">
        <v>14</v>
      </c>
      <c r="B701" t="s">
        <v>2039</v>
      </c>
      <c r="C701" s="9">
        <v>43641.208333333328</v>
      </c>
      <c r="D701">
        <v>2019</v>
      </c>
    </row>
    <row r="702" spans="1:4" x14ac:dyDescent="0.2">
      <c r="A702" t="s">
        <v>14</v>
      </c>
      <c r="B702" t="s">
        <v>2035</v>
      </c>
      <c r="C702" s="9">
        <v>40203.25</v>
      </c>
      <c r="D702">
        <v>2010</v>
      </c>
    </row>
    <row r="703" spans="1:4" x14ac:dyDescent="0.2">
      <c r="A703" t="s">
        <v>20</v>
      </c>
      <c r="B703" t="s">
        <v>2037</v>
      </c>
      <c r="C703" s="9">
        <v>40629.208333333336</v>
      </c>
      <c r="D703">
        <v>2011</v>
      </c>
    </row>
    <row r="704" spans="1:4" x14ac:dyDescent="0.2">
      <c r="A704" t="s">
        <v>14</v>
      </c>
      <c r="B704" t="s">
        <v>2035</v>
      </c>
      <c r="C704" s="9">
        <v>41477.208333333336</v>
      </c>
      <c r="D704">
        <v>2013</v>
      </c>
    </row>
    <row r="705" spans="1:4" x14ac:dyDescent="0.2">
      <c r="A705" t="s">
        <v>20</v>
      </c>
      <c r="B705" t="s">
        <v>2045</v>
      </c>
      <c r="C705" s="9">
        <v>41020.208333333336</v>
      </c>
      <c r="D705">
        <v>2012</v>
      </c>
    </row>
    <row r="706" spans="1:4" x14ac:dyDescent="0.2">
      <c r="A706" t="s">
        <v>20</v>
      </c>
      <c r="B706" t="s">
        <v>2039</v>
      </c>
      <c r="C706" s="9">
        <v>42555.208333333328</v>
      </c>
      <c r="D706">
        <v>2016</v>
      </c>
    </row>
    <row r="707" spans="1:4" x14ac:dyDescent="0.2">
      <c r="A707" t="s">
        <v>14</v>
      </c>
      <c r="B707" t="s">
        <v>2045</v>
      </c>
      <c r="C707" s="9">
        <v>41619.25</v>
      </c>
      <c r="D707">
        <v>2013</v>
      </c>
    </row>
    <row r="708" spans="1:4" x14ac:dyDescent="0.2">
      <c r="A708" t="s">
        <v>20</v>
      </c>
      <c r="B708" t="s">
        <v>2035</v>
      </c>
      <c r="C708" s="9">
        <v>43471.25</v>
      </c>
      <c r="D708">
        <v>2019</v>
      </c>
    </row>
    <row r="709" spans="1:4" x14ac:dyDescent="0.2">
      <c r="A709" t="s">
        <v>20</v>
      </c>
      <c r="B709" t="s">
        <v>2039</v>
      </c>
      <c r="C709" s="9">
        <v>43442.25</v>
      </c>
      <c r="D709">
        <v>2018</v>
      </c>
    </row>
    <row r="710" spans="1:4" x14ac:dyDescent="0.2">
      <c r="A710" t="s">
        <v>20</v>
      </c>
      <c r="B710" t="s">
        <v>2037</v>
      </c>
      <c r="C710" s="9">
        <v>42877.208333333328</v>
      </c>
      <c r="D710">
        <v>2017</v>
      </c>
    </row>
    <row r="711" spans="1:4" x14ac:dyDescent="0.2">
      <c r="A711" t="s">
        <v>20</v>
      </c>
      <c r="B711" t="s">
        <v>2037</v>
      </c>
      <c r="C711" s="9">
        <v>41018.208333333336</v>
      </c>
      <c r="D711">
        <v>2012</v>
      </c>
    </row>
    <row r="712" spans="1:4" x14ac:dyDescent="0.2">
      <c r="A712" t="s">
        <v>20</v>
      </c>
      <c r="B712" t="s">
        <v>2037</v>
      </c>
      <c r="C712" s="9">
        <v>43295.208333333328</v>
      </c>
      <c r="D712">
        <v>2018</v>
      </c>
    </row>
    <row r="713" spans="1:4" x14ac:dyDescent="0.2">
      <c r="A713" t="s">
        <v>14</v>
      </c>
      <c r="B713" t="s">
        <v>2037</v>
      </c>
      <c r="C713" s="9">
        <v>42393.25</v>
      </c>
      <c r="D713">
        <v>2016</v>
      </c>
    </row>
    <row r="714" spans="1:4" x14ac:dyDescent="0.2">
      <c r="A714" t="s">
        <v>20</v>
      </c>
      <c r="B714" t="s">
        <v>2037</v>
      </c>
      <c r="C714" s="9">
        <v>42559.208333333328</v>
      </c>
      <c r="D714">
        <v>2016</v>
      </c>
    </row>
    <row r="715" spans="1:4" x14ac:dyDescent="0.2">
      <c r="A715" t="s">
        <v>20</v>
      </c>
      <c r="B715" t="s">
        <v>2045</v>
      </c>
      <c r="C715" s="9">
        <v>42604.208333333328</v>
      </c>
      <c r="D715">
        <v>2016</v>
      </c>
    </row>
    <row r="716" spans="1:4" x14ac:dyDescent="0.2">
      <c r="A716" t="s">
        <v>20</v>
      </c>
      <c r="B716" t="s">
        <v>2033</v>
      </c>
      <c r="C716" s="9">
        <v>41870.208333333336</v>
      </c>
      <c r="D716">
        <v>2014</v>
      </c>
    </row>
    <row r="717" spans="1:4" x14ac:dyDescent="0.2">
      <c r="A717" t="s">
        <v>14</v>
      </c>
      <c r="B717" t="s">
        <v>2048</v>
      </c>
      <c r="C717" s="9">
        <v>40397.208333333336</v>
      </c>
      <c r="D717">
        <v>2010</v>
      </c>
    </row>
    <row r="718" spans="1:4" x14ac:dyDescent="0.2">
      <c r="A718" t="s">
        <v>20</v>
      </c>
      <c r="B718" t="s">
        <v>2037</v>
      </c>
      <c r="C718" s="9">
        <v>41465.208333333336</v>
      </c>
      <c r="D718">
        <v>2013</v>
      </c>
    </row>
    <row r="719" spans="1:4" x14ac:dyDescent="0.2">
      <c r="A719" t="s">
        <v>20</v>
      </c>
      <c r="B719" t="s">
        <v>2039</v>
      </c>
      <c r="C719" s="9">
        <v>40777.208333333336</v>
      </c>
      <c r="D719">
        <v>2011</v>
      </c>
    </row>
    <row r="720" spans="1:4" x14ac:dyDescent="0.2">
      <c r="A720" t="s">
        <v>20</v>
      </c>
      <c r="B720" t="s">
        <v>2035</v>
      </c>
      <c r="C720" s="9">
        <v>41442.208333333336</v>
      </c>
      <c r="D720">
        <v>2013</v>
      </c>
    </row>
    <row r="721" spans="1:4" x14ac:dyDescent="0.2">
      <c r="A721" t="s">
        <v>20</v>
      </c>
      <c r="B721" t="s">
        <v>2045</v>
      </c>
      <c r="C721" s="9">
        <v>41058.208333333336</v>
      </c>
      <c r="D721">
        <v>2012</v>
      </c>
    </row>
    <row r="722" spans="1:4" x14ac:dyDescent="0.2">
      <c r="A722" t="s">
        <v>74</v>
      </c>
      <c r="B722" t="s">
        <v>2037</v>
      </c>
      <c r="C722" s="9">
        <v>43152.25</v>
      </c>
      <c r="D722">
        <v>2018</v>
      </c>
    </row>
    <row r="723" spans="1:4" x14ac:dyDescent="0.2">
      <c r="A723" t="s">
        <v>74</v>
      </c>
      <c r="B723" t="s">
        <v>2033</v>
      </c>
      <c r="C723" s="9">
        <v>43194.208333333328</v>
      </c>
      <c r="D723">
        <v>2018</v>
      </c>
    </row>
    <row r="724" spans="1:4" x14ac:dyDescent="0.2">
      <c r="A724" t="s">
        <v>20</v>
      </c>
      <c r="B724" t="s">
        <v>2039</v>
      </c>
      <c r="C724" s="9">
        <v>43045.25</v>
      </c>
      <c r="D724">
        <v>2017</v>
      </c>
    </row>
    <row r="725" spans="1:4" x14ac:dyDescent="0.2">
      <c r="A725" t="s">
        <v>20</v>
      </c>
      <c r="B725" t="s">
        <v>2037</v>
      </c>
      <c r="C725" s="9">
        <v>42431.25</v>
      </c>
      <c r="D725">
        <v>2016</v>
      </c>
    </row>
    <row r="726" spans="1:4" x14ac:dyDescent="0.2">
      <c r="A726" t="s">
        <v>20</v>
      </c>
      <c r="B726" t="s">
        <v>2037</v>
      </c>
      <c r="C726" s="9">
        <v>41934.208333333336</v>
      </c>
      <c r="D726">
        <v>2014</v>
      </c>
    </row>
    <row r="727" spans="1:4" x14ac:dyDescent="0.2">
      <c r="A727" t="s">
        <v>14</v>
      </c>
      <c r="B727" t="s">
        <v>2048</v>
      </c>
      <c r="C727" s="9">
        <v>41958.25</v>
      </c>
      <c r="D727">
        <v>2014</v>
      </c>
    </row>
    <row r="728" spans="1:4" x14ac:dyDescent="0.2">
      <c r="A728" t="s">
        <v>74</v>
      </c>
      <c r="B728" t="s">
        <v>2037</v>
      </c>
      <c r="C728" s="9">
        <v>40476.208333333336</v>
      </c>
      <c r="D728">
        <v>2010</v>
      </c>
    </row>
    <row r="729" spans="1:4" x14ac:dyDescent="0.2">
      <c r="A729" t="s">
        <v>20</v>
      </c>
      <c r="B729" t="s">
        <v>2035</v>
      </c>
      <c r="C729" s="9">
        <v>43485.25</v>
      </c>
      <c r="D729">
        <v>2019</v>
      </c>
    </row>
    <row r="730" spans="1:4" x14ac:dyDescent="0.2">
      <c r="A730" t="s">
        <v>14</v>
      </c>
      <c r="B730" t="s">
        <v>2037</v>
      </c>
      <c r="C730" s="9">
        <v>42515.208333333328</v>
      </c>
      <c r="D730">
        <v>2016</v>
      </c>
    </row>
    <row r="731" spans="1:4" x14ac:dyDescent="0.2">
      <c r="A731" t="s">
        <v>20</v>
      </c>
      <c r="B731" t="s">
        <v>2039</v>
      </c>
      <c r="C731" s="9">
        <v>41309.25</v>
      </c>
      <c r="D731">
        <v>2013</v>
      </c>
    </row>
    <row r="732" spans="1:4" x14ac:dyDescent="0.2">
      <c r="A732" t="s">
        <v>20</v>
      </c>
      <c r="B732" t="s">
        <v>2035</v>
      </c>
      <c r="C732" s="9">
        <v>42147.208333333328</v>
      </c>
      <c r="D732">
        <v>2015</v>
      </c>
    </row>
    <row r="733" spans="1:4" x14ac:dyDescent="0.2">
      <c r="A733" t="s">
        <v>74</v>
      </c>
      <c r="B733" t="s">
        <v>2035</v>
      </c>
      <c r="C733" s="9">
        <v>42939.208333333328</v>
      </c>
      <c r="D733">
        <v>2017</v>
      </c>
    </row>
    <row r="734" spans="1:4" x14ac:dyDescent="0.2">
      <c r="A734" t="s">
        <v>14</v>
      </c>
      <c r="B734" t="s">
        <v>2033</v>
      </c>
      <c r="C734" s="9">
        <v>42816.208333333328</v>
      </c>
      <c r="D734">
        <v>2017</v>
      </c>
    </row>
    <row r="735" spans="1:4" x14ac:dyDescent="0.2">
      <c r="A735" t="s">
        <v>20</v>
      </c>
      <c r="B735" t="s">
        <v>2033</v>
      </c>
      <c r="C735" s="9">
        <v>41844.208333333336</v>
      </c>
      <c r="D735">
        <v>2014</v>
      </c>
    </row>
    <row r="736" spans="1:4" x14ac:dyDescent="0.2">
      <c r="A736" t="s">
        <v>20</v>
      </c>
      <c r="B736" t="s">
        <v>2037</v>
      </c>
      <c r="C736" s="9">
        <v>42763.25</v>
      </c>
      <c r="D736">
        <v>2017</v>
      </c>
    </row>
    <row r="737" spans="1:4" x14ac:dyDescent="0.2">
      <c r="A737" t="s">
        <v>20</v>
      </c>
      <c r="B737" t="s">
        <v>2052</v>
      </c>
      <c r="C737" s="9">
        <v>42459.208333333328</v>
      </c>
      <c r="D737">
        <v>2016</v>
      </c>
    </row>
    <row r="738" spans="1:4" x14ac:dyDescent="0.2">
      <c r="A738" t="s">
        <v>74</v>
      </c>
      <c r="B738" t="s">
        <v>2045</v>
      </c>
      <c r="C738" s="9">
        <v>42055.25</v>
      </c>
      <c r="D738">
        <v>2015</v>
      </c>
    </row>
    <row r="739" spans="1:4" x14ac:dyDescent="0.2">
      <c r="A739" t="s">
        <v>20</v>
      </c>
      <c r="B739" t="s">
        <v>2033</v>
      </c>
      <c r="C739" s="9">
        <v>42685.25</v>
      </c>
      <c r="D739">
        <v>2016</v>
      </c>
    </row>
    <row r="740" spans="1:4" x14ac:dyDescent="0.2">
      <c r="A740" t="s">
        <v>14</v>
      </c>
      <c r="B740" t="s">
        <v>2037</v>
      </c>
      <c r="C740" s="9">
        <v>41959.25</v>
      </c>
      <c r="D740">
        <v>2014</v>
      </c>
    </row>
    <row r="741" spans="1:4" x14ac:dyDescent="0.2">
      <c r="A741" t="s">
        <v>14</v>
      </c>
      <c r="B741" t="s">
        <v>2033</v>
      </c>
      <c r="C741" s="9">
        <v>41089.208333333336</v>
      </c>
      <c r="D741">
        <v>2012</v>
      </c>
    </row>
    <row r="742" spans="1:4" x14ac:dyDescent="0.2">
      <c r="A742" t="s">
        <v>14</v>
      </c>
      <c r="B742" t="s">
        <v>2037</v>
      </c>
      <c r="C742" s="9">
        <v>42769.25</v>
      </c>
      <c r="D742">
        <v>2017</v>
      </c>
    </row>
    <row r="743" spans="1:4" x14ac:dyDescent="0.2">
      <c r="A743" t="s">
        <v>20</v>
      </c>
      <c r="B743" t="s">
        <v>2037</v>
      </c>
      <c r="C743" s="9">
        <v>40321.208333333336</v>
      </c>
      <c r="D743">
        <v>2010</v>
      </c>
    </row>
    <row r="744" spans="1:4" x14ac:dyDescent="0.2">
      <c r="A744" t="s">
        <v>20</v>
      </c>
      <c r="B744" t="s">
        <v>2033</v>
      </c>
      <c r="C744" s="9">
        <v>40197.25</v>
      </c>
      <c r="D744">
        <v>2010</v>
      </c>
    </row>
    <row r="745" spans="1:4" x14ac:dyDescent="0.2">
      <c r="A745" t="s">
        <v>14</v>
      </c>
      <c r="B745" t="s">
        <v>2037</v>
      </c>
      <c r="C745" s="9">
        <v>42298.208333333328</v>
      </c>
      <c r="D745">
        <v>2015</v>
      </c>
    </row>
    <row r="746" spans="1:4" x14ac:dyDescent="0.2">
      <c r="A746" t="s">
        <v>20</v>
      </c>
      <c r="B746" t="s">
        <v>2037</v>
      </c>
      <c r="C746" s="9">
        <v>43322.208333333328</v>
      </c>
      <c r="D746">
        <v>2018</v>
      </c>
    </row>
    <row r="747" spans="1:4" x14ac:dyDescent="0.2">
      <c r="A747" t="s">
        <v>14</v>
      </c>
      <c r="B747" t="s">
        <v>2035</v>
      </c>
      <c r="C747" s="9">
        <v>40328.208333333336</v>
      </c>
      <c r="D747">
        <v>2010</v>
      </c>
    </row>
    <row r="748" spans="1:4" x14ac:dyDescent="0.2">
      <c r="A748" t="s">
        <v>20</v>
      </c>
      <c r="B748" t="s">
        <v>2035</v>
      </c>
      <c r="C748" s="9">
        <v>40825.208333333336</v>
      </c>
      <c r="D748">
        <v>2011</v>
      </c>
    </row>
    <row r="749" spans="1:4" x14ac:dyDescent="0.2">
      <c r="A749" t="s">
        <v>20</v>
      </c>
      <c r="B749" t="s">
        <v>2037</v>
      </c>
      <c r="C749" s="9">
        <v>40423.208333333336</v>
      </c>
      <c r="D749">
        <v>2010</v>
      </c>
    </row>
    <row r="750" spans="1:4" x14ac:dyDescent="0.2">
      <c r="A750" t="s">
        <v>74</v>
      </c>
      <c r="B750" t="s">
        <v>2039</v>
      </c>
      <c r="C750" s="9">
        <v>40238.25</v>
      </c>
      <c r="D750">
        <v>2010</v>
      </c>
    </row>
    <row r="751" spans="1:4" x14ac:dyDescent="0.2">
      <c r="A751" t="s">
        <v>20</v>
      </c>
      <c r="B751" t="s">
        <v>2035</v>
      </c>
      <c r="C751" s="9">
        <v>41920.208333333336</v>
      </c>
      <c r="D751">
        <v>2014</v>
      </c>
    </row>
    <row r="752" spans="1:4" x14ac:dyDescent="0.2">
      <c r="A752" t="s">
        <v>14</v>
      </c>
      <c r="B752" t="s">
        <v>2033</v>
      </c>
      <c r="C752" s="9">
        <v>40360.208333333336</v>
      </c>
      <c r="D752">
        <v>2010</v>
      </c>
    </row>
    <row r="753" spans="1:4" x14ac:dyDescent="0.2">
      <c r="A753" t="s">
        <v>20</v>
      </c>
      <c r="B753" t="s">
        <v>2045</v>
      </c>
      <c r="C753" s="9">
        <v>42446.208333333328</v>
      </c>
      <c r="D753">
        <v>2016</v>
      </c>
    </row>
    <row r="754" spans="1:4" x14ac:dyDescent="0.2">
      <c r="A754" t="s">
        <v>74</v>
      </c>
      <c r="B754" t="s">
        <v>2037</v>
      </c>
      <c r="C754" s="9">
        <v>40395.208333333336</v>
      </c>
      <c r="D754">
        <v>2010</v>
      </c>
    </row>
    <row r="755" spans="1:4" x14ac:dyDescent="0.2">
      <c r="A755" t="s">
        <v>20</v>
      </c>
      <c r="B755" t="s">
        <v>2052</v>
      </c>
      <c r="C755" s="9">
        <v>40321.208333333336</v>
      </c>
      <c r="D755">
        <v>2010</v>
      </c>
    </row>
    <row r="756" spans="1:4" x14ac:dyDescent="0.2">
      <c r="A756" t="s">
        <v>20</v>
      </c>
      <c r="B756" t="s">
        <v>2037</v>
      </c>
      <c r="C756" s="9">
        <v>41210.208333333336</v>
      </c>
      <c r="D756">
        <v>2012</v>
      </c>
    </row>
    <row r="757" spans="1:4" x14ac:dyDescent="0.2">
      <c r="A757" t="s">
        <v>20</v>
      </c>
      <c r="B757" t="s">
        <v>2037</v>
      </c>
      <c r="C757" s="9">
        <v>43096.25</v>
      </c>
      <c r="D757">
        <v>2017</v>
      </c>
    </row>
    <row r="758" spans="1:4" x14ac:dyDescent="0.2">
      <c r="A758" t="s">
        <v>20</v>
      </c>
      <c r="B758" t="s">
        <v>2037</v>
      </c>
      <c r="C758" s="9">
        <v>42024.25</v>
      </c>
      <c r="D758">
        <v>2015</v>
      </c>
    </row>
    <row r="759" spans="1:4" x14ac:dyDescent="0.2">
      <c r="A759" t="s">
        <v>20</v>
      </c>
      <c r="B759" t="s">
        <v>2039</v>
      </c>
      <c r="C759" s="9">
        <v>40675.208333333336</v>
      </c>
      <c r="D759">
        <v>2011</v>
      </c>
    </row>
    <row r="760" spans="1:4" x14ac:dyDescent="0.2">
      <c r="A760" t="s">
        <v>20</v>
      </c>
      <c r="B760" t="s">
        <v>2033</v>
      </c>
      <c r="C760" s="9">
        <v>41936.208333333336</v>
      </c>
      <c r="D760">
        <v>2014</v>
      </c>
    </row>
    <row r="761" spans="1:4" x14ac:dyDescent="0.2">
      <c r="A761" t="s">
        <v>14</v>
      </c>
      <c r="B761" t="s">
        <v>2033</v>
      </c>
      <c r="C761" s="9">
        <v>43136.25</v>
      </c>
      <c r="D761">
        <v>2018</v>
      </c>
    </row>
    <row r="762" spans="1:4" x14ac:dyDescent="0.2">
      <c r="A762" t="s">
        <v>14</v>
      </c>
      <c r="B762" t="s">
        <v>2048</v>
      </c>
      <c r="C762" s="9">
        <v>43678.208333333328</v>
      </c>
      <c r="D762">
        <v>2019</v>
      </c>
    </row>
    <row r="763" spans="1:4" x14ac:dyDescent="0.2">
      <c r="A763" t="s">
        <v>20</v>
      </c>
      <c r="B763" t="s">
        <v>2033</v>
      </c>
      <c r="C763" s="9">
        <v>42938.208333333328</v>
      </c>
      <c r="D763">
        <v>2017</v>
      </c>
    </row>
    <row r="764" spans="1:4" x14ac:dyDescent="0.2">
      <c r="A764" t="s">
        <v>20</v>
      </c>
      <c r="B764" t="s">
        <v>2033</v>
      </c>
      <c r="C764" s="9">
        <v>41241.25</v>
      </c>
      <c r="D764">
        <v>2012</v>
      </c>
    </row>
    <row r="765" spans="1:4" x14ac:dyDescent="0.2">
      <c r="A765" t="s">
        <v>20</v>
      </c>
      <c r="B765" t="s">
        <v>2037</v>
      </c>
      <c r="C765" s="9">
        <v>41037.208333333336</v>
      </c>
      <c r="D765">
        <v>2012</v>
      </c>
    </row>
    <row r="766" spans="1:4" x14ac:dyDescent="0.2">
      <c r="A766" t="s">
        <v>20</v>
      </c>
      <c r="B766" t="s">
        <v>2033</v>
      </c>
      <c r="C766" s="9">
        <v>40676.208333333336</v>
      </c>
      <c r="D766">
        <v>2011</v>
      </c>
    </row>
    <row r="767" spans="1:4" x14ac:dyDescent="0.2">
      <c r="A767" t="s">
        <v>20</v>
      </c>
      <c r="B767" t="s">
        <v>2033</v>
      </c>
      <c r="C767" s="9">
        <v>42840.208333333328</v>
      </c>
      <c r="D767">
        <v>2017</v>
      </c>
    </row>
    <row r="768" spans="1:4" x14ac:dyDescent="0.2">
      <c r="A768" t="s">
        <v>14</v>
      </c>
      <c r="B768" t="s">
        <v>2039</v>
      </c>
      <c r="C768" s="9">
        <v>43362.208333333328</v>
      </c>
      <c r="D768">
        <v>2018</v>
      </c>
    </row>
    <row r="769" spans="1:4" x14ac:dyDescent="0.2">
      <c r="A769" t="s">
        <v>14</v>
      </c>
      <c r="B769" t="s">
        <v>2045</v>
      </c>
      <c r="C769" s="9">
        <v>42283.208333333328</v>
      </c>
      <c r="D769">
        <v>2015</v>
      </c>
    </row>
    <row r="770" spans="1:4" x14ac:dyDescent="0.2">
      <c r="A770" t="s">
        <v>20</v>
      </c>
      <c r="B770" t="s">
        <v>2037</v>
      </c>
      <c r="C770" s="9">
        <v>41619.25</v>
      </c>
      <c r="D770">
        <v>2013</v>
      </c>
    </row>
    <row r="771" spans="1:4" x14ac:dyDescent="0.2">
      <c r="A771" t="s">
        <v>14</v>
      </c>
      <c r="B771" t="s">
        <v>2048</v>
      </c>
      <c r="C771" s="9">
        <v>41501.208333333336</v>
      </c>
      <c r="D771">
        <v>2013</v>
      </c>
    </row>
    <row r="772" spans="1:4" x14ac:dyDescent="0.2">
      <c r="A772" t="s">
        <v>20</v>
      </c>
      <c r="B772" t="s">
        <v>2037</v>
      </c>
      <c r="C772" s="9">
        <v>41743.208333333336</v>
      </c>
      <c r="D772">
        <v>2014</v>
      </c>
    </row>
    <row r="773" spans="1:4" x14ac:dyDescent="0.2">
      <c r="A773" t="s">
        <v>74</v>
      </c>
      <c r="B773" t="s">
        <v>2037</v>
      </c>
      <c r="C773" s="9">
        <v>43491.25</v>
      </c>
      <c r="D773">
        <v>2019</v>
      </c>
    </row>
    <row r="774" spans="1:4" x14ac:dyDescent="0.2">
      <c r="A774" t="s">
        <v>20</v>
      </c>
      <c r="B774" t="s">
        <v>2033</v>
      </c>
      <c r="C774" s="9">
        <v>43505.25</v>
      </c>
      <c r="D774">
        <v>2019</v>
      </c>
    </row>
    <row r="775" spans="1:4" x14ac:dyDescent="0.2">
      <c r="A775" t="s">
        <v>20</v>
      </c>
      <c r="B775" t="s">
        <v>2037</v>
      </c>
      <c r="C775" s="9">
        <v>42838.208333333328</v>
      </c>
      <c r="D775">
        <v>2017</v>
      </c>
    </row>
    <row r="776" spans="1:4" x14ac:dyDescent="0.2">
      <c r="A776" t="s">
        <v>20</v>
      </c>
      <c r="B776" t="s">
        <v>2035</v>
      </c>
      <c r="C776" s="9">
        <v>42513.208333333328</v>
      </c>
      <c r="D776">
        <v>2016</v>
      </c>
    </row>
    <row r="777" spans="1:4" x14ac:dyDescent="0.2">
      <c r="A777" t="s">
        <v>14</v>
      </c>
      <c r="B777" t="s">
        <v>2033</v>
      </c>
      <c r="C777" s="9">
        <v>41949.25</v>
      </c>
      <c r="D777">
        <v>2014</v>
      </c>
    </row>
    <row r="778" spans="1:4" x14ac:dyDescent="0.2">
      <c r="A778" t="s">
        <v>14</v>
      </c>
      <c r="B778" t="s">
        <v>2037</v>
      </c>
      <c r="C778" s="9">
        <v>43650.208333333328</v>
      </c>
      <c r="D778">
        <v>2019</v>
      </c>
    </row>
    <row r="779" spans="1:4" x14ac:dyDescent="0.2">
      <c r="A779" t="s">
        <v>14</v>
      </c>
      <c r="B779" t="s">
        <v>2037</v>
      </c>
      <c r="C779" s="9">
        <v>40809.208333333336</v>
      </c>
      <c r="D779">
        <v>2011</v>
      </c>
    </row>
    <row r="780" spans="1:4" x14ac:dyDescent="0.2">
      <c r="A780" t="s">
        <v>20</v>
      </c>
      <c r="B780" t="s">
        <v>2039</v>
      </c>
      <c r="C780" s="9">
        <v>40768.208333333336</v>
      </c>
      <c r="D780">
        <v>2011</v>
      </c>
    </row>
    <row r="781" spans="1:4" x14ac:dyDescent="0.2">
      <c r="A781" t="s">
        <v>14</v>
      </c>
      <c r="B781" t="s">
        <v>2037</v>
      </c>
      <c r="C781" s="9">
        <v>42230.208333333328</v>
      </c>
      <c r="D781">
        <v>2015</v>
      </c>
    </row>
    <row r="782" spans="1:4" x14ac:dyDescent="0.2">
      <c r="A782" t="s">
        <v>20</v>
      </c>
      <c r="B782" t="s">
        <v>2039</v>
      </c>
      <c r="C782" s="9">
        <v>42573.208333333328</v>
      </c>
      <c r="D782">
        <v>2016</v>
      </c>
    </row>
    <row r="783" spans="1:4" x14ac:dyDescent="0.2">
      <c r="A783" t="s">
        <v>74</v>
      </c>
      <c r="B783" t="s">
        <v>2037</v>
      </c>
      <c r="C783" s="9">
        <v>40482.208333333336</v>
      </c>
      <c r="D783">
        <v>2010</v>
      </c>
    </row>
    <row r="784" spans="1:4" x14ac:dyDescent="0.2">
      <c r="A784" t="s">
        <v>20</v>
      </c>
      <c r="B784" t="s">
        <v>2039</v>
      </c>
      <c r="C784" s="9">
        <v>40603.25</v>
      </c>
      <c r="D784">
        <v>2011</v>
      </c>
    </row>
    <row r="785" spans="1:4" x14ac:dyDescent="0.2">
      <c r="A785" t="s">
        <v>20</v>
      </c>
      <c r="B785" t="s">
        <v>2033</v>
      </c>
      <c r="C785" s="9">
        <v>41625.25</v>
      </c>
      <c r="D785">
        <v>2013</v>
      </c>
    </row>
    <row r="786" spans="1:4" x14ac:dyDescent="0.2">
      <c r="A786" t="s">
        <v>20</v>
      </c>
      <c r="B786" t="s">
        <v>2035</v>
      </c>
      <c r="C786" s="9">
        <v>42435.25</v>
      </c>
      <c r="D786">
        <v>2016</v>
      </c>
    </row>
    <row r="787" spans="1:4" x14ac:dyDescent="0.2">
      <c r="A787" t="s">
        <v>20</v>
      </c>
      <c r="B787" t="s">
        <v>2039</v>
      </c>
      <c r="C787" s="9">
        <v>43582.208333333328</v>
      </c>
      <c r="D787">
        <v>2019</v>
      </c>
    </row>
    <row r="788" spans="1:4" x14ac:dyDescent="0.2">
      <c r="A788" t="s">
        <v>20</v>
      </c>
      <c r="B788" t="s">
        <v>2033</v>
      </c>
      <c r="C788" s="9">
        <v>43186.208333333328</v>
      </c>
      <c r="D788">
        <v>2018</v>
      </c>
    </row>
    <row r="789" spans="1:4" x14ac:dyDescent="0.2">
      <c r="A789" t="s">
        <v>14</v>
      </c>
      <c r="B789" t="s">
        <v>2033</v>
      </c>
      <c r="C789" s="9">
        <v>40684.208333333336</v>
      </c>
      <c r="D789">
        <v>2011</v>
      </c>
    </row>
    <row r="790" spans="1:4" x14ac:dyDescent="0.2">
      <c r="A790" t="s">
        <v>47</v>
      </c>
      <c r="B790" t="s">
        <v>2039</v>
      </c>
      <c r="C790" s="9">
        <v>41202.208333333336</v>
      </c>
      <c r="D790">
        <v>2012</v>
      </c>
    </row>
    <row r="791" spans="1:4" x14ac:dyDescent="0.2">
      <c r="A791" t="s">
        <v>14</v>
      </c>
      <c r="B791" t="s">
        <v>2037</v>
      </c>
      <c r="C791" s="9">
        <v>41786.208333333336</v>
      </c>
      <c r="D791">
        <v>2014</v>
      </c>
    </row>
    <row r="792" spans="1:4" x14ac:dyDescent="0.2">
      <c r="A792" t="s">
        <v>74</v>
      </c>
      <c r="B792" t="s">
        <v>2037</v>
      </c>
      <c r="C792" s="9">
        <v>40223.25</v>
      </c>
      <c r="D792">
        <v>2010</v>
      </c>
    </row>
    <row r="793" spans="1:4" x14ac:dyDescent="0.2">
      <c r="A793" t="s">
        <v>14</v>
      </c>
      <c r="B793" t="s">
        <v>2031</v>
      </c>
      <c r="C793" s="9">
        <v>42715.25</v>
      </c>
      <c r="D793">
        <v>2016</v>
      </c>
    </row>
    <row r="794" spans="1:4" x14ac:dyDescent="0.2">
      <c r="A794" t="s">
        <v>14</v>
      </c>
      <c r="B794" t="s">
        <v>2037</v>
      </c>
      <c r="C794" s="9">
        <v>41451.208333333336</v>
      </c>
      <c r="D794">
        <v>2013</v>
      </c>
    </row>
    <row r="795" spans="1:4" x14ac:dyDescent="0.2">
      <c r="A795" t="s">
        <v>20</v>
      </c>
      <c r="B795" t="s">
        <v>2045</v>
      </c>
      <c r="C795" s="9">
        <v>41450.208333333336</v>
      </c>
      <c r="D795">
        <v>2013</v>
      </c>
    </row>
    <row r="796" spans="1:4" x14ac:dyDescent="0.2">
      <c r="A796" t="s">
        <v>20</v>
      </c>
      <c r="B796" t="s">
        <v>2033</v>
      </c>
      <c r="C796" s="9">
        <v>43091.25</v>
      </c>
      <c r="D796">
        <v>2017</v>
      </c>
    </row>
    <row r="797" spans="1:4" x14ac:dyDescent="0.2">
      <c r="A797" t="s">
        <v>14</v>
      </c>
      <c r="B797" t="s">
        <v>2039</v>
      </c>
      <c r="C797" s="9">
        <v>42675.208333333328</v>
      </c>
      <c r="D797">
        <v>2016</v>
      </c>
    </row>
    <row r="798" spans="1:4" x14ac:dyDescent="0.2">
      <c r="A798" t="s">
        <v>14</v>
      </c>
      <c r="B798" t="s">
        <v>2048</v>
      </c>
      <c r="C798" s="9">
        <v>41859.208333333336</v>
      </c>
      <c r="D798">
        <v>2014</v>
      </c>
    </row>
    <row r="799" spans="1:4" x14ac:dyDescent="0.2">
      <c r="A799" t="s">
        <v>20</v>
      </c>
      <c r="B799" t="s">
        <v>2035</v>
      </c>
      <c r="C799" s="9">
        <v>43464.25</v>
      </c>
      <c r="D799">
        <v>2018</v>
      </c>
    </row>
    <row r="800" spans="1:4" x14ac:dyDescent="0.2">
      <c r="A800" t="s">
        <v>20</v>
      </c>
      <c r="B800" t="s">
        <v>2037</v>
      </c>
      <c r="C800" s="9">
        <v>41060.208333333336</v>
      </c>
      <c r="D800">
        <v>2012</v>
      </c>
    </row>
    <row r="801" spans="1:4" x14ac:dyDescent="0.2">
      <c r="A801" t="s">
        <v>14</v>
      </c>
      <c r="B801" t="s">
        <v>2037</v>
      </c>
      <c r="C801" s="9">
        <v>42399.25</v>
      </c>
      <c r="D801">
        <v>2016</v>
      </c>
    </row>
    <row r="802" spans="1:4" x14ac:dyDescent="0.2">
      <c r="A802" t="s">
        <v>14</v>
      </c>
      <c r="B802" t="s">
        <v>2033</v>
      </c>
      <c r="C802" s="9">
        <v>42167.208333333328</v>
      </c>
      <c r="D802">
        <v>2015</v>
      </c>
    </row>
    <row r="803" spans="1:4" x14ac:dyDescent="0.2">
      <c r="A803" t="s">
        <v>20</v>
      </c>
      <c r="B803" t="s">
        <v>2052</v>
      </c>
      <c r="C803" s="9">
        <v>43830.25</v>
      </c>
      <c r="D803">
        <v>2019</v>
      </c>
    </row>
    <row r="804" spans="1:4" x14ac:dyDescent="0.2">
      <c r="A804" t="s">
        <v>20</v>
      </c>
      <c r="B804" t="s">
        <v>2052</v>
      </c>
      <c r="C804" s="9">
        <v>43650.208333333328</v>
      </c>
      <c r="D804">
        <v>2019</v>
      </c>
    </row>
    <row r="805" spans="1:4" x14ac:dyDescent="0.2">
      <c r="A805" t="s">
        <v>20</v>
      </c>
      <c r="B805" t="s">
        <v>2037</v>
      </c>
      <c r="C805" s="9">
        <v>43492.25</v>
      </c>
      <c r="D805">
        <v>2019</v>
      </c>
    </row>
    <row r="806" spans="1:4" x14ac:dyDescent="0.2">
      <c r="A806" t="s">
        <v>20</v>
      </c>
      <c r="B806" t="s">
        <v>2033</v>
      </c>
      <c r="C806" s="9">
        <v>43102.25</v>
      </c>
      <c r="D806">
        <v>2018</v>
      </c>
    </row>
    <row r="807" spans="1:4" x14ac:dyDescent="0.2">
      <c r="A807" t="s">
        <v>14</v>
      </c>
      <c r="B807" t="s">
        <v>2039</v>
      </c>
      <c r="C807" s="9">
        <v>41958.25</v>
      </c>
      <c r="D807">
        <v>2014</v>
      </c>
    </row>
    <row r="808" spans="1:4" x14ac:dyDescent="0.2">
      <c r="A808" t="s">
        <v>20</v>
      </c>
      <c r="B808" t="s">
        <v>2039</v>
      </c>
      <c r="C808" s="9">
        <v>40973.25</v>
      </c>
      <c r="D808">
        <v>2012</v>
      </c>
    </row>
    <row r="809" spans="1:4" x14ac:dyDescent="0.2">
      <c r="A809" t="s">
        <v>20</v>
      </c>
      <c r="B809" t="s">
        <v>2037</v>
      </c>
      <c r="C809" s="9">
        <v>43753.208333333328</v>
      </c>
      <c r="D809">
        <v>2019</v>
      </c>
    </row>
    <row r="810" spans="1:4" x14ac:dyDescent="0.2">
      <c r="A810" t="s">
        <v>14</v>
      </c>
      <c r="B810" t="s">
        <v>2031</v>
      </c>
      <c r="C810" s="9">
        <v>42507.208333333328</v>
      </c>
      <c r="D810">
        <v>2016</v>
      </c>
    </row>
    <row r="811" spans="1:4" x14ac:dyDescent="0.2">
      <c r="A811" t="s">
        <v>14</v>
      </c>
      <c r="B811" t="s">
        <v>2039</v>
      </c>
      <c r="C811" s="9">
        <v>41135.208333333336</v>
      </c>
      <c r="D811">
        <v>2012</v>
      </c>
    </row>
    <row r="812" spans="1:4" x14ac:dyDescent="0.2">
      <c r="A812" t="s">
        <v>20</v>
      </c>
      <c r="B812" t="s">
        <v>2037</v>
      </c>
      <c r="C812" s="9">
        <v>43067.25</v>
      </c>
      <c r="D812">
        <v>2017</v>
      </c>
    </row>
    <row r="813" spans="1:4" x14ac:dyDescent="0.2">
      <c r="A813" t="s">
        <v>14</v>
      </c>
      <c r="B813" t="s">
        <v>2048</v>
      </c>
      <c r="C813" s="9">
        <v>42378.25</v>
      </c>
      <c r="D813">
        <v>2016</v>
      </c>
    </row>
    <row r="814" spans="1:4" x14ac:dyDescent="0.2">
      <c r="A814" t="s">
        <v>20</v>
      </c>
      <c r="B814" t="s">
        <v>2045</v>
      </c>
      <c r="C814" s="9">
        <v>43206.208333333328</v>
      </c>
      <c r="D814">
        <v>2018</v>
      </c>
    </row>
    <row r="815" spans="1:4" x14ac:dyDescent="0.2">
      <c r="A815" t="s">
        <v>20</v>
      </c>
      <c r="B815" t="s">
        <v>2048</v>
      </c>
      <c r="C815" s="9">
        <v>41148.208333333336</v>
      </c>
      <c r="D815">
        <v>2012</v>
      </c>
    </row>
    <row r="816" spans="1:4" x14ac:dyDescent="0.2">
      <c r="A816" t="s">
        <v>14</v>
      </c>
      <c r="B816" t="s">
        <v>2033</v>
      </c>
      <c r="C816" s="9">
        <v>42517.208333333328</v>
      </c>
      <c r="D816">
        <v>2016</v>
      </c>
    </row>
    <row r="817" spans="1:4" x14ac:dyDescent="0.2">
      <c r="A817" t="s">
        <v>20</v>
      </c>
      <c r="B817" t="s">
        <v>2033</v>
      </c>
      <c r="C817" s="9">
        <v>43068.25</v>
      </c>
      <c r="D817">
        <v>2017</v>
      </c>
    </row>
    <row r="818" spans="1:4" x14ac:dyDescent="0.2">
      <c r="A818" t="s">
        <v>20</v>
      </c>
      <c r="B818" t="s">
        <v>2037</v>
      </c>
      <c r="C818" s="9">
        <v>41680.25</v>
      </c>
      <c r="D818">
        <v>2014</v>
      </c>
    </row>
    <row r="819" spans="1:4" x14ac:dyDescent="0.2">
      <c r="A819" t="s">
        <v>20</v>
      </c>
      <c r="B819" t="s">
        <v>2045</v>
      </c>
      <c r="C819" s="9">
        <v>43589.208333333328</v>
      </c>
      <c r="D819">
        <v>2019</v>
      </c>
    </row>
    <row r="820" spans="1:4" x14ac:dyDescent="0.2">
      <c r="A820" t="s">
        <v>20</v>
      </c>
      <c r="B820" t="s">
        <v>2037</v>
      </c>
      <c r="C820" s="9">
        <v>43486.25</v>
      </c>
      <c r="D820">
        <v>2019</v>
      </c>
    </row>
    <row r="821" spans="1:4" x14ac:dyDescent="0.2">
      <c r="A821" t="s">
        <v>14</v>
      </c>
      <c r="B821" t="s">
        <v>2048</v>
      </c>
      <c r="C821" s="9">
        <v>41237.25</v>
      </c>
      <c r="D821">
        <v>2012</v>
      </c>
    </row>
    <row r="822" spans="1:4" x14ac:dyDescent="0.2">
      <c r="A822" t="s">
        <v>20</v>
      </c>
      <c r="B822" t="s">
        <v>2033</v>
      </c>
      <c r="C822" s="9">
        <v>43310.208333333328</v>
      </c>
      <c r="D822">
        <v>2018</v>
      </c>
    </row>
    <row r="823" spans="1:4" x14ac:dyDescent="0.2">
      <c r="A823" t="s">
        <v>20</v>
      </c>
      <c r="B823" t="s">
        <v>2039</v>
      </c>
      <c r="C823" s="9">
        <v>42794.25</v>
      </c>
      <c r="D823">
        <v>2017</v>
      </c>
    </row>
    <row r="824" spans="1:4" x14ac:dyDescent="0.2">
      <c r="A824" t="s">
        <v>20</v>
      </c>
      <c r="B824" t="s">
        <v>2033</v>
      </c>
      <c r="C824" s="9">
        <v>41698.25</v>
      </c>
      <c r="D824">
        <v>2014</v>
      </c>
    </row>
    <row r="825" spans="1:4" x14ac:dyDescent="0.2">
      <c r="A825" t="s">
        <v>20</v>
      </c>
      <c r="B825" t="s">
        <v>2033</v>
      </c>
      <c r="C825" s="9">
        <v>41892.208333333336</v>
      </c>
      <c r="D825">
        <v>2014</v>
      </c>
    </row>
    <row r="826" spans="1:4" x14ac:dyDescent="0.2">
      <c r="A826" t="s">
        <v>20</v>
      </c>
      <c r="B826" t="s">
        <v>2045</v>
      </c>
      <c r="C826" s="9">
        <v>40348.208333333336</v>
      </c>
      <c r="D826">
        <v>2010</v>
      </c>
    </row>
    <row r="827" spans="1:4" x14ac:dyDescent="0.2">
      <c r="A827" t="s">
        <v>20</v>
      </c>
      <c r="B827" t="s">
        <v>2039</v>
      </c>
      <c r="C827" s="9">
        <v>42941.208333333328</v>
      </c>
      <c r="D827">
        <v>2017</v>
      </c>
    </row>
    <row r="828" spans="1:4" x14ac:dyDescent="0.2">
      <c r="A828" t="s">
        <v>20</v>
      </c>
      <c r="B828" t="s">
        <v>2037</v>
      </c>
      <c r="C828" s="9">
        <v>40525.25</v>
      </c>
      <c r="D828">
        <v>2010</v>
      </c>
    </row>
    <row r="829" spans="1:4" x14ac:dyDescent="0.2">
      <c r="A829" t="s">
        <v>20</v>
      </c>
      <c r="B829" t="s">
        <v>2039</v>
      </c>
      <c r="C829" s="9">
        <v>40666.208333333336</v>
      </c>
      <c r="D829">
        <v>2011</v>
      </c>
    </row>
    <row r="830" spans="1:4" x14ac:dyDescent="0.2">
      <c r="A830" t="s">
        <v>14</v>
      </c>
      <c r="B830" t="s">
        <v>2037</v>
      </c>
      <c r="C830" s="9">
        <v>43340.208333333328</v>
      </c>
      <c r="D830">
        <v>2018</v>
      </c>
    </row>
    <row r="831" spans="1:4" x14ac:dyDescent="0.2">
      <c r="A831" t="s">
        <v>14</v>
      </c>
      <c r="B831" t="s">
        <v>2037</v>
      </c>
      <c r="C831" s="9">
        <v>42164.208333333328</v>
      </c>
      <c r="D831">
        <v>2015</v>
      </c>
    </row>
    <row r="832" spans="1:4" x14ac:dyDescent="0.2">
      <c r="A832" t="s">
        <v>14</v>
      </c>
      <c r="B832" t="s">
        <v>2037</v>
      </c>
      <c r="C832" s="9">
        <v>43103.25</v>
      </c>
      <c r="D832">
        <v>2018</v>
      </c>
    </row>
    <row r="833" spans="1:4" x14ac:dyDescent="0.2">
      <c r="A833" t="s">
        <v>20</v>
      </c>
      <c r="B833" t="s">
        <v>2052</v>
      </c>
      <c r="C833" s="9">
        <v>40994.208333333336</v>
      </c>
      <c r="D833">
        <v>2012</v>
      </c>
    </row>
    <row r="834" spans="1:4" x14ac:dyDescent="0.2">
      <c r="A834" t="s">
        <v>20</v>
      </c>
      <c r="B834" t="s">
        <v>2045</v>
      </c>
      <c r="C834" s="9">
        <v>42299.208333333328</v>
      </c>
      <c r="D834">
        <v>2015</v>
      </c>
    </row>
    <row r="835" spans="1:4" x14ac:dyDescent="0.2">
      <c r="A835" t="s">
        <v>20</v>
      </c>
      <c r="B835" t="s">
        <v>2045</v>
      </c>
      <c r="C835" s="9">
        <v>40588.25</v>
      </c>
      <c r="D835">
        <v>2011</v>
      </c>
    </row>
    <row r="836" spans="1:4" x14ac:dyDescent="0.2">
      <c r="A836" t="s">
        <v>20</v>
      </c>
      <c r="B836" t="s">
        <v>2037</v>
      </c>
      <c r="C836" s="9">
        <v>41448.208333333336</v>
      </c>
      <c r="D836">
        <v>2013</v>
      </c>
    </row>
    <row r="837" spans="1:4" x14ac:dyDescent="0.2">
      <c r="A837" t="s">
        <v>14</v>
      </c>
      <c r="B837" t="s">
        <v>2035</v>
      </c>
      <c r="C837" s="9">
        <v>42063.25</v>
      </c>
      <c r="D837">
        <v>2015</v>
      </c>
    </row>
    <row r="838" spans="1:4" x14ac:dyDescent="0.2">
      <c r="A838" t="s">
        <v>14</v>
      </c>
      <c r="B838" t="s">
        <v>2033</v>
      </c>
      <c r="C838" s="9">
        <v>40214.25</v>
      </c>
      <c r="D838">
        <v>2010</v>
      </c>
    </row>
    <row r="839" spans="1:4" x14ac:dyDescent="0.2">
      <c r="A839" t="s">
        <v>20</v>
      </c>
      <c r="B839" t="s">
        <v>2033</v>
      </c>
      <c r="C839" s="9">
        <v>40629.208333333336</v>
      </c>
      <c r="D839">
        <v>2011</v>
      </c>
    </row>
    <row r="840" spans="1:4" x14ac:dyDescent="0.2">
      <c r="A840" t="s">
        <v>20</v>
      </c>
      <c r="B840" t="s">
        <v>2037</v>
      </c>
      <c r="C840" s="9">
        <v>43370.208333333328</v>
      </c>
      <c r="D840">
        <v>2018</v>
      </c>
    </row>
    <row r="841" spans="1:4" x14ac:dyDescent="0.2">
      <c r="A841" t="s">
        <v>20</v>
      </c>
      <c r="B841" t="s">
        <v>2039</v>
      </c>
      <c r="C841" s="9">
        <v>41715.208333333336</v>
      </c>
      <c r="D841">
        <v>2014</v>
      </c>
    </row>
    <row r="842" spans="1:4" x14ac:dyDescent="0.2">
      <c r="A842" t="s">
        <v>20</v>
      </c>
      <c r="B842" t="s">
        <v>2037</v>
      </c>
      <c r="C842" s="9">
        <v>41836.208333333336</v>
      </c>
      <c r="D842">
        <v>2014</v>
      </c>
    </row>
    <row r="843" spans="1:4" x14ac:dyDescent="0.2">
      <c r="A843" t="s">
        <v>20</v>
      </c>
      <c r="B843" t="s">
        <v>2035</v>
      </c>
      <c r="C843" s="9">
        <v>42419.25</v>
      </c>
      <c r="D843">
        <v>2016</v>
      </c>
    </row>
    <row r="844" spans="1:4" x14ac:dyDescent="0.2">
      <c r="A844" t="s">
        <v>20</v>
      </c>
      <c r="B844" t="s">
        <v>2035</v>
      </c>
      <c r="C844" s="9">
        <v>43266.208333333328</v>
      </c>
      <c r="D844">
        <v>2018</v>
      </c>
    </row>
    <row r="845" spans="1:4" x14ac:dyDescent="0.2">
      <c r="A845" t="s">
        <v>14</v>
      </c>
      <c r="B845" t="s">
        <v>2052</v>
      </c>
      <c r="C845" s="9">
        <v>43338.208333333328</v>
      </c>
      <c r="D845">
        <v>2018</v>
      </c>
    </row>
    <row r="846" spans="1:4" x14ac:dyDescent="0.2">
      <c r="A846" t="s">
        <v>74</v>
      </c>
      <c r="B846" t="s">
        <v>2039</v>
      </c>
      <c r="C846" s="9">
        <v>40930.25</v>
      </c>
      <c r="D846">
        <v>2012</v>
      </c>
    </row>
    <row r="847" spans="1:4" x14ac:dyDescent="0.2">
      <c r="A847" t="s">
        <v>20</v>
      </c>
      <c r="B847" t="s">
        <v>2035</v>
      </c>
      <c r="C847" s="9">
        <v>43235.208333333328</v>
      </c>
      <c r="D847">
        <v>2018</v>
      </c>
    </row>
    <row r="848" spans="1:4" x14ac:dyDescent="0.2">
      <c r="A848" t="s">
        <v>20</v>
      </c>
      <c r="B848" t="s">
        <v>2035</v>
      </c>
      <c r="C848" s="9">
        <v>43302.208333333328</v>
      </c>
      <c r="D848">
        <v>2018</v>
      </c>
    </row>
    <row r="849" spans="1:4" x14ac:dyDescent="0.2">
      <c r="A849" t="s">
        <v>20</v>
      </c>
      <c r="B849" t="s">
        <v>2031</v>
      </c>
      <c r="C849" s="9">
        <v>43107.25</v>
      </c>
      <c r="D849">
        <v>2018</v>
      </c>
    </row>
    <row r="850" spans="1:4" x14ac:dyDescent="0.2">
      <c r="A850" t="s">
        <v>20</v>
      </c>
      <c r="B850" t="s">
        <v>2039</v>
      </c>
      <c r="C850" s="9">
        <v>40341.208333333336</v>
      </c>
      <c r="D850">
        <v>2010</v>
      </c>
    </row>
    <row r="851" spans="1:4" x14ac:dyDescent="0.2">
      <c r="A851" t="s">
        <v>20</v>
      </c>
      <c r="B851" t="s">
        <v>2033</v>
      </c>
      <c r="C851" s="9">
        <v>40948.25</v>
      </c>
      <c r="D851">
        <v>2012</v>
      </c>
    </row>
    <row r="852" spans="1:4" x14ac:dyDescent="0.2">
      <c r="A852" t="s">
        <v>14</v>
      </c>
      <c r="B852" t="s">
        <v>2033</v>
      </c>
      <c r="C852" s="9">
        <v>40866.25</v>
      </c>
      <c r="D852">
        <v>2011</v>
      </c>
    </row>
    <row r="853" spans="1:4" x14ac:dyDescent="0.2">
      <c r="A853" t="s">
        <v>20</v>
      </c>
      <c r="B853" t="s">
        <v>2033</v>
      </c>
      <c r="C853" s="9">
        <v>41031.208333333336</v>
      </c>
      <c r="D853">
        <v>2012</v>
      </c>
    </row>
    <row r="854" spans="1:4" x14ac:dyDescent="0.2">
      <c r="A854" t="s">
        <v>14</v>
      </c>
      <c r="B854" t="s">
        <v>2048</v>
      </c>
      <c r="C854" s="9">
        <v>40740.208333333336</v>
      </c>
      <c r="D854">
        <v>2011</v>
      </c>
    </row>
    <row r="855" spans="1:4" x14ac:dyDescent="0.2">
      <c r="A855" t="s">
        <v>20</v>
      </c>
      <c r="B855" t="s">
        <v>2033</v>
      </c>
      <c r="C855" s="9">
        <v>40714.208333333336</v>
      </c>
      <c r="D855">
        <v>2011</v>
      </c>
    </row>
    <row r="856" spans="1:4" x14ac:dyDescent="0.2">
      <c r="A856" t="s">
        <v>20</v>
      </c>
      <c r="B856" t="s">
        <v>2045</v>
      </c>
      <c r="C856" s="9">
        <v>43787.25</v>
      </c>
      <c r="D856">
        <v>2019</v>
      </c>
    </row>
    <row r="857" spans="1:4" x14ac:dyDescent="0.2">
      <c r="A857" t="s">
        <v>20</v>
      </c>
      <c r="B857" t="s">
        <v>2037</v>
      </c>
      <c r="C857" s="9">
        <v>40712.208333333336</v>
      </c>
      <c r="D857">
        <v>2011</v>
      </c>
    </row>
    <row r="858" spans="1:4" x14ac:dyDescent="0.2">
      <c r="A858" t="s">
        <v>20</v>
      </c>
      <c r="B858" t="s">
        <v>2031</v>
      </c>
      <c r="C858" s="9">
        <v>41023.208333333336</v>
      </c>
      <c r="D858">
        <v>2012</v>
      </c>
    </row>
    <row r="859" spans="1:4" x14ac:dyDescent="0.2">
      <c r="A859" t="s">
        <v>20</v>
      </c>
      <c r="B859" t="s">
        <v>2039</v>
      </c>
      <c r="C859" s="9">
        <v>40944.25</v>
      </c>
      <c r="D859">
        <v>2012</v>
      </c>
    </row>
    <row r="860" spans="1:4" x14ac:dyDescent="0.2">
      <c r="A860" t="s">
        <v>14</v>
      </c>
      <c r="B860" t="s">
        <v>2031</v>
      </c>
      <c r="C860" s="9">
        <v>43211.208333333328</v>
      </c>
      <c r="D860">
        <v>2018</v>
      </c>
    </row>
    <row r="861" spans="1:4" x14ac:dyDescent="0.2">
      <c r="A861" t="s">
        <v>14</v>
      </c>
      <c r="B861" t="s">
        <v>2037</v>
      </c>
      <c r="C861" s="9">
        <v>41334.25</v>
      </c>
      <c r="D861">
        <v>2013</v>
      </c>
    </row>
    <row r="862" spans="1:4" x14ac:dyDescent="0.2">
      <c r="A862" t="s">
        <v>20</v>
      </c>
      <c r="B862" t="s">
        <v>2035</v>
      </c>
      <c r="C862" s="9">
        <v>43515.25</v>
      </c>
      <c r="D862">
        <v>2019</v>
      </c>
    </row>
    <row r="863" spans="1:4" x14ac:dyDescent="0.2">
      <c r="A863" t="s">
        <v>20</v>
      </c>
      <c r="B863" t="s">
        <v>2037</v>
      </c>
      <c r="C863" s="9">
        <v>40258.208333333336</v>
      </c>
      <c r="D863">
        <v>2010</v>
      </c>
    </row>
    <row r="864" spans="1:4" x14ac:dyDescent="0.2">
      <c r="A864" t="s">
        <v>20</v>
      </c>
      <c r="B864" t="s">
        <v>2037</v>
      </c>
      <c r="C864" s="9">
        <v>40756.208333333336</v>
      </c>
      <c r="D864">
        <v>2011</v>
      </c>
    </row>
    <row r="865" spans="1:4" x14ac:dyDescent="0.2">
      <c r="A865" t="s">
        <v>20</v>
      </c>
      <c r="B865" t="s">
        <v>2039</v>
      </c>
      <c r="C865" s="9">
        <v>42172.208333333328</v>
      </c>
      <c r="D865">
        <v>2015</v>
      </c>
    </row>
    <row r="866" spans="1:4" x14ac:dyDescent="0.2">
      <c r="A866" t="s">
        <v>20</v>
      </c>
      <c r="B866" t="s">
        <v>2039</v>
      </c>
      <c r="C866" s="9">
        <v>42601.208333333328</v>
      </c>
      <c r="D866">
        <v>2016</v>
      </c>
    </row>
    <row r="867" spans="1:4" x14ac:dyDescent="0.2">
      <c r="A867" t="s">
        <v>20</v>
      </c>
      <c r="B867" t="s">
        <v>2037</v>
      </c>
      <c r="C867" s="9">
        <v>41897.208333333336</v>
      </c>
      <c r="D867">
        <v>2014</v>
      </c>
    </row>
    <row r="868" spans="1:4" x14ac:dyDescent="0.2">
      <c r="A868" t="s">
        <v>74</v>
      </c>
      <c r="B868" t="s">
        <v>2052</v>
      </c>
      <c r="C868" s="9">
        <v>40671.208333333336</v>
      </c>
      <c r="D868">
        <v>2011</v>
      </c>
    </row>
    <row r="869" spans="1:4" x14ac:dyDescent="0.2">
      <c r="A869" t="s">
        <v>20</v>
      </c>
      <c r="B869" t="s">
        <v>2031</v>
      </c>
      <c r="C869" s="9">
        <v>43382.208333333328</v>
      </c>
      <c r="D869">
        <v>2018</v>
      </c>
    </row>
    <row r="870" spans="1:4" x14ac:dyDescent="0.2">
      <c r="A870" t="s">
        <v>20</v>
      </c>
      <c r="B870" t="s">
        <v>2037</v>
      </c>
      <c r="C870" s="9">
        <v>41559.208333333336</v>
      </c>
      <c r="D870">
        <v>2013</v>
      </c>
    </row>
    <row r="871" spans="1:4" x14ac:dyDescent="0.2">
      <c r="A871" t="s">
        <v>14</v>
      </c>
      <c r="B871" t="s">
        <v>2039</v>
      </c>
      <c r="C871" s="9">
        <v>40350.208333333336</v>
      </c>
      <c r="D871">
        <v>2010</v>
      </c>
    </row>
    <row r="872" spans="1:4" x14ac:dyDescent="0.2">
      <c r="A872" t="s">
        <v>14</v>
      </c>
      <c r="B872" t="s">
        <v>2037</v>
      </c>
      <c r="C872" s="9">
        <v>42240.208333333328</v>
      </c>
      <c r="D872">
        <v>2015</v>
      </c>
    </row>
    <row r="873" spans="1:4" x14ac:dyDescent="0.2">
      <c r="A873" t="s">
        <v>20</v>
      </c>
      <c r="B873" t="s">
        <v>2037</v>
      </c>
      <c r="C873" s="9">
        <v>43040.208333333328</v>
      </c>
      <c r="D873">
        <v>2017</v>
      </c>
    </row>
    <row r="874" spans="1:4" x14ac:dyDescent="0.2">
      <c r="A874" t="s">
        <v>20</v>
      </c>
      <c r="B874" t="s">
        <v>2039</v>
      </c>
      <c r="C874" s="9">
        <v>43346.208333333328</v>
      </c>
      <c r="D874">
        <v>2018</v>
      </c>
    </row>
    <row r="875" spans="1:4" x14ac:dyDescent="0.2">
      <c r="A875" t="s">
        <v>20</v>
      </c>
      <c r="B875" t="s">
        <v>2052</v>
      </c>
      <c r="C875" s="9">
        <v>41647.25</v>
      </c>
      <c r="D875">
        <v>2014</v>
      </c>
    </row>
    <row r="876" spans="1:4" x14ac:dyDescent="0.2">
      <c r="A876" t="s">
        <v>20</v>
      </c>
      <c r="B876" t="s">
        <v>2052</v>
      </c>
      <c r="C876" s="9">
        <v>40291.208333333336</v>
      </c>
      <c r="D876">
        <v>2010</v>
      </c>
    </row>
    <row r="877" spans="1:4" x14ac:dyDescent="0.2">
      <c r="A877" t="s">
        <v>14</v>
      </c>
      <c r="B877" t="s">
        <v>2033</v>
      </c>
      <c r="C877" s="9">
        <v>40556.25</v>
      </c>
      <c r="D877">
        <v>2011</v>
      </c>
    </row>
    <row r="878" spans="1:4" x14ac:dyDescent="0.2">
      <c r="A878" t="s">
        <v>14</v>
      </c>
      <c r="B878" t="s">
        <v>2052</v>
      </c>
      <c r="C878" s="9">
        <v>43624.208333333328</v>
      </c>
      <c r="D878">
        <v>2019</v>
      </c>
    </row>
    <row r="879" spans="1:4" x14ac:dyDescent="0.2">
      <c r="A879" t="s">
        <v>14</v>
      </c>
      <c r="B879" t="s">
        <v>2031</v>
      </c>
      <c r="C879" s="9">
        <v>42577.208333333328</v>
      </c>
      <c r="D879">
        <v>2016</v>
      </c>
    </row>
    <row r="880" spans="1:4" x14ac:dyDescent="0.2">
      <c r="A880" t="s">
        <v>14</v>
      </c>
      <c r="B880" t="s">
        <v>2033</v>
      </c>
      <c r="C880" s="9">
        <v>43845.25</v>
      </c>
      <c r="D880">
        <v>2020</v>
      </c>
    </row>
    <row r="881" spans="1:4" x14ac:dyDescent="0.2">
      <c r="A881" t="s">
        <v>20</v>
      </c>
      <c r="B881" t="s">
        <v>2045</v>
      </c>
      <c r="C881" s="9">
        <v>42788.25</v>
      </c>
      <c r="D881">
        <v>2017</v>
      </c>
    </row>
    <row r="882" spans="1:4" x14ac:dyDescent="0.2">
      <c r="A882" t="s">
        <v>20</v>
      </c>
      <c r="B882" t="s">
        <v>2033</v>
      </c>
      <c r="C882" s="9">
        <v>43667.208333333328</v>
      </c>
      <c r="D882">
        <v>2019</v>
      </c>
    </row>
    <row r="883" spans="1:4" x14ac:dyDescent="0.2">
      <c r="A883" t="s">
        <v>14</v>
      </c>
      <c r="B883" t="s">
        <v>2037</v>
      </c>
      <c r="C883" s="9">
        <v>42194.208333333328</v>
      </c>
      <c r="D883">
        <v>2015</v>
      </c>
    </row>
    <row r="884" spans="1:4" x14ac:dyDescent="0.2">
      <c r="A884" t="s">
        <v>20</v>
      </c>
      <c r="B884" t="s">
        <v>2037</v>
      </c>
      <c r="C884" s="9">
        <v>42025.25</v>
      </c>
      <c r="D884">
        <v>2015</v>
      </c>
    </row>
    <row r="885" spans="1:4" x14ac:dyDescent="0.2">
      <c r="A885" t="s">
        <v>20</v>
      </c>
      <c r="B885" t="s">
        <v>2039</v>
      </c>
      <c r="C885" s="9">
        <v>40323.208333333336</v>
      </c>
      <c r="D885">
        <v>2010</v>
      </c>
    </row>
    <row r="886" spans="1:4" x14ac:dyDescent="0.2">
      <c r="A886" t="s">
        <v>14</v>
      </c>
      <c r="B886" t="s">
        <v>2037</v>
      </c>
      <c r="C886" s="9">
        <v>41763.208333333336</v>
      </c>
      <c r="D886">
        <v>2014</v>
      </c>
    </row>
    <row r="887" spans="1:4" x14ac:dyDescent="0.2">
      <c r="A887" t="s">
        <v>20</v>
      </c>
      <c r="B887" t="s">
        <v>2037</v>
      </c>
      <c r="C887" s="9">
        <v>40335.208333333336</v>
      </c>
      <c r="D887">
        <v>2010</v>
      </c>
    </row>
    <row r="888" spans="1:4" x14ac:dyDescent="0.2">
      <c r="A888" t="s">
        <v>14</v>
      </c>
      <c r="B888" t="s">
        <v>2033</v>
      </c>
      <c r="C888" s="9">
        <v>40416.208333333336</v>
      </c>
      <c r="D888">
        <v>2010</v>
      </c>
    </row>
    <row r="889" spans="1:4" x14ac:dyDescent="0.2">
      <c r="A889" t="s">
        <v>14</v>
      </c>
      <c r="B889" t="s">
        <v>2037</v>
      </c>
      <c r="C889" s="9">
        <v>42202.208333333328</v>
      </c>
      <c r="D889">
        <v>2015</v>
      </c>
    </row>
    <row r="890" spans="1:4" x14ac:dyDescent="0.2">
      <c r="A890" t="s">
        <v>20</v>
      </c>
      <c r="B890" t="s">
        <v>2037</v>
      </c>
      <c r="C890" s="9">
        <v>42836.208333333328</v>
      </c>
      <c r="D890">
        <v>2017</v>
      </c>
    </row>
    <row r="891" spans="1:4" x14ac:dyDescent="0.2">
      <c r="A891" t="s">
        <v>20</v>
      </c>
      <c r="B891" t="s">
        <v>2033</v>
      </c>
      <c r="C891" s="9">
        <v>41710.208333333336</v>
      </c>
      <c r="D891">
        <v>2014</v>
      </c>
    </row>
    <row r="892" spans="1:4" x14ac:dyDescent="0.2">
      <c r="A892" t="s">
        <v>20</v>
      </c>
      <c r="B892" t="s">
        <v>2033</v>
      </c>
      <c r="C892" s="9">
        <v>43640.208333333328</v>
      </c>
      <c r="D892">
        <v>2019</v>
      </c>
    </row>
    <row r="893" spans="1:4" x14ac:dyDescent="0.2">
      <c r="A893" t="s">
        <v>20</v>
      </c>
      <c r="B893" t="s">
        <v>2039</v>
      </c>
      <c r="C893" s="9">
        <v>40880.25</v>
      </c>
      <c r="D893">
        <v>2011</v>
      </c>
    </row>
    <row r="894" spans="1:4" x14ac:dyDescent="0.2">
      <c r="A894" t="s">
        <v>20</v>
      </c>
      <c r="B894" t="s">
        <v>2045</v>
      </c>
      <c r="C894" s="9">
        <v>40319.208333333336</v>
      </c>
      <c r="D894">
        <v>2010</v>
      </c>
    </row>
    <row r="895" spans="1:4" x14ac:dyDescent="0.2">
      <c r="A895" t="s">
        <v>20</v>
      </c>
      <c r="B895" t="s">
        <v>2039</v>
      </c>
      <c r="C895" s="9">
        <v>42170.208333333328</v>
      </c>
      <c r="D895">
        <v>2015</v>
      </c>
    </row>
    <row r="896" spans="1:4" x14ac:dyDescent="0.2">
      <c r="A896" t="s">
        <v>20</v>
      </c>
      <c r="B896" t="s">
        <v>2039</v>
      </c>
      <c r="C896" s="9">
        <v>41466.208333333336</v>
      </c>
      <c r="D896">
        <v>2013</v>
      </c>
    </row>
    <row r="897" spans="1:4" x14ac:dyDescent="0.2">
      <c r="A897" t="s">
        <v>14</v>
      </c>
      <c r="B897" t="s">
        <v>2037</v>
      </c>
      <c r="C897" s="9">
        <v>43134.25</v>
      </c>
      <c r="D897">
        <v>2018</v>
      </c>
    </row>
    <row r="898" spans="1:4" x14ac:dyDescent="0.2">
      <c r="A898" t="s">
        <v>20</v>
      </c>
      <c r="B898" t="s">
        <v>2031</v>
      </c>
      <c r="C898" s="9">
        <v>40738.208333333336</v>
      </c>
      <c r="D898">
        <v>2011</v>
      </c>
    </row>
    <row r="899" spans="1:4" x14ac:dyDescent="0.2">
      <c r="A899" t="s">
        <v>14</v>
      </c>
      <c r="B899" t="s">
        <v>2037</v>
      </c>
      <c r="C899" s="9">
        <v>43583.208333333328</v>
      </c>
      <c r="D899">
        <v>2019</v>
      </c>
    </row>
    <row r="900" spans="1:4" x14ac:dyDescent="0.2">
      <c r="A900" t="s">
        <v>14</v>
      </c>
      <c r="B900" t="s">
        <v>2039</v>
      </c>
      <c r="C900" s="9">
        <v>43815.25</v>
      </c>
      <c r="D900">
        <v>2019</v>
      </c>
    </row>
    <row r="901" spans="1:4" x14ac:dyDescent="0.2">
      <c r="A901" t="s">
        <v>20</v>
      </c>
      <c r="B901" t="s">
        <v>2033</v>
      </c>
      <c r="C901" s="9">
        <v>41554.208333333336</v>
      </c>
      <c r="D901">
        <v>2013</v>
      </c>
    </row>
    <row r="902" spans="1:4" x14ac:dyDescent="0.2">
      <c r="A902" t="s">
        <v>14</v>
      </c>
      <c r="B902" t="s">
        <v>2035</v>
      </c>
      <c r="C902" s="9">
        <v>41901.208333333336</v>
      </c>
      <c r="D902">
        <v>2014</v>
      </c>
    </row>
    <row r="903" spans="1:4" x14ac:dyDescent="0.2">
      <c r="A903" t="s">
        <v>20</v>
      </c>
      <c r="B903" t="s">
        <v>2033</v>
      </c>
      <c r="C903" s="9">
        <v>43298.208333333328</v>
      </c>
      <c r="D903">
        <v>2018</v>
      </c>
    </row>
    <row r="904" spans="1:4" x14ac:dyDescent="0.2">
      <c r="A904" t="s">
        <v>20</v>
      </c>
      <c r="B904" t="s">
        <v>2035</v>
      </c>
      <c r="C904" s="9">
        <v>42399.25</v>
      </c>
      <c r="D904">
        <v>2016</v>
      </c>
    </row>
    <row r="905" spans="1:4" x14ac:dyDescent="0.2">
      <c r="A905" t="s">
        <v>47</v>
      </c>
      <c r="B905" t="s">
        <v>2045</v>
      </c>
      <c r="C905" s="9">
        <v>41034.208333333336</v>
      </c>
      <c r="D905">
        <v>2012</v>
      </c>
    </row>
    <row r="906" spans="1:4" x14ac:dyDescent="0.2">
      <c r="A906" t="s">
        <v>14</v>
      </c>
      <c r="B906" t="s">
        <v>2045</v>
      </c>
      <c r="C906" s="9">
        <v>41186.208333333336</v>
      </c>
      <c r="D906">
        <v>2012</v>
      </c>
    </row>
    <row r="907" spans="1:4" x14ac:dyDescent="0.2">
      <c r="A907" t="s">
        <v>20</v>
      </c>
      <c r="B907" t="s">
        <v>2037</v>
      </c>
      <c r="C907" s="9">
        <v>41536.208333333336</v>
      </c>
      <c r="D907">
        <v>2013</v>
      </c>
    </row>
    <row r="908" spans="1:4" x14ac:dyDescent="0.2">
      <c r="A908" t="s">
        <v>20</v>
      </c>
      <c r="B908" t="s">
        <v>2039</v>
      </c>
      <c r="C908" s="9">
        <v>42868.208333333328</v>
      </c>
      <c r="D908">
        <v>2017</v>
      </c>
    </row>
    <row r="909" spans="1:4" x14ac:dyDescent="0.2">
      <c r="A909" t="s">
        <v>14</v>
      </c>
      <c r="B909" t="s">
        <v>2037</v>
      </c>
      <c r="C909" s="9">
        <v>40660.208333333336</v>
      </c>
      <c r="D909">
        <v>2011</v>
      </c>
    </row>
    <row r="910" spans="1:4" x14ac:dyDescent="0.2">
      <c r="A910" t="s">
        <v>20</v>
      </c>
      <c r="B910" t="s">
        <v>2048</v>
      </c>
      <c r="C910" s="9">
        <v>41031.208333333336</v>
      </c>
      <c r="D910">
        <v>2012</v>
      </c>
    </row>
    <row r="911" spans="1:4" x14ac:dyDescent="0.2">
      <c r="A911" t="s">
        <v>20</v>
      </c>
      <c r="B911" t="s">
        <v>2037</v>
      </c>
      <c r="C911" s="9">
        <v>43255.208333333328</v>
      </c>
      <c r="D911">
        <v>2018</v>
      </c>
    </row>
    <row r="912" spans="1:4" x14ac:dyDescent="0.2">
      <c r="A912" t="s">
        <v>74</v>
      </c>
      <c r="B912" t="s">
        <v>2037</v>
      </c>
      <c r="C912" s="9">
        <v>42026.25</v>
      </c>
      <c r="D912">
        <v>2015</v>
      </c>
    </row>
    <row r="913" spans="1:4" x14ac:dyDescent="0.2">
      <c r="A913" t="s">
        <v>20</v>
      </c>
      <c r="B913" t="s">
        <v>2035</v>
      </c>
      <c r="C913" s="9">
        <v>43717.208333333328</v>
      </c>
      <c r="D913">
        <v>2019</v>
      </c>
    </row>
    <row r="914" spans="1:4" x14ac:dyDescent="0.2">
      <c r="A914" t="s">
        <v>20</v>
      </c>
      <c r="B914" t="s">
        <v>2039</v>
      </c>
      <c r="C914" s="9">
        <v>41157.208333333336</v>
      </c>
      <c r="D914">
        <v>2012</v>
      </c>
    </row>
    <row r="915" spans="1:4" x14ac:dyDescent="0.2">
      <c r="A915" t="s">
        <v>14</v>
      </c>
      <c r="B915" t="s">
        <v>2039</v>
      </c>
      <c r="C915" s="9">
        <v>43597.208333333328</v>
      </c>
      <c r="D915">
        <v>2019</v>
      </c>
    </row>
    <row r="916" spans="1:4" x14ac:dyDescent="0.2">
      <c r="A916" t="s">
        <v>14</v>
      </c>
      <c r="B916" t="s">
        <v>2037</v>
      </c>
      <c r="C916" s="9">
        <v>41490.208333333336</v>
      </c>
      <c r="D916">
        <v>2013</v>
      </c>
    </row>
    <row r="917" spans="1:4" x14ac:dyDescent="0.2">
      <c r="A917" t="s">
        <v>20</v>
      </c>
      <c r="B917" t="s">
        <v>2039</v>
      </c>
      <c r="C917" s="9">
        <v>42976.208333333328</v>
      </c>
      <c r="D917">
        <v>2017</v>
      </c>
    </row>
    <row r="918" spans="1:4" x14ac:dyDescent="0.2">
      <c r="A918" t="s">
        <v>14</v>
      </c>
      <c r="B918" t="s">
        <v>2052</v>
      </c>
      <c r="C918" s="9">
        <v>41991.25</v>
      </c>
      <c r="D918">
        <v>2014</v>
      </c>
    </row>
    <row r="919" spans="1:4" x14ac:dyDescent="0.2">
      <c r="A919" t="s">
        <v>47</v>
      </c>
      <c r="B919" t="s">
        <v>2039</v>
      </c>
      <c r="C919" s="9">
        <v>40722.208333333336</v>
      </c>
      <c r="D919">
        <v>2011</v>
      </c>
    </row>
    <row r="920" spans="1:4" x14ac:dyDescent="0.2">
      <c r="A920" t="s">
        <v>20</v>
      </c>
      <c r="B920" t="s">
        <v>2045</v>
      </c>
      <c r="C920" s="9">
        <v>41117.208333333336</v>
      </c>
      <c r="D920">
        <v>2012</v>
      </c>
    </row>
    <row r="921" spans="1:4" x14ac:dyDescent="0.2">
      <c r="A921" t="s">
        <v>14</v>
      </c>
      <c r="B921" t="s">
        <v>2037</v>
      </c>
      <c r="C921" s="9">
        <v>43022.208333333328</v>
      </c>
      <c r="D921">
        <v>2017</v>
      </c>
    </row>
    <row r="922" spans="1:4" x14ac:dyDescent="0.2">
      <c r="A922" t="s">
        <v>20</v>
      </c>
      <c r="B922" t="s">
        <v>2039</v>
      </c>
      <c r="C922" s="9">
        <v>43503.25</v>
      </c>
      <c r="D922">
        <v>2019</v>
      </c>
    </row>
    <row r="923" spans="1:4" x14ac:dyDescent="0.2">
      <c r="A923" t="s">
        <v>14</v>
      </c>
      <c r="B923" t="s">
        <v>2035</v>
      </c>
      <c r="C923" s="9">
        <v>40951.25</v>
      </c>
      <c r="D923">
        <v>2012</v>
      </c>
    </row>
    <row r="924" spans="1:4" x14ac:dyDescent="0.2">
      <c r="A924" t="s">
        <v>20</v>
      </c>
      <c r="B924" t="s">
        <v>2033</v>
      </c>
      <c r="C924" s="9">
        <v>43443.25</v>
      </c>
      <c r="D924">
        <v>2018</v>
      </c>
    </row>
    <row r="925" spans="1:4" x14ac:dyDescent="0.2">
      <c r="A925" t="s">
        <v>20</v>
      </c>
      <c r="B925" t="s">
        <v>2037</v>
      </c>
      <c r="C925" s="9">
        <v>40373.208333333336</v>
      </c>
      <c r="D925">
        <v>2010</v>
      </c>
    </row>
    <row r="926" spans="1:4" x14ac:dyDescent="0.2">
      <c r="A926" t="s">
        <v>20</v>
      </c>
      <c r="B926" t="s">
        <v>2037</v>
      </c>
      <c r="C926" s="9">
        <v>43769.208333333328</v>
      </c>
      <c r="D926">
        <v>2019</v>
      </c>
    </row>
    <row r="927" spans="1:4" x14ac:dyDescent="0.2">
      <c r="A927" t="s">
        <v>20</v>
      </c>
      <c r="B927" t="s">
        <v>2037</v>
      </c>
      <c r="C927" s="9">
        <v>43000.208333333328</v>
      </c>
      <c r="D927">
        <v>2017</v>
      </c>
    </row>
    <row r="928" spans="1:4" x14ac:dyDescent="0.2">
      <c r="A928" t="s">
        <v>14</v>
      </c>
      <c r="B928" t="s">
        <v>2031</v>
      </c>
      <c r="C928" s="9">
        <v>42502.208333333328</v>
      </c>
      <c r="D928">
        <v>2016</v>
      </c>
    </row>
    <row r="929" spans="1:4" x14ac:dyDescent="0.2">
      <c r="A929" t="s">
        <v>14</v>
      </c>
      <c r="B929" t="s">
        <v>2037</v>
      </c>
      <c r="C929" s="9">
        <v>41102.208333333336</v>
      </c>
      <c r="D929">
        <v>2012</v>
      </c>
    </row>
    <row r="930" spans="1:4" x14ac:dyDescent="0.2">
      <c r="A930" t="s">
        <v>20</v>
      </c>
      <c r="B930" t="s">
        <v>2035</v>
      </c>
      <c r="C930" s="9">
        <v>41637.25</v>
      </c>
      <c r="D930">
        <v>2013</v>
      </c>
    </row>
    <row r="931" spans="1:4" x14ac:dyDescent="0.2">
      <c r="A931" t="s">
        <v>20</v>
      </c>
      <c r="B931" t="s">
        <v>2037</v>
      </c>
      <c r="C931" s="9">
        <v>42858.208333333328</v>
      </c>
      <c r="D931">
        <v>2017</v>
      </c>
    </row>
    <row r="932" spans="1:4" x14ac:dyDescent="0.2">
      <c r="A932" t="s">
        <v>20</v>
      </c>
      <c r="B932" t="s">
        <v>2037</v>
      </c>
      <c r="C932" s="9">
        <v>42060.25</v>
      </c>
      <c r="D932">
        <v>2015</v>
      </c>
    </row>
    <row r="933" spans="1:4" x14ac:dyDescent="0.2">
      <c r="A933" t="s">
        <v>14</v>
      </c>
      <c r="B933" t="s">
        <v>2037</v>
      </c>
      <c r="C933" s="9">
        <v>41818.208333333336</v>
      </c>
      <c r="D933">
        <v>2014</v>
      </c>
    </row>
    <row r="934" spans="1:4" x14ac:dyDescent="0.2">
      <c r="A934" t="s">
        <v>20</v>
      </c>
      <c r="B934" t="s">
        <v>2033</v>
      </c>
      <c r="C934" s="9">
        <v>41709.208333333336</v>
      </c>
      <c r="D934">
        <v>2014</v>
      </c>
    </row>
    <row r="935" spans="1:4" x14ac:dyDescent="0.2">
      <c r="A935" t="s">
        <v>20</v>
      </c>
      <c r="B935" t="s">
        <v>2037</v>
      </c>
      <c r="C935" s="9">
        <v>41372.208333333336</v>
      </c>
      <c r="D935">
        <v>2013</v>
      </c>
    </row>
    <row r="936" spans="1:4" x14ac:dyDescent="0.2">
      <c r="A936" t="s">
        <v>20</v>
      </c>
      <c r="B936" t="s">
        <v>2037</v>
      </c>
      <c r="C936" s="9">
        <v>42422.25</v>
      </c>
      <c r="D936">
        <v>2016</v>
      </c>
    </row>
    <row r="937" spans="1:4" x14ac:dyDescent="0.2">
      <c r="A937" t="s">
        <v>20</v>
      </c>
      <c r="B937" t="s">
        <v>2037</v>
      </c>
      <c r="C937" s="9">
        <v>42209.208333333328</v>
      </c>
      <c r="D937">
        <v>2015</v>
      </c>
    </row>
    <row r="938" spans="1:4" x14ac:dyDescent="0.2">
      <c r="A938" t="s">
        <v>14</v>
      </c>
      <c r="B938" t="s">
        <v>2037</v>
      </c>
      <c r="C938" s="9">
        <v>43668.208333333328</v>
      </c>
      <c r="D938">
        <v>2019</v>
      </c>
    </row>
    <row r="939" spans="1:4" x14ac:dyDescent="0.2">
      <c r="A939" t="s">
        <v>74</v>
      </c>
      <c r="B939" t="s">
        <v>2039</v>
      </c>
      <c r="C939" s="9">
        <v>42334.25</v>
      </c>
      <c r="D939">
        <v>2015</v>
      </c>
    </row>
    <row r="940" spans="1:4" x14ac:dyDescent="0.2">
      <c r="A940" t="s">
        <v>20</v>
      </c>
      <c r="B940" t="s">
        <v>2045</v>
      </c>
      <c r="C940" s="9">
        <v>43263.208333333328</v>
      </c>
      <c r="D940">
        <v>2018</v>
      </c>
    </row>
    <row r="941" spans="1:4" x14ac:dyDescent="0.2">
      <c r="A941" t="s">
        <v>14</v>
      </c>
      <c r="B941" t="s">
        <v>2048</v>
      </c>
      <c r="C941" s="9">
        <v>40670.208333333336</v>
      </c>
      <c r="D941">
        <v>2011</v>
      </c>
    </row>
    <row r="942" spans="1:4" x14ac:dyDescent="0.2">
      <c r="A942" t="s">
        <v>47</v>
      </c>
      <c r="B942" t="s">
        <v>2035</v>
      </c>
      <c r="C942" s="9">
        <v>41244.25</v>
      </c>
      <c r="D942">
        <v>2012</v>
      </c>
    </row>
    <row r="943" spans="1:4" x14ac:dyDescent="0.2">
      <c r="A943" t="s">
        <v>14</v>
      </c>
      <c r="B943" t="s">
        <v>2037</v>
      </c>
      <c r="C943" s="9">
        <v>40552.25</v>
      </c>
      <c r="D943">
        <v>2011</v>
      </c>
    </row>
    <row r="944" spans="1:4" x14ac:dyDescent="0.2">
      <c r="A944" t="s">
        <v>14</v>
      </c>
      <c r="B944" t="s">
        <v>2037</v>
      </c>
      <c r="C944" s="9">
        <v>40568.25</v>
      </c>
      <c r="D944">
        <v>2011</v>
      </c>
    </row>
    <row r="945" spans="1:4" x14ac:dyDescent="0.2">
      <c r="A945" t="s">
        <v>20</v>
      </c>
      <c r="B945" t="s">
        <v>2031</v>
      </c>
      <c r="C945" s="9">
        <v>41906.208333333336</v>
      </c>
      <c r="D945">
        <v>2014</v>
      </c>
    </row>
    <row r="946" spans="1:4" x14ac:dyDescent="0.2">
      <c r="A946" t="s">
        <v>14</v>
      </c>
      <c r="B946" t="s">
        <v>2052</v>
      </c>
      <c r="C946" s="9">
        <v>42776.25</v>
      </c>
      <c r="D946">
        <v>2017</v>
      </c>
    </row>
    <row r="947" spans="1:4" x14ac:dyDescent="0.2">
      <c r="A947" t="s">
        <v>14</v>
      </c>
      <c r="B947" t="s">
        <v>2052</v>
      </c>
      <c r="C947" s="9">
        <v>41004.208333333336</v>
      </c>
      <c r="D947">
        <v>2012</v>
      </c>
    </row>
    <row r="948" spans="1:4" x14ac:dyDescent="0.2">
      <c r="A948" t="s">
        <v>14</v>
      </c>
      <c r="B948" t="s">
        <v>2037</v>
      </c>
      <c r="C948" s="9">
        <v>40710.208333333336</v>
      </c>
      <c r="D948">
        <v>2011</v>
      </c>
    </row>
    <row r="949" spans="1:4" x14ac:dyDescent="0.2">
      <c r="A949" t="s">
        <v>14</v>
      </c>
      <c r="B949" t="s">
        <v>2037</v>
      </c>
      <c r="C949" s="9">
        <v>41908.208333333336</v>
      </c>
      <c r="D949">
        <v>2014</v>
      </c>
    </row>
    <row r="950" spans="1:4" x14ac:dyDescent="0.2">
      <c r="A950" t="s">
        <v>74</v>
      </c>
      <c r="B950" t="s">
        <v>2039</v>
      </c>
      <c r="C950" s="9">
        <v>41985.25</v>
      </c>
      <c r="D950">
        <v>2014</v>
      </c>
    </row>
    <row r="951" spans="1:4" x14ac:dyDescent="0.2">
      <c r="A951" t="s">
        <v>20</v>
      </c>
      <c r="B951" t="s">
        <v>2035</v>
      </c>
      <c r="C951" s="9">
        <v>42112.208333333328</v>
      </c>
      <c r="D951">
        <v>2015</v>
      </c>
    </row>
    <row r="952" spans="1:4" x14ac:dyDescent="0.2">
      <c r="A952" t="s">
        <v>14</v>
      </c>
      <c r="B952" t="s">
        <v>2037</v>
      </c>
      <c r="C952" s="9">
        <v>43571.208333333328</v>
      </c>
      <c r="D952">
        <v>2019</v>
      </c>
    </row>
    <row r="953" spans="1:4" x14ac:dyDescent="0.2">
      <c r="A953" t="s">
        <v>20</v>
      </c>
      <c r="B953" t="s">
        <v>2033</v>
      </c>
      <c r="C953" s="9">
        <v>42730.25</v>
      </c>
      <c r="D953">
        <v>2016</v>
      </c>
    </row>
    <row r="954" spans="1:4" x14ac:dyDescent="0.2">
      <c r="A954" t="s">
        <v>74</v>
      </c>
      <c r="B954" t="s">
        <v>2039</v>
      </c>
      <c r="C954" s="9">
        <v>42591.208333333328</v>
      </c>
      <c r="D954">
        <v>2016</v>
      </c>
    </row>
    <row r="955" spans="1:4" x14ac:dyDescent="0.2">
      <c r="A955" t="s">
        <v>14</v>
      </c>
      <c r="B955" t="s">
        <v>2039</v>
      </c>
      <c r="C955" s="9">
        <v>42358.25</v>
      </c>
      <c r="D955">
        <v>2015</v>
      </c>
    </row>
    <row r="956" spans="1:4" x14ac:dyDescent="0.2">
      <c r="A956" t="s">
        <v>20</v>
      </c>
      <c r="B956" t="s">
        <v>2035</v>
      </c>
      <c r="C956" s="9">
        <v>41174.208333333336</v>
      </c>
      <c r="D956">
        <v>2012</v>
      </c>
    </row>
    <row r="957" spans="1:4" x14ac:dyDescent="0.2">
      <c r="A957" t="s">
        <v>20</v>
      </c>
      <c r="B957" t="s">
        <v>2037</v>
      </c>
      <c r="C957" s="9">
        <v>41238.25</v>
      </c>
      <c r="D957">
        <v>2012</v>
      </c>
    </row>
    <row r="958" spans="1:4" x14ac:dyDescent="0.2">
      <c r="A958" t="s">
        <v>14</v>
      </c>
      <c r="B958" t="s">
        <v>2039</v>
      </c>
      <c r="C958" s="9">
        <v>42360.25</v>
      </c>
      <c r="D958">
        <v>2015</v>
      </c>
    </row>
    <row r="959" spans="1:4" x14ac:dyDescent="0.2">
      <c r="A959" t="s">
        <v>20</v>
      </c>
      <c r="B959" t="s">
        <v>2037</v>
      </c>
      <c r="C959" s="9">
        <v>40955.25</v>
      </c>
      <c r="D959">
        <v>2012</v>
      </c>
    </row>
    <row r="960" spans="1:4" x14ac:dyDescent="0.2">
      <c r="A960" t="s">
        <v>20</v>
      </c>
      <c r="B960" t="s">
        <v>2039</v>
      </c>
      <c r="C960" s="9">
        <v>40350.208333333336</v>
      </c>
      <c r="D960">
        <v>2010</v>
      </c>
    </row>
    <row r="961" spans="1:4" x14ac:dyDescent="0.2">
      <c r="A961" t="s">
        <v>14</v>
      </c>
      <c r="B961" t="s">
        <v>2045</v>
      </c>
      <c r="C961" s="9">
        <v>40357.208333333336</v>
      </c>
      <c r="D961">
        <v>2010</v>
      </c>
    </row>
    <row r="962" spans="1:4" x14ac:dyDescent="0.2">
      <c r="A962" t="s">
        <v>14</v>
      </c>
      <c r="B962" t="s">
        <v>2035</v>
      </c>
      <c r="C962" s="9">
        <v>42408.25</v>
      </c>
      <c r="D962">
        <v>2016</v>
      </c>
    </row>
    <row r="963" spans="1:4" x14ac:dyDescent="0.2">
      <c r="A963" t="s">
        <v>20</v>
      </c>
      <c r="B963" t="s">
        <v>2045</v>
      </c>
      <c r="C963" s="9">
        <v>40591.25</v>
      </c>
      <c r="D963">
        <v>2011</v>
      </c>
    </row>
    <row r="964" spans="1:4" x14ac:dyDescent="0.2">
      <c r="A964" t="s">
        <v>20</v>
      </c>
      <c r="B964" t="s">
        <v>2031</v>
      </c>
      <c r="C964" s="9">
        <v>41592.25</v>
      </c>
      <c r="D964">
        <v>2013</v>
      </c>
    </row>
    <row r="965" spans="1:4" x14ac:dyDescent="0.2">
      <c r="A965" t="s">
        <v>14</v>
      </c>
      <c r="B965" t="s">
        <v>2052</v>
      </c>
      <c r="C965" s="9">
        <v>40607.25</v>
      </c>
      <c r="D965">
        <v>2011</v>
      </c>
    </row>
    <row r="966" spans="1:4" x14ac:dyDescent="0.2">
      <c r="A966" t="s">
        <v>20</v>
      </c>
      <c r="B966" t="s">
        <v>2037</v>
      </c>
      <c r="C966" s="9">
        <v>42135.208333333328</v>
      </c>
      <c r="D966">
        <v>2015</v>
      </c>
    </row>
    <row r="967" spans="1:4" x14ac:dyDescent="0.2">
      <c r="A967" t="s">
        <v>20</v>
      </c>
      <c r="B967" t="s">
        <v>2033</v>
      </c>
      <c r="C967" s="9">
        <v>40203.25</v>
      </c>
      <c r="D967">
        <v>2010</v>
      </c>
    </row>
    <row r="968" spans="1:4" x14ac:dyDescent="0.2">
      <c r="A968" t="s">
        <v>20</v>
      </c>
      <c r="B968" t="s">
        <v>2037</v>
      </c>
      <c r="C968" s="9">
        <v>42901.208333333328</v>
      </c>
      <c r="D968">
        <v>2017</v>
      </c>
    </row>
    <row r="969" spans="1:4" x14ac:dyDescent="0.2">
      <c r="A969" t="s">
        <v>20</v>
      </c>
      <c r="B969" t="s">
        <v>2033</v>
      </c>
      <c r="C969" s="9">
        <v>41005.208333333336</v>
      </c>
      <c r="D969">
        <v>2012</v>
      </c>
    </row>
    <row r="970" spans="1:4" x14ac:dyDescent="0.2">
      <c r="A970" t="s">
        <v>20</v>
      </c>
      <c r="B970" t="s">
        <v>2031</v>
      </c>
      <c r="C970" s="9">
        <v>40544.25</v>
      </c>
      <c r="D970">
        <v>2011</v>
      </c>
    </row>
    <row r="971" spans="1:4" x14ac:dyDescent="0.2">
      <c r="A971" t="s">
        <v>20</v>
      </c>
      <c r="B971" t="s">
        <v>2037</v>
      </c>
      <c r="C971" s="9">
        <v>43821.25</v>
      </c>
      <c r="D971">
        <v>2019</v>
      </c>
    </row>
    <row r="972" spans="1:4" x14ac:dyDescent="0.2">
      <c r="A972" t="s">
        <v>14</v>
      </c>
      <c r="B972" t="s">
        <v>2037</v>
      </c>
      <c r="C972" s="9">
        <v>40672.208333333336</v>
      </c>
      <c r="D972">
        <v>2011</v>
      </c>
    </row>
    <row r="973" spans="1:4" x14ac:dyDescent="0.2">
      <c r="A973" t="s">
        <v>14</v>
      </c>
      <c r="B973" t="s">
        <v>2039</v>
      </c>
      <c r="C973" s="9">
        <v>41555.208333333336</v>
      </c>
      <c r="D973">
        <v>2013</v>
      </c>
    </row>
    <row r="974" spans="1:4" x14ac:dyDescent="0.2">
      <c r="A974" t="s">
        <v>20</v>
      </c>
      <c r="B974" t="s">
        <v>2035</v>
      </c>
      <c r="C974" s="9">
        <v>41792.208333333336</v>
      </c>
      <c r="D974">
        <v>2014</v>
      </c>
    </row>
    <row r="975" spans="1:4" x14ac:dyDescent="0.2">
      <c r="A975" t="s">
        <v>14</v>
      </c>
      <c r="B975" t="s">
        <v>2037</v>
      </c>
      <c r="C975" s="9">
        <v>40522.25</v>
      </c>
      <c r="D975">
        <v>2010</v>
      </c>
    </row>
    <row r="976" spans="1:4" x14ac:dyDescent="0.2">
      <c r="A976" t="s">
        <v>20</v>
      </c>
      <c r="B976" t="s">
        <v>2033</v>
      </c>
      <c r="C976" s="9">
        <v>41412.208333333336</v>
      </c>
      <c r="D976">
        <v>2013</v>
      </c>
    </row>
    <row r="977" spans="1:4" x14ac:dyDescent="0.2">
      <c r="A977" t="s">
        <v>20</v>
      </c>
      <c r="B977" t="s">
        <v>2037</v>
      </c>
      <c r="C977" s="9">
        <v>42337.25</v>
      </c>
      <c r="D977">
        <v>2015</v>
      </c>
    </row>
    <row r="978" spans="1:4" x14ac:dyDescent="0.2">
      <c r="A978" t="s">
        <v>20</v>
      </c>
      <c r="B978" t="s">
        <v>2037</v>
      </c>
      <c r="C978" s="9">
        <v>40571.25</v>
      </c>
      <c r="D978">
        <v>2011</v>
      </c>
    </row>
    <row r="979" spans="1:4" x14ac:dyDescent="0.2">
      <c r="A979" t="s">
        <v>14</v>
      </c>
      <c r="B979" t="s">
        <v>2031</v>
      </c>
      <c r="C979" s="9">
        <v>43138.25</v>
      </c>
      <c r="D979">
        <v>2018</v>
      </c>
    </row>
    <row r="980" spans="1:4" x14ac:dyDescent="0.2">
      <c r="A980" t="s">
        <v>20</v>
      </c>
      <c r="B980" t="s">
        <v>2048</v>
      </c>
      <c r="C980" s="9">
        <v>42686.25</v>
      </c>
      <c r="D980">
        <v>2016</v>
      </c>
    </row>
    <row r="981" spans="1:4" x14ac:dyDescent="0.2">
      <c r="A981" t="s">
        <v>20</v>
      </c>
      <c r="B981" t="s">
        <v>2037</v>
      </c>
      <c r="C981" s="9">
        <v>42078.208333333328</v>
      </c>
      <c r="D981">
        <v>2015</v>
      </c>
    </row>
    <row r="982" spans="1:4" x14ac:dyDescent="0.2">
      <c r="A982" t="s">
        <v>14</v>
      </c>
      <c r="B982" t="s">
        <v>2045</v>
      </c>
      <c r="C982" s="9">
        <v>42307.208333333328</v>
      </c>
      <c r="D982">
        <v>2015</v>
      </c>
    </row>
    <row r="983" spans="1:4" x14ac:dyDescent="0.2">
      <c r="A983" t="s">
        <v>20</v>
      </c>
      <c r="B983" t="s">
        <v>2035</v>
      </c>
      <c r="C983" s="9">
        <v>43094.25</v>
      </c>
      <c r="D983">
        <v>2017</v>
      </c>
    </row>
    <row r="984" spans="1:4" x14ac:dyDescent="0.2">
      <c r="A984" t="s">
        <v>14</v>
      </c>
      <c r="B984" t="s">
        <v>2039</v>
      </c>
      <c r="C984" s="9">
        <v>40743.208333333336</v>
      </c>
      <c r="D984">
        <v>2011</v>
      </c>
    </row>
    <row r="985" spans="1:4" x14ac:dyDescent="0.2">
      <c r="A985" t="s">
        <v>20</v>
      </c>
      <c r="B985" t="s">
        <v>2039</v>
      </c>
      <c r="C985" s="9">
        <v>43681.208333333328</v>
      </c>
      <c r="D985">
        <v>2019</v>
      </c>
    </row>
    <row r="986" spans="1:4" x14ac:dyDescent="0.2">
      <c r="A986" t="s">
        <v>20</v>
      </c>
      <c r="B986" t="s">
        <v>2037</v>
      </c>
      <c r="C986" s="9">
        <v>43716.208333333328</v>
      </c>
      <c r="D986">
        <v>2019</v>
      </c>
    </row>
    <row r="987" spans="1:4" x14ac:dyDescent="0.2">
      <c r="A987" t="s">
        <v>14</v>
      </c>
      <c r="B987" t="s">
        <v>2033</v>
      </c>
      <c r="C987" s="9">
        <v>41614.25</v>
      </c>
      <c r="D987">
        <v>2013</v>
      </c>
    </row>
    <row r="988" spans="1:4" x14ac:dyDescent="0.2">
      <c r="A988" t="s">
        <v>14</v>
      </c>
      <c r="B988" t="s">
        <v>2033</v>
      </c>
      <c r="C988" s="9">
        <v>40638.208333333336</v>
      </c>
      <c r="D988">
        <v>2011</v>
      </c>
    </row>
    <row r="989" spans="1:4" x14ac:dyDescent="0.2">
      <c r="A989" t="s">
        <v>20</v>
      </c>
      <c r="B989" t="s">
        <v>2039</v>
      </c>
      <c r="C989" s="9">
        <v>42852.208333333328</v>
      </c>
      <c r="D989">
        <v>2017</v>
      </c>
    </row>
    <row r="990" spans="1:4" x14ac:dyDescent="0.2">
      <c r="A990" t="s">
        <v>14</v>
      </c>
      <c r="B990" t="s">
        <v>2045</v>
      </c>
      <c r="C990" s="9">
        <v>42686.25</v>
      </c>
      <c r="D990">
        <v>2016</v>
      </c>
    </row>
    <row r="991" spans="1:4" x14ac:dyDescent="0.2">
      <c r="A991" t="s">
        <v>20</v>
      </c>
      <c r="B991" t="s">
        <v>2045</v>
      </c>
      <c r="C991" s="9">
        <v>43571.208333333328</v>
      </c>
      <c r="D991">
        <v>2019</v>
      </c>
    </row>
    <row r="992" spans="1:4" x14ac:dyDescent="0.2">
      <c r="A992" t="s">
        <v>14</v>
      </c>
      <c r="B992" t="s">
        <v>2039</v>
      </c>
      <c r="C992" s="9">
        <v>42432.25</v>
      </c>
      <c r="D992">
        <v>2016</v>
      </c>
    </row>
    <row r="993" spans="1:4" x14ac:dyDescent="0.2">
      <c r="A993" t="s">
        <v>20</v>
      </c>
      <c r="B993" t="s">
        <v>2033</v>
      </c>
      <c r="C993" s="9">
        <v>41907.208333333336</v>
      </c>
      <c r="D993">
        <v>2014</v>
      </c>
    </row>
    <row r="994" spans="1:4" x14ac:dyDescent="0.2">
      <c r="A994" t="s">
        <v>20</v>
      </c>
      <c r="B994" t="s">
        <v>2039</v>
      </c>
      <c r="C994" s="9">
        <v>43227.208333333328</v>
      </c>
      <c r="D994">
        <v>2018</v>
      </c>
    </row>
    <row r="995" spans="1:4" x14ac:dyDescent="0.2">
      <c r="A995" t="s">
        <v>74</v>
      </c>
      <c r="B995" t="s">
        <v>2052</v>
      </c>
      <c r="C995" s="9">
        <v>42362.25</v>
      </c>
      <c r="D995">
        <v>2015</v>
      </c>
    </row>
    <row r="996" spans="1:4" x14ac:dyDescent="0.2">
      <c r="A996" t="s">
        <v>14</v>
      </c>
      <c r="B996" t="s">
        <v>2045</v>
      </c>
      <c r="C996" s="9">
        <v>41929.208333333336</v>
      </c>
      <c r="D996">
        <v>2014</v>
      </c>
    </row>
    <row r="997" spans="1:4" x14ac:dyDescent="0.2">
      <c r="A997" t="s">
        <v>20</v>
      </c>
      <c r="B997" t="s">
        <v>2031</v>
      </c>
      <c r="C997" s="9">
        <v>43408.208333333328</v>
      </c>
      <c r="D997">
        <v>2018</v>
      </c>
    </row>
    <row r="998" spans="1:4" x14ac:dyDescent="0.2">
      <c r="A998" t="s">
        <v>14</v>
      </c>
      <c r="B998" t="s">
        <v>2037</v>
      </c>
      <c r="C998" s="9">
        <v>41276.25</v>
      </c>
      <c r="D998">
        <v>2013</v>
      </c>
    </row>
    <row r="999" spans="1:4" x14ac:dyDescent="0.2">
      <c r="A999" t="s">
        <v>74</v>
      </c>
      <c r="B999" t="s">
        <v>2037</v>
      </c>
      <c r="C999" s="9">
        <v>41659.25</v>
      </c>
      <c r="D999">
        <v>2014</v>
      </c>
    </row>
    <row r="1000" spans="1:4" x14ac:dyDescent="0.2">
      <c r="A1000" t="s">
        <v>14</v>
      </c>
      <c r="B1000" t="s">
        <v>2033</v>
      </c>
      <c r="C1000" s="9">
        <v>40220.25</v>
      </c>
      <c r="D1000">
        <v>2010</v>
      </c>
    </row>
    <row r="1001" spans="1:4" x14ac:dyDescent="0.2">
      <c r="A1001" t="s">
        <v>74</v>
      </c>
      <c r="B1001" t="s">
        <v>2031</v>
      </c>
      <c r="C1001" s="9">
        <v>42550.208333333328</v>
      </c>
      <c r="D1001">
        <v>2016</v>
      </c>
    </row>
  </sheetData>
  <conditionalFormatting sqref="A2:A1001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8E19-0CDD-504F-80CB-A84104ECB859}">
  <dimension ref="A1:H13"/>
  <sheetViews>
    <sheetView tabSelected="1" zoomScale="87" zoomScaleNormal="87" workbookViewId="0">
      <selection activeCell="F6" sqref="F6"/>
    </sheetView>
  </sheetViews>
  <sheetFormatPr baseColWidth="10" defaultRowHeight="16" x14ac:dyDescent="0.2"/>
  <cols>
    <col min="1" max="1" width="24.83203125" customWidth="1"/>
    <col min="2" max="2" width="17" customWidth="1"/>
    <col min="3" max="3" width="18.33203125" customWidth="1"/>
    <col min="4" max="4" width="15.33203125" customWidth="1"/>
    <col min="5" max="5" width="15.83203125" customWidth="1"/>
    <col min="6" max="6" width="19" customWidth="1"/>
    <col min="7" max="7" width="21.5" customWidth="1"/>
    <col min="8" max="8" width="18.5" customWidth="1"/>
  </cols>
  <sheetData>
    <row r="1" spans="1:8" x14ac:dyDescent="0.2">
      <c r="A1" s="5" t="s">
        <v>2086</v>
      </c>
      <c r="B1" t="s">
        <v>2093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  <c r="H1" t="s">
        <v>2099</v>
      </c>
    </row>
    <row r="2" spans="1:8" x14ac:dyDescent="0.2">
      <c r="A2" t="s">
        <v>2087</v>
      </c>
      <c r="B2">
        <v>30</v>
      </c>
      <c r="C2">
        <v>20</v>
      </c>
      <c r="D2">
        <v>1</v>
      </c>
      <c r="E2">
        <f>SUM(B2,C2,D2)</f>
        <v>51</v>
      </c>
      <c r="F2">
        <f>B2/E2</f>
        <v>0.58823529411764708</v>
      </c>
      <c r="G2">
        <f>C2/E2</f>
        <v>0.39215686274509803</v>
      </c>
      <c r="H2">
        <f>D2/E2</f>
        <v>1.9607843137254902E-2</v>
      </c>
    </row>
    <row r="3" spans="1:8" x14ac:dyDescent="0.2">
      <c r="A3" t="s">
        <v>2088</v>
      </c>
      <c r="B3">
        <v>191</v>
      </c>
      <c r="C3">
        <v>38</v>
      </c>
      <c r="D3">
        <v>2</v>
      </c>
      <c r="E3">
        <f>SUM(B3,C3,D3)</f>
        <v>231</v>
      </c>
      <c r="F3">
        <f>B3/E3</f>
        <v>0.82683982683982682</v>
      </c>
      <c r="G3">
        <f>C3/E3</f>
        <v>0.16450216450216451</v>
      </c>
      <c r="H3">
        <f>D3/E3</f>
        <v>8.658008658008658E-3</v>
      </c>
    </row>
    <row r="4" spans="1:8" x14ac:dyDescent="0.2">
      <c r="A4" t="s">
        <v>2089</v>
      </c>
      <c r="B4">
        <v>164</v>
      </c>
      <c r="C4">
        <v>126</v>
      </c>
      <c r="D4">
        <v>25</v>
      </c>
      <c r="E4">
        <f>SUM(B4,C4,D4)</f>
        <v>315</v>
      </c>
      <c r="F4">
        <f>B4/E4</f>
        <v>0.52063492063492067</v>
      </c>
      <c r="G4">
        <f>C4/E4</f>
        <v>0.4</v>
      </c>
      <c r="H4">
        <f>D4/E4</f>
        <v>7.9365079365079361E-2</v>
      </c>
    </row>
    <row r="5" spans="1:8" x14ac:dyDescent="0.2">
      <c r="A5" t="s">
        <v>2090</v>
      </c>
      <c r="B5">
        <v>4</v>
      </c>
      <c r="C5">
        <v>5</v>
      </c>
      <c r="D5">
        <v>0</v>
      </c>
      <c r="E5">
        <v>9</v>
      </c>
      <c r="F5">
        <f>B5/E5</f>
        <v>0.44444444444444442</v>
      </c>
      <c r="G5">
        <f>C5/E5</f>
        <v>0.55555555555555558</v>
      </c>
      <c r="H5" s="12">
        <v>0</v>
      </c>
    </row>
    <row r="6" spans="1:8" x14ac:dyDescent="0.2">
      <c r="A6" t="s">
        <v>2091</v>
      </c>
      <c r="B6">
        <v>10</v>
      </c>
      <c r="C6">
        <v>0</v>
      </c>
      <c r="D6">
        <v>0</v>
      </c>
      <c r="E6">
        <v>10</v>
      </c>
    </row>
    <row r="7" spans="1:8" x14ac:dyDescent="0.2">
      <c r="A7" t="s">
        <v>2092</v>
      </c>
      <c r="B7">
        <v>7</v>
      </c>
      <c r="C7">
        <v>0</v>
      </c>
      <c r="D7">
        <v>0</v>
      </c>
      <c r="E7">
        <v>7</v>
      </c>
    </row>
    <row r="8" spans="1:8" x14ac:dyDescent="0.2">
      <c r="A8" t="s">
        <v>2108</v>
      </c>
      <c r="B8">
        <v>11</v>
      </c>
      <c r="C8">
        <v>3</v>
      </c>
      <c r="D8">
        <v>0</v>
      </c>
      <c r="E8">
        <v>14</v>
      </c>
    </row>
    <row r="9" spans="1:8" x14ac:dyDescent="0.2">
      <c r="A9" t="s">
        <v>2103</v>
      </c>
      <c r="B9">
        <v>7</v>
      </c>
      <c r="C9">
        <v>0</v>
      </c>
      <c r="D9">
        <v>0</v>
      </c>
      <c r="E9">
        <v>7</v>
      </c>
    </row>
    <row r="10" spans="1:8" x14ac:dyDescent="0.2">
      <c r="A10" t="s">
        <v>2104</v>
      </c>
      <c r="B10">
        <v>8</v>
      </c>
      <c r="C10">
        <v>3</v>
      </c>
      <c r="D10">
        <v>1</v>
      </c>
      <c r="E10">
        <v>12</v>
      </c>
    </row>
    <row r="11" spans="1:8" x14ac:dyDescent="0.2">
      <c r="A11" t="s">
        <v>2105</v>
      </c>
      <c r="B11">
        <v>11</v>
      </c>
      <c r="C11">
        <v>3</v>
      </c>
      <c r="D11">
        <v>0</v>
      </c>
      <c r="E11">
        <v>14</v>
      </c>
    </row>
    <row r="12" spans="1:8" x14ac:dyDescent="0.2">
      <c r="A12" t="s">
        <v>2106</v>
      </c>
      <c r="B12">
        <v>8</v>
      </c>
      <c r="C12">
        <v>3</v>
      </c>
      <c r="D12">
        <v>0</v>
      </c>
      <c r="E12">
        <v>11</v>
      </c>
    </row>
    <row r="13" spans="1:8" x14ac:dyDescent="0.2">
      <c r="A13" t="s">
        <v>2107</v>
      </c>
      <c r="B13">
        <v>114</v>
      </c>
      <c r="C13">
        <v>163</v>
      </c>
      <c r="D13">
        <v>28</v>
      </c>
      <c r="E13">
        <f>SUM(B13,C13,D13,)</f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</vt:lpstr>
      <vt:lpstr>Sheet1</vt:lpstr>
      <vt:lpstr>Sheet5</vt:lpstr>
      <vt:lpstr>Sheet6</vt:lpstr>
      <vt:lpstr>Sheet7</vt:lpstr>
      <vt:lpstr>Sheet8</vt:lpstr>
      <vt:lpstr>Sheet12</vt:lpstr>
      <vt:lpstr>Sheet10</vt:lpstr>
      <vt:lpstr>Sheet9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Travis Steinkopf</cp:lastModifiedBy>
  <dcterms:created xsi:type="dcterms:W3CDTF">2021-09-29T18:52:28Z</dcterms:created>
  <dcterms:modified xsi:type="dcterms:W3CDTF">2023-03-29T00:08:13Z</dcterms:modified>
</cp:coreProperties>
</file>