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NIC SITES" sheetId="1" r:id="rId4"/>
    <sheet state="visible" name="Provider by Site" sheetId="2" r:id="rId5"/>
  </sheets>
  <externalReferences>
    <externalReference r:id="rId6"/>
  </externalReferences>
  <definedNames/>
  <calcPr/>
  <extLst>
    <ext uri="GoogleSheetsCustomDataVersion1">
      <go:sheetsCustomData xmlns:go="http://customooxmlschemas.google.com/" r:id="rId7" roundtripDataSignature="AMtx7mhLGfl5dqidwa+eoiT9rG5JjVhNrA=="/>
    </ext>
  </extLst>
</workbook>
</file>

<file path=xl/sharedStrings.xml><?xml version="1.0" encoding="utf-8"?>
<sst xmlns="http://schemas.openxmlformats.org/spreadsheetml/2006/main" count="786" uniqueCount="216">
  <si>
    <t>DEPAUL - SERVICE DELIVERY GRID</t>
  </si>
  <si>
    <t>ADULT MED</t>
  </si>
  <si>
    <t>PEDIATRIC MED</t>
  </si>
  <si>
    <t>WOMENS</t>
  </si>
  <si>
    <t>PRENATAL</t>
  </si>
  <si>
    <t>DENTAL</t>
  </si>
  <si>
    <t>VISION</t>
  </si>
  <si>
    <t>PHARMACY</t>
  </si>
  <si>
    <t>BEH HLTH</t>
  </si>
  <si>
    <t>INFEC DISEASE</t>
  </si>
  <si>
    <t>PODIATRY</t>
  </si>
  <si>
    <t>NEPHROLOGY</t>
  </si>
  <si>
    <t>ULTRASOUND</t>
  </si>
  <si>
    <t>URGENT CARE</t>
  </si>
  <si>
    <t>DX / IMAGING</t>
  </si>
  <si>
    <t>LAB</t>
  </si>
  <si>
    <t>MD ENROLL</t>
  </si>
  <si>
    <t>MC ENROLL</t>
  </si>
  <si>
    <t>CARROLLTON</t>
  </si>
  <si>
    <t>X</t>
  </si>
  <si>
    <t>NEW ORLEANS EAST</t>
  </si>
  <si>
    <t>BYWATER/ST CECILIA</t>
  </si>
  <si>
    <t>METAIRIE</t>
  </si>
  <si>
    <t>GENTILLY</t>
  </si>
  <si>
    <t>PRYTANIA</t>
  </si>
  <si>
    <t xml:space="preserve">  NEW PRYTANIA, OC HALEY - 12/23</t>
  </si>
  <si>
    <t>LAKESIDE</t>
  </si>
  <si>
    <t>KENNER</t>
  </si>
  <si>
    <t>HIGGINS</t>
  </si>
  <si>
    <t>GRETNA</t>
  </si>
  <si>
    <t xml:space="preserve">   NEW GRETNA, HARVEY - 2/23</t>
  </si>
  <si>
    <t>ALGIERS</t>
  </si>
  <si>
    <t xml:space="preserve">   NEW ALGIERS, GEN DEGAUL - 3/24</t>
  </si>
  <si>
    <t>ABSOLUTE CARE</t>
  </si>
  <si>
    <t>BUSINESS DEVELOPMENT QUESTIONS:</t>
  </si>
  <si>
    <t>QUESTION:  do we want to grow patient volume in the new facilities before we add expense of Rx</t>
  </si>
  <si>
    <t>Provider</t>
  </si>
  <si>
    <t>Categories</t>
  </si>
  <si>
    <t>Site</t>
  </si>
  <si>
    <t>visits per day per FTE</t>
  </si>
  <si>
    <t>Visits per Month (source)</t>
  </si>
  <si>
    <t>Row Labels</t>
  </si>
  <si>
    <t>Provider Category</t>
  </si>
  <si>
    <t>Provider Type</t>
  </si>
  <si>
    <t>Job Classification</t>
  </si>
  <si>
    <t>Adult/Ped</t>
  </si>
  <si>
    <t>FTE</t>
  </si>
  <si>
    <t>January   1, 2022</t>
  </si>
  <si>
    <t>February  1, 2022</t>
  </si>
  <si>
    <t>March     1, 2022</t>
  </si>
  <si>
    <t>April     1, 2022</t>
  </si>
  <si>
    <t>May       1, 2022</t>
  </si>
  <si>
    <t>June      1, 2022</t>
  </si>
  <si>
    <t>July      1, 2022</t>
  </si>
  <si>
    <t>August    1, 2022</t>
  </si>
  <si>
    <t>September 1, 2022</t>
  </si>
  <si>
    <t>October   1, 2022</t>
  </si>
  <si>
    <t>November  1, 2022</t>
  </si>
  <si>
    <t>December  1, 2022</t>
  </si>
  <si>
    <t>January   1, 2023</t>
  </si>
  <si>
    <t>Ave Day/FTE Year</t>
  </si>
  <si>
    <t>Total/year</t>
  </si>
  <si>
    <t>Ave/Year</t>
  </si>
  <si>
    <t>Alexander, Shelia</t>
  </si>
  <si>
    <t>Navigator</t>
  </si>
  <si>
    <t>Case Manager</t>
  </si>
  <si>
    <t>Both</t>
  </si>
  <si>
    <t>Algere Cobb, Bronsyn</t>
  </si>
  <si>
    <t>Medical</t>
  </si>
  <si>
    <t>NP</t>
  </si>
  <si>
    <t>NP/PA</t>
  </si>
  <si>
    <t>Adult</t>
  </si>
  <si>
    <t>Carrollton</t>
  </si>
  <si>
    <t>Allen-Taylor, Nicarra</t>
  </si>
  <si>
    <t>Alleyn, Jaime Jose</t>
  </si>
  <si>
    <t>Specialty</t>
  </si>
  <si>
    <t>MD</t>
  </si>
  <si>
    <t>PRN</t>
  </si>
  <si>
    <t>Anthony, Alana</t>
  </si>
  <si>
    <t>Kenner</t>
  </si>
  <si>
    <t>Barconey, Stacie A</t>
  </si>
  <si>
    <t>Counselor</t>
  </si>
  <si>
    <t>LCSW</t>
  </si>
  <si>
    <t>McDonogh 35 High School</t>
  </si>
  <si>
    <t>Bevrotte, Louis H</t>
  </si>
  <si>
    <t>Pediatric</t>
  </si>
  <si>
    <t>NO East</t>
  </si>
  <si>
    <t>Black, Elizabeth</t>
  </si>
  <si>
    <t>St. Cecilia</t>
  </si>
  <si>
    <t>Bouchette, Daniel</t>
  </si>
  <si>
    <t>Bouie, Melanie</t>
  </si>
  <si>
    <t>Gentilly</t>
  </si>
  <si>
    <t>Burkes, Nikonya</t>
  </si>
  <si>
    <t>LPC</t>
  </si>
  <si>
    <t>Edna Karr High School</t>
  </si>
  <si>
    <t>Caffery, Michael</t>
  </si>
  <si>
    <t>Cassine, Chase E</t>
  </si>
  <si>
    <t>Higgins</t>
  </si>
  <si>
    <t>Centanni, Evablanche Buras</t>
  </si>
  <si>
    <t>Chapman, Shawanda</t>
  </si>
  <si>
    <t>Chava, Kiran</t>
  </si>
  <si>
    <t>Chu, Jessica</t>
  </si>
  <si>
    <t>PA</t>
  </si>
  <si>
    <t>Clay, Jakia</t>
  </si>
  <si>
    <t>CSW</t>
  </si>
  <si>
    <t>Lakeside</t>
  </si>
  <si>
    <t>Clayton, Ashley</t>
  </si>
  <si>
    <t xml:space="preserve">Homer Plessy Treme </t>
  </si>
  <si>
    <t>Collins, Lynette Aberle</t>
  </si>
  <si>
    <t>Dalcorso, Mark</t>
  </si>
  <si>
    <t>Darensbourg, Sara Patricia</t>
  </si>
  <si>
    <t>Meitarie</t>
  </si>
  <si>
    <t>Davis, Cinnamon</t>
  </si>
  <si>
    <t>Medical BH</t>
  </si>
  <si>
    <t>Davis-Wilson, Natisha</t>
  </si>
  <si>
    <t>LPC-S</t>
  </si>
  <si>
    <t xml:space="preserve">St. Therese </t>
  </si>
  <si>
    <t>Demas, Regina D</t>
  </si>
  <si>
    <t>L. B. Landry High School</t>
  </si>
  <si>
    <t>Dubinsky, Joanna Lorraine</t>
  </si>
  <si>
    <t>Eastering, Shekinah</t>
  </si>
  <si>
    <t>PLPC</t>
  </si>
  <si>
    <t>St. Mary's Academy</t>
  </si>
  <si>
    <t>Easterling, Shekinah</t>
  </si>
  <si>
    <t>Edwards, Joy</t>
  </si>
  <si>
    <t>Eiswirth, Emily Anne</t>
  </si>
  <si>
    <t>Fitzpatrick, Sydney</t>
  </si>
  <si>
    <t>Franovich, Kelly</t>
  </si>
  <si>
    <t>Gretna</t>
  </si>
  <si>
    <t>Freehill, Nicole</t>
  </si>
  <si>
    <t>Garzon, Angela</t>
  </si>
  <si>
    <t>School Clinician/Behavioral Specialist</t>
  </si>
  <si>
    <t>Gibson-Bazile, Donya</t>
  </si>
  <si>
    <t>Terminated</t>
  </si>
  <si>
    <t>Gouri, Thattil Pavunny</t>
  </si>
  <si>
    <t>Algiers</t>
  </si>
  <si>
    <t>Greene, Stacy</t>
  </si>
  <si>
    <t>Hansen, Michael H</t>
  </si>
  <si>
    <t>MP</t>
  </si>
  <si>
    <t>PSY</t>
  </si>
  <si>
    <t>Hebert, Ashley</t>
  </si>
  <si>
    <t>Hebert, Corey</t>
  </si>
  <si>
    <t>Prytania</t>
  </si>
  <si>
    <t>Higgins, Martinque</t>
  </si>
  <si>
    <t>Holmes, Alfonso</t>
  </si>
  <si>
    <t>St. Augustine High School</t>
  </si>
  <si>
    <t>Houser, Marcella</t>
  </si>
  <si>
    <t>Howard, Krystal</t>
  </si>
  <si>
    <t>Irizarry, Timothy Neal</t>
  </si>
  <si>
    <t>Johnson, April Marie</t>
  </si>
  <si>
    <t>Jones, Monique Mcconduit</t>
  </si>
  <si>
    <t>Joseph-Breckenridge, Dione Marie</t>
  </si>
  <si>
    <t>Kacmarcik, Mia</t>
  </si>
  <si>
    <t>Kaiser, Dawn Karena</t>
  </si>
  <si>
    <t>Lafrance, Toni</t>
  </si>
  <si>
    <t>Lagarde-May, Michele T</t>
  </si>
  <si>
    <t>Lee, Andrea</t>
  </si>
  <si>
    <t>Lefevre, Suzanne Elaine</t>
  </si>
  <si>
    <t>Lemieux, Domonique Lewis</t>
  </si>
  <si>
    <t xml:space="preserve">Our Lady of Perpetual Help </t>
  </si>
  <si>
    <t>Maldonado, Anna</t>
  </si>
  <si>
    <t>Marshall, Sabrine</t>
  </si>
  <si>
    <t>Alice Harte and Hariett Tubman Blue School</t>
  </si>
  <si>
    <t>Mascarenhas, Vimala</t>
  </si>
  <si>
    <t>Mckinney, Georick</t>
  </si>
  <si>
    <t>Medley, Brenda Donatto</t>
  </si>
  <si>
    <t>Meilleur Labeaud, Kelly</t>
  </si>
  <si>
    <t>Mejia, Idania</t>
  </si>
  <si>
    <t>Michalewicz, Leszek</t>
  </si>
  <si>
    <t>Mornay, Yolonda R</t>
  </si>
  <si>
    <t>Navas, Amy</t>
  </si>
  <si>
    <t>Ocampo, Olga</t>
  </si>
  <si>
    <t>Oconnor, Victoria</t>
  </si>
  <si>
    <t>Pasley, Patrice</t>
  </si>
  <si>
    <t>Pemberton, Ciara</t>
  </si>
  <si>
    <t>Perez, Baraka Whittington</t>
  </si>
  <si>
    <t>Post, Robert Michael</t>
  </si>
  <si>
    <t>Preyan, Chanel R</t>
  </si>
  <si>
    <t>Pumphrey, Kathleen</t>
  </si>
  <si>
    <t>Quintal, Lori</t>
  </si>
  <si>
    <t>Robertson, Tobias</t>
  </si>
  <si>
    <t>Pierre Capdau</t>
  </si>
  <si>
    <t>Robinson, Sandra L</t>
  </si>
  <si>
    <t>Ryan Yockey, Sarah Kelly</t>
  </si>
  <si>
    <t>Sanders, Shannon</t>
  </si>
  <si>
    <t xml:space="preserve">St. Stephen </t>
  </si>
  <si>
    <t>Santos, Alberto B</t>
  </si>
  <si>
    <t>Telehealth</t>
  </si>
  <si>
    <t>Sayde, George E</t>
  </si>
  <si>
    <t>Sibrack, Jeffrey D</t>
  </si>
  <si>
    <t>Sinclair, Diane M</t>
  </si>
  <si>
    <t>Smith, Sammi</t>
  </si>
  <si>
    <t>Stokes, Sue Ann</t>
  </si>
  <si>
    <t>Tanner, Lanasha Coniece</t>
  </si>
  <si>
    <t>Taylor, William Barton</t>
  </si>
  <si>
    <t>Tennyson, Margaret Guthrie</t>
  </si>
  <si>
    <t>Midwife</t>
  </si>
  <si>
    <t>Theriault, Tanya</t>
  </si>
  <si>
    <t>Thomas, Kristen Marie</t>
  </si>
  <si>
    <t>Thomas, Sophia</t>
  </si>
  <si>
    <t>Trufant, Ciera</t>
  </si>
  <si>
    <t xml:space="preserve">St. Leo the Great </t>
  </si>
  <si>
    <t>Turner, Dontrell</t>
  </si>
  <si>
    <t>Urbizo, Carolina</t>
  </si>
  <si>
    <t>Villanueva, Anna Lynn</t>
  </si>
  <si>
    <t>Washington, Chantell</t>
  </si>
  <si>
    <t xml:space="preserve">St. Joan of Arc </t>
  </si>
  <si>
    <t>Watts, Jane M</t>
  </si>
  <si>
    <t>White, Melannie D</t>
  </si>
  <si>
    <t>Podiatry</t>
  </si>
  <si>
    <t>Williams, Casey</t>
  </si>
  <si>
    <t>Williams, Homer</t>
  </si>
  <si>
    <t>Winfield Jr, Felton L</t>
  </si>
  <si>
    <t>Zork, Freya</t>
  </si>
  <si>
    <t>Grand Total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</si>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</sst>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1.0"/>
      <color theme="1"/>
      <name val="Calibri"/>
      <scheme val="minor"/>
    </font>
    <font>
      <b/>
      <sz val="18.0"/>
      <color theme="1"/>
      <name val="Calibri"/>
    </font>
    <font>
      <sz val="11.0"/>
      <color theme="1"/>
      <name val="Calibri"/>
    </font>
    <font>
      <b/>
      <sz val="11.0"/>
      <color theme="0"/>
      <name val="Calibri"/>
    </font>
    <font>
      <b/>
      <sz val="11.0"/>
      <color theme="1"/>
      <name val="Calibri"/>
    </font>
    <font>
      <color theme="1"/>
      <name val="Calibri"/>
      <scheme val="minor"/>
    </font>
    <font>
      <b/>
      <sz val="10.0"/>
      <color theme="1"/>
      <name val="Tahoma"/>
    </font>
    <font/>
    <font>
      <sz val="10.0"/>
      <color theme="1"/>
      <name val="Tahoma"/>
    </font>
  </fonts>
  <fills count="12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D6DCE4"/>
        <bgColor rgb="FFD6DCE4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rgb="FF92D050"/>
      </patternFill>
    </fill>
  </fills>
  <borders count="26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top/>
      <bottom/>
    </border>
    <border>
      <right/>
      <top/>
      <bottom style="thin">
        <color rgb="FF9CC2E5"/>
      </bottom>
    </border>
    <border>
      <left style="thin">
        <color rgb="FF000000"/>
      </left>
      <right/>
      <top/>
      <bottom style="thin">
        <color rgb="FF9CC2E5"/>
      </bottom>
    </border>
    <border>
      <left/>
      <right/>
      <top/>
      <bottom style="thin">
        <color rgb="FF9CC2E5"/>
      </bottom>
    </border>
    <border>
      <left style="thin">
        <color rgb="FF000000"/>
      </left>
      <right style="thin">
        <color rgb="FF000000"/>
      </right>
      <top/>
      <bottom style="thin">
        <color rgb="FF9CC2E5"/>
      </bottom>
    </border>
    <border>
      <left/>
      <right/>
      <top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9CC2E5"/>
      </top>
      <bottom/>
    </border>
    <border>
      <left/>
      <right/>
      <top style="thin">
        <color rgb="FF9CC2E5"/>
      </top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1" fillId="2" fontId="3" numFmtId="0" xfId="0" applyBorder="1" applyFill="1" applyFont="1"/>
    <xf borderId="2" fillId="2" fontId="3" numFmtId="0" xfId="0" applyAlignment="1" applyBorder="1" applyFont="1">
      <alignment horizontal="center"/>
    </xf>
    <xf borderId="3" fillId="2" fontId="3" numFmtId="0" xfId="0" applyAlignment="1" applyBorder="1" applyFont="1">
      <alignment horizontal="center"/>
    </xf>
    <xf borderId="4" fillId="0" fontId="4" numFmtId="0" xfId="0" applyBorder="1" applyFont="1"/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4" fillId="3" fontId="4" numFmtId="0" xfId="0" applyBorder="1" applyFill="1" applyFont="1"/>
    <xf borderId="5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center"/>
    </xf>
    <xf borderId="7" fillId="0" fontId="4" numFmtId="0" xfId="0" applyBorder="1" applyFont="1"/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center" readingOrder="0" vertical="center"/>
    </xf>
    <xf borderId="10" fillId="4" fontId="6" numFmtId="0" xfId="0" applyAlignment="1" applyBorder="1" applyFill="1" applyFont="1">
      <alignment horizontal="center" vertical="center"/>
    </xf>
    <xf borderId="11" fillId="0" fontId="7" numFmtId="0" xfId="0" applyBorder="1" applyFont="1"/>
    <xf borderId="12" fillId="0" fontId="7" numFmtId="0" xfId="0" applyBorder="1" applyFont="1"/>
    <xf borderId="13" fillId="5" fontId="6" numFmtId="0" xfId="0" applyAlignment="1" applyBorder="1" applyFill="1" applyFont="1">
      <alignment horizontal="center" vertical="center"/>
    </xf>
    <xf borderId="14" fillId="6" fontId="6" numFmtId="0" xfId="0" applyAlignment="1" applyBorder="1" applyFill="1" applyFont="1">
      <alignment horizontal="center" shrinkToFit="0" vertical="center" wrapText="1"/>
    </xf>
    <xf borderId="13" fillId="7" fontId="2" numFmtId="164" xfId="0" applyBorder="1" applyFill="1" applyFont="1" applyNumberFormat="1"/>
    <xf borderId="15" fillId="7" fontId="2" numFmtId="164" xfId="0" applyBorder="1" applyFont="1" applyNumberFormat="1"/>
    <xf borderId="15" fillId="7" fontId="8" numFmtId="0" xfId="0" applyAlignment="1" applyBorder="1" applyFont="1">
      <alignment horizontal="center"/>
    </xf>
    <xf borderId="15" fillId="7" fontId="8" numFmtId="164" xfId="0" applyAlignment="1" applyBorder="1" applyFont="1" applyNumberFormat="1">
      <alignment horizontal="center"/>
    </xf>
    <xf borderId="16" fillId="8" fontId="6" numFmtId="0" xfId="0" applyAlignment="1" applyBorder="1" applyFill="1" applyFont="1">
      <alignment horizontal="center" shrinkToFit="0" vertical="center" wrapText="1"/>
    </xf>
    <xf borderId="15" fillId="8" fontId="2" numFmtId="0" xfId="0" applyBorder="1" applyFont="1"/>
    <xf borderId="0" fillId="8" fontId="2" numFmtId="0" xfId="0" applyFont="1"/>
    <xf borderId="17" fillId="9" fontId="6" numFmtId="0" xfId="0" applyAlignment="1" applyBorder="1" applyFill="1" applyFont="1">
      <alignment readingOrder="0"/>
    </xf>
    <xf borderId="18" fillId="9" fontId="6" numFmtId="0" xfId="0" applyBorder="1" applyFont="1"/>
    <xf borderId="19" fillId="9" fontId="6" numFmtId="0" xfId="0" applyBorder="1" applyFont="1"/>
    <xf borderId="20" fillId="9" fontId="6" numFmtId="0" xfId="0" applyAlignment="1" applyBorder="1" applyFont="1">
      <alignment horizontal="left"/>
    </xf>
    <xf borderId="21" fillId="9" fontId="6" numFmtId="0" xfId="0" applyBorder="1" applyFont="1"/>
    <xf borderId="0" fillId="9" fontId="6" numFmtId="0" xfId="0" applyFont="1"/>
    <xf borderId="0" fillId="0" fontId="2" numFmtId="0" xfId="0" applyAlignment="1" applyFont="1">
      <alignment horizontal="left"/>
    </xf>
    <xf borderId="22" fillId="0" fontId="2" numFmtId="0" xfId="0" applyAlignment="1" applyBorder="1" applyFont="1">
      <alignment horizontal="left"/>
    </xf>
    <xf borderId="23" fillId="0" fontId="2" numFmtId="0" xfId="0" applyAlignment="1" applyBorder="1" applyFont="1">
      <alignment horizontal="left"/>
    </xf>
    <xf borderId="22" fillId="0" fontId="2" numFmtId="2" xfId="0" applyBorder="1" applyFont="1" applyNumberFormat="1"/>
    <xf borderId="0" fillId="0" fontId="2" numFmtId="2" xfId="0" applyFont="1" applyNumberFormat="1"/>
    <xf borderId="22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22" fillId="0" fontId="2" numFmtId="0" xfId="0" applyBorder="1" applyFont="1"/>
    <xf borderId="10" fillId="9" fontId="6" numFmtId="0" xfId="0" applyAlignment="1" applyBorder="1" applyFont="1">
      <alignment horizontal="left"/>
    </xf>
    <xf borderId="11" fillId="9" fontId="6" numFmtId="0" xfId="0" applyAlignment="1" applyBorder="1" applyFont="1">
      <alignment horizontal="left"/>
    </xf>
    <xf borderId="12" fillId="9" fontId="6" numFmtId="0" xfId="0" applyAlignment="1" applyBorder="1" applyFont="1">
      <alignment horizontal="left"/>
    </xf>
    <xf borderId="12" fillId="10" fontId="6" numFmtId="2" xfId="0" applyBorder="1" applyFill="1" applyFont="1" applyNumberFormat="1"/>
    <xf borderId="15" fillId="10" fontId="6" numFmtId="2" xfId="0" applyBorder="1" applyFont="1" applyNumberFormat="1"/>
    <xf borderId="24" fillId="9" fontId="6" numFmtId="0" xfId="0" applyBorder="1" applyFont="1"/>
    <xf borderId="25" fillId="9" fontId="6" numFmtId="0" xfId="0" applyBorder="1" applyFont="1"/>
    <xf borderId="0" fillId="10" fontId="6" numFmtId="2" xfId="0" applyFont="1" applyNumberFormat="1"/>
    <xf borderId="10" fillId="11" fontId="6" numFmtId="0" xfId="0" applyAlignment="1" applyBorder="1" applyFill="1" applyFont="1">
      <alignment horizontal="left"/>
    </xf>
    <xf borderId="11" fillId="11" fontId="6" numFmtId="0" xfId="0" applyAlignment="1" applyBorder="1" applyFont="1">
      <alignment horizontal="left"/>
    </xf>
    <xf borderId="12" fillId="11" fontId="6" numFmtId="0" xfId="0" applyAlignment="1" applyBorder="1" applyFont="1">
      <alignment horizontal="left"/>
    </xf>
    <xf borderId="12" fillId="11" fontId="6" numFmtId="2" xfId="0" applyBorder="1" applyFont="1" applyNumberFormat="1"/>
    <xf borderId="15" fillId="11" fontId="6" numFmtId="2" xfId="0" applyBorder="1" applyFont="1" applyNumberFormat="1"/>
    <xf borderId="13" fillId="11" fontId="2" numFmtId="2" xfId="0" applyBorder="1" applyFont="1" applyNumberFormat="1"/>
    <xf borderId="15" fillId="11" fontId="2" numFmtId="2" xfId="0" applyBorder="1" applyFont="1" applyNumberForma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ebrodsky/Documents/data/FTE%20and%20daily%20data/Jan2022-Jan2023-eCWExport-VISITS_PATIENT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vider categories"/>
      <sheetName val="Provider FTE Visits"/>
      <sheetName val="Provider FTE Visits Cat Sites"/>
      <sheetName val="Jan2022-Jan2023-eCWExport-VISIT"/>
      <sheetName val="Sheet1"/>
      <sheetName val="Site Charts"/>
      <sheetName val="Metric guide"/>
      <sheetName val="CapLink Examples"/>
      <sheetName val="Provider Satisfaction"/>
      <sheetName val="pivot monthly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57"/>
    <col customWidth="1" min="2" max="18" width="14.86"/>
    <col customWidth="1" min="19" max="26" width="8.71"/>
  </cols>
  <sheetData>
    <row r="1">
      <c r="A1" s="1" t="s">
        <v>0</v>
      </c>
      <c r="Q1" s="2"/>
      <c r="R1" s="2"/>
    </row>
    <row r="2">
      <c r="Q2" s="2"/>
      <c r="R2" s="2"/>
    </row>
    <row r="3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5" t="s">
        <v>17</v>
      </c>
    </row>
    <row r="4">
      <c r="A4" s="6" t="s">
        <v>18</v>
      </c>
      <c r="B4" s="7" t="s">
        <v>19</v>
      </c>
      <c r="C4" s="7" t="s">
        <v>19</v>
      </c>
      <c r="D4" s="7" t="s">
        <v>19</v>
      </c>
      <c r="E4" s="7" t="s">
        <v>19</v>
      </c>
      <c r="F4" s="7" t="s">
        <v>19</v>
      </c>
      <c r="G4" s="7" t="s">
        <v>19</v>
      </c>
      <c r="H4" s="7" t="s">
        <v>19</v>
      </c>
      <c r="I4" s="7" t="s">
        <v>19</v>
      </c>
      <c r="J4" s="7" t="s">
        <v>19</v>
      </c>
      <c r="K4" s="7" t="s">
        <v>19</v>
      </c>
      <c r="L4" s="7" t="s">
        <v>19</v>
      </c>
      <c r="M4" s="7" t="s">
        <v>19</v>
      </c>
      <c r="N4" s="7"/>
      <c r="O4" s="7"/>
      <c r="P4" s="7" t="s">
        <v>19</v>
      </c>
      <c r="Q4" s="7" t="s">
        <v>19</v>
      </c>
      <c r="R4" s="8" t="s">
        <v>19</v>
      </c>
    </row>
    <row r="5">
      <c r="A5" s="9" t="s">
        <v>20</v>
      </c>
      <c r="B5" s="10" t="s">
        <v>19</v>
      </c>
      <c r="C5" s="10" t="s">
        <v>19</v>
      </c>
      <c r="D5" s="10" t="s">
        <v>19</v>
      </c>
      <c r="E5" s="10" t="s">
        <v>19</v>
      </c>
      <c r="F5" s="10"/>
      <c r="G5" s="10"/>
      <c r="H5" s="10" t="s">
        <v>19</v>
      </c>
      <c r="I5" s="10" t="s">
        <v>19</v>
      </c>
      <c r="J5" s="10" t="s">
        <v>19</v>
      </c>
      <c r="K5" s="10" t="s">
        <v>19</v>
      </c>
      <c r="L5" s="10"/>
      <c r="M5" s="10" t="s">
        <v>19</v>
      </c>
      <c r="N5" s="10"/>
      <c r="O5" s="10"/>
      <c r="P5" s="10" t="s">
        <v>19</v>
      </c>
      <c r="Q5" s="10" t="s">
        <v>19</v>
      </c>
      <c r="R5" s="11" t="s">
        <v>19</v>
      </c>
    </row>
    <row r="6">
      <c r="A6" s="6" t="s">
        <v>21</v>
      </c>
      <c r="B6" s="7" t="s">
        <v>19</v>
      </c>
      <c r="C6" s="7"/>
      <c r="D6" s="7"/>
      <c r="E6" s="7"/>
      <c r="F6" s="7" t="s">
        <v>19</v>
      </c>
      <c r="G6" s="7"/>
      <c r="H6" s="7" t="s">
        <v>19</v>
      </c>
      <c r="I6" s="7" t="s">
        <v>19</v>
      </c>
      <c r="J6" s="7"/>
      <c r="K6" s="7"/>
      <c r="L6" s="7"/>
      <c r="M6" s="7"/>
      <c r="N6" s="7"/>
      <c r="O6" s="7"/>
      <c r="P6" s="7" t="s">
        <v>19</v>
      </c>
      <c r="Q6" s="7" t="s">
        <v>19</v>
      </c>
      <c r="R6" s="8"/>
    </row>
    <row r="7">
      <c r="A7" s="9" t="s">
        <v>22</v>
      </c>
      <c r="B7" s="10" t="s">
        <v>19</v>
      </c>
      <c r="C7" s="10"/>
      <c r="D7" s="10"/>
      <c r="E7" s="10" t="s">
        <v>19</v>
      </c>
      <c r="F7" s="10"/>
      <c r="G7" s="10"/>
      <c r="H7" s="10" t="s">
        <v>19</v>
      </c>
      <c r="I7" s="10" t="s">
        <v>19</v>
      </c>
      <c r="J7" s="10"/>
      <c r="K7" s="10"/>
      <c r="L7" s="10"/>
      <c r="M7" s="10"/>
      <c r="N7" s="10"/>
      <c r="O7" s="10"/>
      <c r="P7" s="10" t="s">
        <v>19</v>
      </c>
      <c r="Q7" s="10" t="s">
        <v>19</v>
      </c>
      <c r="R7" s="11"/>
    </row>
    <row r="8">
      <c r="A8" s="6" t="s">
        <v>23</v>
      </c>
      <c r="B8" s="7" t="s">
        <v>19</v>
      </c>
      <c r="C8" s="7" t="s">
        <v>19</v>
      </c>
      <c r="D8" s="7" t="s">
        <v>19</v>
      </c>
      <c r="E8" s="7" t="s">
        <v>19</v>
      </c>
      <c r="F8" s="7" t="s">
        <v>19</v>
      </c>
      <c r="G8" s="7"/>
      <c r="H8" s="7" t="s">
        <v>19</v>
      </c>
      <c r="I8" s="7" t="s">
        <v>19</v>
      </c>
      <c r="J8" s="7"/>
      <c r="K8" s="7"/>
      <c r="L8" s="7"/>
      <c r="M8" s="7"/>
      <c r="N8" s="7"/>
      <c r="O8" s="7"/>
      <c r="P8" s="7" t="s">
        <v>19</v>
      </c>
      <c r="Q8" s="7" t="s">
        <v>19</v>
      </c>
      <c r="R8" s="8" t="s">
        <v>19</v>
      </c>
    </row>
    <row r="9">
      <c r="A9" s="9" t="s">
        <v>24</v>
      </c>
      <c r="B9" s="10"/>
      <c r="C9" s="10" t="s">
        <v>19</v>
      </c>
      <c r="D9" s="10"/>
      <c r="E9" s="10"/>
      <c r="F9" s="10"/>
      <c r="G9" s="10"/>
      <c r="H9" s="10"/>
      <c r="I9" s="10" t="s">
        <v>19</v>
      </c>
      <c r="J9" s="10"/>
      <c r="K9" s="10"/>
      <c r="L9" s="10"/>
      <c r="M9" s="10"/>
      <c r="N9" s="10"/>
      <c r="O9" s="10"/>
      <c r="P9" s="10" t="s">
        <v>19</v>
      </c>
      <c r="Q9" s="10" t="s">
        <v>19</v>
      </c>
      <c r="R9" s="11"/>
    </row>
    <row r="10">
      <c r="A10" s="6" t="s">
        <v>25</v>
      </c>
      <c r="B10" s="7" t="s">
        <v>19</v>
      </c>
      <c r="C10" s="7" t="s">
        <v>19</v>
      </c>
      <c r="D10" s="7"/>
      <c r="E10" s="7"/>
      <c r="F10" s="7"/>
      <c r="G10" s="7"/>
      <c r="H10" s="7" t="s">
        <v>19</v>
      </c>
      <c r="I10" s="7" t="s">
        <v>19</v>
      </c>
      <c r="J10" s="7"/>
      <c r="K10" s="7"/>
      <c r="L10" s="7"/>
      <c r="M10" s="7"/>
      <c r="N10" s="7"/>
      <c r="O10" s="7"/>
      <c r="P10" s="7" t="s">
        <v>19</v>
      </c>
      <c r="Q10" s="7" t="s">
        <v>19</v>
      </c>
      <c r="R10" s="8" t="s">
        <v>19</v>
      </c>
    </row>
    <row r="11">
      <c r="A11" s="9" t="s">
        <v>26</v>
      </c>
      <c r="B11" s="10"/>
      <c r="C11" s="10" t="s">
        <v>19</v>
      </c>
      <c r="D11" s="10"/>
      <c r="E11" s="10"/>
      <c r="F11" s="10"/>
      <c r="G11" s="10"/>
      <c r="H11" s="10"/>
      <c r="I11" s="10" t="s">
        <v>19</v>
      </c>
      <c r="J11" s="10"/>
      <c r="K11" s="10"/>
      <c r="L11" s="10"/>
      <c r="M11" s="10"/>
      <c r="N11" s="10"/>
      <c r="O11" s="10"/>
      <c r="P11" s="10" t="s">
        <v>19</v>
      </c>
      <c r="Q11" s="10" t="s">
        <v>19</v>
      </c>
      <c r="R11" s="11"/>
    </row>
    <row r="12">
      <c r="A12" s="6" t="s">
        <v>27</v>
      </c>
      <c r="B12" s="7" t="s">
        <v>19</v>
      </c>
      <c r="C12" s="7" t="s">
        <v>19</v>
      </c>
      <c r="D12" s="7"/>
      <c r="E12" s="7"/>
      <c r="F12" s="7"/>
      <c r="G12" s="7"/>
      <c r="H12" s="7"/>
      <c r="I12" s="7" t="s">
        <v>19</v>
      </c>
      <c r="J12" s="7"/>
      <c r="K12" s="7"/>
      <c r="L12" s="7"/>
      <c r="M12" s="7"/>
      <c r="N12" s="7"/>
      <c r="O12" s="7"/>
      <c r="P12" s="7" t="s">
        <v>19</v>
      </c>
      <c r="Q12" s="7" t="s">
        <v>19</v>
      </c>
      <c r="R12" s="8" t="s">
        <v>19</v>
      </c>
    </row>
    <row r="13">
      <c r="A13" s="9" t="s">
        <v>28</v>
      </c>
      <c r="B13" s="10" t="s">
        <v>19</v>
      </c>
      <c r="C13" s="10" t="s">
        <v>19</v>
      </c>
      <c r="D13" s="10"/>
      <c r="E13" s="10"/>
      <c r="F13" s="10"/>
      <c r="G13" s="10"/>
      <c r="H13" s="10"/>
      <c r="I13" s="10" t="s">
        <v>19</v>
      </c>
      <c r="J13" s="10"/>
      <c r="K13" s="10"/>
      <c r="L13" s="10"/>
      <c r="M13" s="10"/>
      <c r="N13" s="10"/>
      <c r="O13" s="10"/>
      <c r="P13" s="10" t="s">
        <v>19</v>
      </c>
      <c r="Q13" s="10" t="s">
        <v>19</v>
      </c>
      <c r="R13" s="11" t="s">
        <v>19</v>
      </c>
    </row>
    <row r="14">
      <c r="A14" s="6" t="s">
        <v>29</v>
      </c>
      <c r="B14" s="7" t="s">
        <v>19</v>
      </c>
      <c r="C14" s="7" t="s">
        <v>19</v>
      </c>
      <c r="D14" s="7"/>
      <c r="E14" s="7"/>
      <c r="F14" s="7"/>
      <c r="G14" s="7"/>
      <c r="H14" s="7"/>
      <c r="I14" s="7" t="s">
        <v>19</v>
      </c>
      <c r="J14" s="7"/>
      <c r="K14" s="7"/>
      <c r="L14" s="7"/>
      <c r="M14" s="7"/>
      <c r="N14" s="7"/>
      <c r="O14" s="7"/>
      <c r="P14" s="7" t="s">
        <v>19</v>
      </c>
      <c r="Q14" s="7" t="s">
        <v>19</v>
      </c>
      <c r="R14" s="8" t="s">
        <v>19</v>
      </c>
    </row>
    <row r="15">
      <c r="A15" s="9" t="s">
        <v>30</v>
      </c>
      <c r="B15" s="10" t="s">
        <v>19</v>
      </c>
      <c r="C15" s="10" t="s">
        <v>19</v>
      </c>
      <c r="D15" s="10"/>
      <c r="E15" s="10"/>
      <c r="F15" s="10"/>
      <c r="G15" s="10"/>
      <c r="H15" s="10" t="s">
        <v>19</v>
      </c>
      <c r="I15" s="10" t="s">
        <v>19</v>
      </c>
      <c r="J15" s="10"/>
      <c r="K15" s="10"/>
      <c r="L15" s="10"/>
      <c r="M15" s="10"/>
      <c r="N15" s="10"/>
      <c r="O15" s="10"/>
      <c r="P15" s="10" t="s">
        <v>19</v>
      </c>
      <c r="Q15" s="10" t="s">
        <v>19</v>
      </c>
      <c r="R15" s="11" t="s">
        <v>19</v>
      </c>
    </row>
    <row r="16">
      <c r="A16" s="6" t="s">
        <v>31</v>
      </c>
      <c r="B16" s="7" t="s">
        <v>19</v>
      </c>
      <c r="C16" s="7" t="s">
        <v>19</v>
      </c>
      <c r="D16" s="7"/>
      <c r="E16" s="7"/>
      <c r="F16" s="7"/>
      <c r="G16" s="7"/>
      <c r="H16" s="7"/>
      <c r="I16" s="7" t="s">
        <v>19</v>
      </c>
      <c r="J16" s="7"/>
      <c r="K16" s="7"/>
      <c r="L16" s="7"/>
      <c r="M16" s="7"/>
      <c r="N16" s="7"/>
      <c r="O16" s="7"/>
      <c r="P16" s="7" t="s">
        <v>19</v>
      </c>
      <c r="Q16" s="7" t="s">
        <v>19</v>
      </c>
      <c r="R16" s="8" t="s">
        <v>19</v>
      </c>
    </row>
    <row r="17">
      <c r="A17" s="9" t="s">
        <v>32</v>
      </c>
      <c r="B17" s="10" t="s">
        <v>19</v>
      </c>
      <c r="C17" s="10" t="s">
        <v>19</v>
      </c>
      <c r="D17" s="10"/>
      <c r="E17" s="10"/>
      <c r="F17" s="10"/>
      <c r="G17" s="10" t="s">
        <v>19</v>
      </c>
      <c r="H17" s="10" t="s">
        <v>19</v>
      </c>
      <c r="I17" s="10" t="s">
        <v>19</v>
      </c>
      <c r="J17" s="10"/>
      <c r="K17" s="10"/>
      <c r="L17" s="10"/>
      <c r="M17" s="10"/>
      <c r="N17" s="10" t="s">
        <v>19</v>
      </c>
      <c r="O17" s="10" t="s">
        <v>19</v>
      </c>
      <c r="P17" s="10" t="s">
        <v>19</v>
      </c>
      <c r="Q17" s="10" t="s">
        <v>19</v>
      </c>
      <c r="R17" s="11" t="s">
        <v>19</v>
      </c>
    </row>
    <row r="18">
      <c r="A18" s="12" t="s">
        <v>33</v>
      </c>
      <c r="B18" s="13" t="s">
        <v>19</v>
      </c>
      <c r="C18" s="13"/>
      <c r="D18" s="13"/>
      <c r="E18" s="13"/>
      <c r="F18" s="13"/>
      <c r="G18" s="13"/>
      <c r="H18" s="13" t="s">
        <v>19</v>
      </c>
      <c r="I18" s="13" t="s">
        <v>19</v>
      </c>
      <c r="J18" s="13"/>
      <c r="K18" s="13"/>
      <c r="L18" s="13"/>
      <c r="M18" s="13"/>
      <c r="N18" s="13"/>
      <c r="O18" s="13"/>
      <c r="P18" s="13" t="s">
        <v>19</v>
      </c>
      <c r="Q18" s="13"/>
      <c r="R18" s="14"/>
    </row>
    <row r="19">
      <c r="Q19" s="2"/>
      <c r="R19" s="2"/>
    </row>
    <row r="20">
      <c r="A20" s="15" t="s">
        <v>34</v>
      </c>
      <c r="Q20" s="2"/>
      <c r="R20" s="2"/>
    </row>
    <row r="21" ht="15.75" customHeight="1">
      <c r="A21" s="16" t="s">
        <v>35</v>
      </c>
      <c r="Q21" s="2"/>
      <c r="R21" s="2"/>
    </row>
    <row r="22" ht="15.75" customHeight="1">
      <c r="Q22" s="2"/>
      <c r="R22" s="2"/>
    </row>
    <row r="23" ht="15.75" customHeight="1">
      <c r="Q23" s="2"/>
      <c r="R23" s="2"/>
    </row>
    <row r="24" ht="15.75" customHeight="1">
      <c r="Q24" s="2"/>
      <c r="R24" s="2"/>
    </row>
    <row r="25" ht="15.75" customHeight="1">
      <c r="Q25" s="2"/>
      <c r="R25" s="2"/>
    </row>
    <row r="26" ht="15.75" customHeight="1">
      <c r="Q26" s="2"/>
      <c r="R26" s="2"/>
    </row>
    <row r="27" ht="15.75" customHeight="1">
      <c r="Q27" s="2"/>
      <c r="R27" s="2"/>
    </row>
    <row r="28" ht="15.75" customHeight="1">
      <c r="Q28" s="2"/>
      <c r="R28" s="2"/>
    </row>
    <row r="29" ht="15.75" customHeight="1">
      <c r="Q29" s="2"/>
      <c r="R29" s="2"/>
    </row>
    <row r="30" ht="15.75" customHeight="1">
      <c r="Q30" s="2"/>
      <c r="R30" s="2"/>
    </row>
    <row r="31" ht="15.75" customHeight="1">
      <c r="Q31" s="2"/>
      <c r="R31" s="2"/>
    </row>
    <row r="32" ht="15.75" customHeight="1">
      <c r="Q32" s="2"/>
      <c r="R32" s="2"/>
    </row>
    <row r="33" ht="15.75" customHeight="1">
      <c r="Q33" s="2"/>
      <c r="R33" s="2"/>
    </row>
    <row r="34" ht="15.75" customHeight="1">
      <c r="Q34" s="2"/>
      <c r="R34" s="2"/>
    </row>
    <row r="35" ht="15.75" customHeight="1">
      <c r="Q35" s="2"/>
      <c r="R35" s="2"/>
    </row>
    <row r="36" ht="15.75" customHeight="1">
      <c r="Q36" s="2"/>
      <c r="R36" s="2"/>
    </row>
    <row r="37" ht="15.75" customHeight="1">
      <c r="Q37" s="2"/>
      <c r="R37" s="2"/>
    </row>
    <row r="38" ht="15.75" customHeight="1">
      <c r="Q38" s="2"/>
      <c r="R38" s="2"/>
    </row>
    <row r="39" ht="15.75" customHeight="1">
      <c r="Q39" s="2"/>
      <c r="R39" s="2"/>
    </row>
    <row r="40" ht="15.75" customHeight="1">
      <c r="Q40" s="2"/>
      <c r="R40" s="2"/>
    </row>
    <row r="41" ht="15.75" customHeight="1">
      <c r="Q41" s="2"/>
      <c r="R41" s="2"/>
    </row>
    <row r="42" ht="15.75" customHeight="1">
      <c r="Q42" s="2"/>
      <c r="R42" s="2"/>
    </row>
    <row r="43" ht="15.75" customHeight="1">
      <c r="Q43" s="2"/>
      <c r="R43" s="2"/>
    </row>
    <row r="44" ht="15.75" customHeight="1">
      <c r="Q44" s="2"/>
      <c r="R44" s="2"/>
    </row>
    <row r="45" ht="15.75" customHeight="1">
      <c r="Q45" s="2"/>
      <c r="R45" s="2"/>
    </row>
    <row r="46" ht="15.75" customHeight="1">
      <c r="Q46" s="2"/>
      <c r="R46" s="2"/>
    </row>
    <row r="47" ht="15.75" customHeight="1">
      <c r="Q47" s="2"/>
      <c r="R47" s="2"/>
    </row>
    <row r="48" ht="15.75" customHeight="1">
      <c r="Q48" s="2"/>
      <c r="R48" s="2"/>
    </row>
    <row r="49" ht="15.75" customHeight="1">
      <c r="Q49" s="2"/>
      <c r="R49" s="2"/>
    </row>
    <row r="50" ht="15.75" customHeight="1">
      <c r="Q50" s="2"/>
      <c r="R50" s="2"/>
    </row>
    <row r="51" ht="15.75" customHeight="1">
      <c r="Q51" s="2"/>
      <c r="R51" s="2"/>
    </row>
    <row r="52" ht="15.75" customHeight="1">
      <c r="Q52" s="2"/>
      <c r="R52" s="2"/>
    </row>
    <row r="53" ht="15.75" customHeight="1">
      <c r="Q53" s="2"/>
      <c r="R53" s="2"/>
    </row>
    <row r="54" ht="15.75" customHeight="1">
      <c r="Q54" s="2"/>
      <c r="R54" s="2"/>
    </row>
    <row r="55" ht="15.75" customHeight="1">
      <c r="Q55" s="2"/>
      <c r="R55" s="2"/>
    </row>
    <row r="56" ht="15.75" customHeight="1">
      <c r="Q56" s="2"/>
      <c r="R56" s="2"/>
    </row>
    <row r="57" ht="15.75" customHeight="1">
      <c r="Q57" s="2"/>
      <c r="R57" s="2"/>
    </row>
    <row r="58" ht="15.75" customHeight="1">
      <c r="Q58" s="2"/>
      <c r="R58" s="2"/>
    </row>
    <row r="59" ht="15.75" customHeight="1">
      <c r="Q59" s="2"/>
      <c r="R59" s="2"/>
    </row>
    <row r="60" ht="15.75" customHeight="1">
      <c r="Q60" s="2"/>
      <c r="R60" s="2"/>
    </row>
    <row r="61" ht="15.75" customHeight="1">
      <c r="Q61" s="2"/>
      <c r="R61" s="2"/>
    </row>
    <row r="62" ht="15.75" customHeight="1">
      <c r="Q62" s="2"/>
      <c r="R62" s="2"/>
    </row>
    <row r="63" ht="15.75" customHeight="1">
      <c r="Q63" s="2"/>
      <c r="R63" s="2"/>
    </row>
    <row r="64" ht="15.75" customHeight="1">
      <c r="Q64" s="2"/>
      <c r="R64" s="2"/>
    </row>
    <row r="65" ht="15.75" customHeight="1">
      <c r="Q65" s="2"/>
      <c r="R65" s="2"/>
    </row>
    <row r="66" ht="15.75" customHeight="1">
      <c r="Q66" s="2"/>
      <c r="R66" s="2"/>
    </row>
    <row r="67" ht="15.75" customHeight="1">
      <c r="Q67" s="2"/>
      <c r="R67" s="2"/>
    </row>
    <row r="68" ht="15.75" customHeight="1">
      <c r="Q68" s="2"/>
      <c r="R68" s="2"/>
    </row>
    <row r="69" ht="15.75" customHeight="1">
      <c r="Q69" s="2"/>
      <c r="R69" s="2"/>
    </row>
    <row r="70" ht="15.75" customHeight="1">
      <c r="Q70" s="2"/>
      <c r="R70" s="2"/>
    </row>
    <row r="71" ht="15.75" customHeight="1">
      <c r="Q71" s="2"/>
      <c r="R71" s="2"/>
    </row>
    <row r="72" ht="15.75" customHeight="1">
      <c r="Q72" s="2"/>
      <c r="R72" s="2"/>
    </row>
    <row r="73" ht="15.75" customHeight="1">
      <c r="Q73" s="2"/>
      <c r="R73" s="2"/>
    </row>
    <row r="74" ht="15.75" customHeight="1">
      <c r="Q74" s="2"/>
      <c r="R74" s="2"/>
    </row>
    <row r="75" ht="15.75" customHeight="1">
      <c r="Q75" s="2"/>
      <c r="R75" s="2"/>
    </row>
    <row r="76" ht="15.75" customHeight="1">
      <c r="Q76" s="2"/>
      <c r="R76" s="2"/>
    </row>
    <row r="77" ht="15.75" customHeight="1">
      <c r="Q77" s="2"/>
      <c r="R77" s="2"/>
    </row>
    <row r="78" ht="15.75" customHeight="1">
      <c r="Q78" s="2"/>
      <c r="R78" s="2"/>
    </row>
    <row r="79" ht="15.75" customHeight="1">
      <c r="Q79" s="2"/>
      <c r="R79" s="2"/>
    </row>
    <row r="80" ht="15.75" customHeight="1">
      <c r="Q80" s="2"/>
      <c r="R80" s="2"/>
    </row>
    <row r="81" ht="15.75" customHeight="1">
      <c r="Q81" s="2"/>
      <c r="R81" s="2"/>
    </row>
    <row r="82" ht="15.75" customHeight="1">
      <c r="Q82" s="2"/>
      <c r="R82" s="2"/>
    </row>
    <row r="83" ht="15.75" customHeight="1">
      <c r="Q83" s="2"/>
      <c r="R83" s="2"/>
    </row>
    <row r="84" ht="15.75" customHeight="1">
      <c r="Q84" s="2"/>
      <c r="R84" s="2"/>
    </row>
    <row r="85" ht="15.75" customHeight="1">
      <c r="Q85" s="2"/>
      <c r="R85" s="2"/>
    </row>
    <row r="86" ht="15.75" customHeight="1">
      <c r="Q86" s="2"/>
      <c r="R86" s="2"/>
    </row>
    <row r="87" ht="15.75" customHeight="1">
      <c r="Q87" s="2"/>
      <c r="R87" s="2"/>
    </row>
    <row r="88" ht="15.75" customHeight="1">
      <c r="Q88" s="2"/>
      <c r="R88" s="2"/>
    </row>
    <row r="89" ht="15.75" customHeight="1">
      <c r="Q89" s="2"/>
      <c r="R89" s="2"/>
    </row>
    <row r="90" ht="15.75" customHeight="1">
      <c r="Q90" s="2"/>
      <c r="R90" s="2"/>
    </row>
    <row r="91" ht="15.75" customHeight="1">
      <c r="Q91" s="2"/>
      <c r="R91" s="2"/>
    </row>
    <row r="92" ht="15.75" customHeight="1">
      <c r="Q92" s="2"/>
      <c r="R92" s="2"/>
    </row>
    <row r="93" ht="15.75" customHeight="1">
      <c r="Q93" s="2"/>
      <c r="R93" s="2"/>
    </row>
    <row r="94" ht="15.75" customHeight="1">
      <c r="Q94" s="2"/>
      <c r="R94" s="2"/>
    </row>
    <row r="95" ht="15.75" customHeight="1">
      <c r="Q95" s="2"/>
      <c r="R95" s="2"/>
    </row>
    <row r="96" ht="15.75" customHeight="1">
      <c r="Q96" s="2"/>
      <c r="R96" s="2"/>
    </row>
    <row r="97" ht="15.75" customHeight="1">
      <c r="Q97" s="2"/>
      <c r="R97" s="2"/>
    </row>
    <row r="98" ht="15.75" customHeight="1">
      <c r="Q98" s="2"/>
      <c r="R98" s="2"/>
    </row>
    <row r="99" ht="15.75" customHeight="1">
      <c r="Q99" s="2"/>
      <c r="R99" s="2"/>
    </row>
    <row r="100" ht="15.75" customHeight="1">
      <c r="Q100" s="2"/>
      <c r="R100" s="2"/>
    </row>
    <row r="101" ht="15.75" customHeight="1">
      <c r="Q101" s="2"/>
      <c r="R101" s="2"/>
    </row>
    <row r="102" ht="15.75" customHeight="1">
      <c r="Q102" s="2"/>
      <c r="R102" s="2"/>
    </row>
    <row r="103" ht="15.75" customHeight="1">
      <c r="Q103" s="2"/>
      <c r="R103" s="2"/>
    </row>
    <row r="104" ht="15.75" customHeight="1">
      <c r="Q104" s="2"/>
      <c r="R104" s="2"/>
    </row>
    <row r="105" ht="15.75" customHeight="1">
      <c r="Q105" s="2"/>
      <c r="R105" s="2"/>
    </row>
    <row r="106" ht="15.75" customHeight="1">
      <c r="Q106" s="2"/>
      <c r="R106" s="2"/>
    </row>
    <row r="107" ht="15.75" customHeight="1">
      <c r="Q107" s="2"/>
      <c r="R107" s="2"/>
    </row>
    <row r="108" ht="15.75" customHeight="1">
      <c r="Q108" s="2"/>
      <c r="R108" s="2"/>
    </row>
    <row r="109" ht="15.75" customHeight="1">
      <c r="Q109" s="2"/>
      <c r="R109" s="2"/>
    </row>
    <row r="110" ht="15.75" customHeight="1">
      <c r="Q110" s="2"/>
      <c r="R110" s="2"/>
    </row>
    <row r="111" ht="15.75" customHeight="1">
      <c r="Q111" s="2"/>
      <c r="R111" s="2"/>
    </row>
    <row r="112" ht="15.75" customHeight="1">
      <c r="Q112" s="2"/>
      <c r="R112" s="2"/>
    </row>
    <row r="113" ht="15.75" customHeight="1">
      <c r="Q113" s="2"/>
      <c r="R113" s="2"/>
    </row>
    <row r="114" ht="15.75" customHeight="1">
      <c r="Q114" s="2"/>
      <c r="R114" s="2"/>
    </row>
    <row r="115" ht="15.75" customHeight="1">
      <c r="Q115" s="2"/>
      <c r="R115" s="2"/>
    </row>
    <row r="116" ht="15.75" customHeight="1">
      <c r="Q116" s="2"/>
      <c r="R116" s="2"/>
    </row>
    <row r="117" ht="15.75" customHeight="1">
      <c r="Q117" s="2"/>
      <c r="R117" s="2"/>
    </row>
    <row r="118" ht="15.75" customHeight="1">
      <c r="Q118" s="2"/>
      <c r="R118" s="2"/>
    </row>
    <row r="119" ht="15.75" customHeight="1">
      <c r="Q119" s="2"/>
      <c r="R119" s="2"/>
    </row>
    <row r="120" ht="15.75" customHeight="1">
      <c r="Q120" s="2"/>
      <c r="R120" s="2"/>
    </row>
    <row r="121" ht="15.75" customHeight="1">
      <c r="Q121" s="2"/>
      <c r="R121" s="2"/>
    </row>
    <row r="122" ht="15.75" customHeight="1">
      <c r="Q122" s="2"/>
      <c r="R122" s="2"/>
    </row>
    <row r="123" ht="15.75" customHeight="1">
      <c r="Q123" s="2"/>
      <c r="R123" s="2"/>
    </row>
    <row r="124" ht="15.75" customHeight="1">
      <c r="Q124" s="2"/>
      <c r="R124" s="2"/>
    </row>
    <row r="125" ht="15.75" customHeight="1">
      <c r="Q125" s="2"/>
      <c r="R125" s="2"/>
    </row>
    <row r="126" ht="15.75" customHeight="1">
      <c r="Q126" s="2"/>
      <c r="R126" s="2"/>
    </row>
    <row r="127" ht="15.75" customHeight="1">
      <c r="Q127" s="2"/>
      <c r="R127" s="2"/>
    </row>
    <row r="128" ht="15.75" customHeight="1">
      <c r="Q128" s="2"/>
      <c r="R128" s="2"/>
    </row>
    <row r="129" ht="15.75" customHeight="1">
      <c r="Q129" s="2"/>
      <c r="R129" s="2"/>
    </row>
    <row r="130" ht="15.75" customHeight="1">
      <c r="Q130" s="2"/>
      <c r="R130" s="2"/>
    </row>
    <row r="131" ht="15.75" customHeight="1">
      <c r="Q131" s="2"/>
      <c r="R131" s="2"/>
    </row>
    <row r="132" ht="15.75" customHeight="1">
      <c r="Q132" s="2"/>
      <c r="R132" s="2"/>
    </row>
    <row r="133" ht="15.75" customHeight="1">
      <c r="Q133" s="2"/>
      <c r="R133" s="2"/>
    </row>
    <row r="134" ht="15.75" customHeight="1">
      <c r="Q134" s="2"/>
      <c r="R134" s="2"/>
    </row>
    <row r="135" ht="15.75" customHeight="1">
      <c r="Q135" s="2"/>
      <c r="R135" s="2"/>
    </row>
    <row r="136" ht="15.75" customHeight="1">
      <c r="Q136" s="2"/>
      <c r="R136" s="2"/>
    </row>
    <row r="137" ht="15.75" customHeight="1">
      <c r="Q137" s="2"/>
      <c r="R137" s="2"/>
    </row>
    <row r="138" ht="15.75" customHeight="1">
      <c r="Q138" s="2"/>
      <c r="R138" s="2"/>
    </row>
    <row r="139" ht="15.75" customHeight="1">
      <c r="Q139" s="2"/>
      <c r="R139" s="2"/>
    </row>
    <row r="140" ht="15.75" customHeight="1">
      <c r="Q140" s="2"/>
      <c r="R140" s="2"/>
    </row>
    <row r="141" ht="15.75" customHeight="1">
      <c r="Q141" s="2"/>
      <c r="R141" s="2"/>
    </row>
    <row r="142" ht="15.75" customHeight="1">
      <c r="Q142" s="2"/>
      <c r="R142" s="2"/>
    </row>
    <row r="143" ht="15.75" customHeight="1">
      <c r="Q143" s="2"/>
      <c r="R143" s="2"/>
    </row>
    <row r="144" ht="15.75" customHeight="1">
      <c r="Q144" s="2"/>
      <c r="R144" s="2"/>
    </row>
    <row r="145" ht="15.75" customHeight="1">
      <c r="Q145" s="2"/>
      <c r="R145" s="2"/>
    </row>
    <row r="146" ht="15.75" customHeight="1">
      <c r="Q146" s="2"/>
      <c r="R146" s="2"/>
    </row>
    <row r="147" ht="15.75" customHeight="1">
      <c r="Q147" s="2"/>
      <c r="R147" s="2"/>
    </row>
    <row r="148" ht="15.75" customHeight="1">
      <c r="Q148" s="2"/>
      <c r="R148" s="2"/>
    </row>
    <row r="149" ht="15.75" customHeight="1">
      <c r="Q149" s="2"/>
      <c r="R149" s="2"/>
    </row>
    <row r="150" ht="15.75" customHeight="1">
      <c r="Q150" s="2"/>
      <c r="R150" s="2"/>
    </row>
    <row r="151" ht="15.75" customHeight="1">
      <c r="Q151" s="2"/>
      <c r="R151" s="2"/>
    </row>
    <row r="152" ht="15.75" customHeight="1">
      <c r="Q152" s="2"/>
      <c r="R152" s="2"/>
    </row>
    <row r="153" ht="15.75" customHeight="1">
      <c r="Q153" s="2"/>
      <c r="R153" s="2"/>
    </row>
    <row r="154" ht="15.75" customHeight="1">
      <c r="Q154" s="2"/>
      <c r="R154" s="2"/>
    </row>
    <row r="155" ht="15.75" customHeight="1">
      <c r="Q155" s="2"/>
      <c r="R155" s="2"/>
    </row>
    <row r="156" ht="15.75" customHeight="1">
      <c r="Q156" s="2"/>
      <c r="R156" s="2"/>
    </row>
    <row r="157" ht="15.75" customHeight="1">
      <c r="Q157" s="2"/>
      <c r="R157" s="2"/>
    </row>
    <row r="158" ht="15.75" customHeight="1">
      <c r="Q158" s="2"/>
      <c r="R158" s="2"/>
    </row>
    <row r="159" ht="15.75" customHeight="1">
      <c r="Q159" s="2"/>
      <c r="R159" s="2"/>
    </row>
    <row r="160" ht="15.75" customHeight="1">
      <c r="Q160" s="2"/>
      <c r="R160" s="2"/>
    </row>
    <row r="161" ht="15.75" customHeight="1">
      <c r="Q161" s="2"/>
      <c r="R161" s="2"/>
    </row>
    <row r="162" ht="15.75" customHeight="1">
      <c r="Q162" s="2"/>
      <c r="R162" s="2"/>
    </row>
    <row r="163" ht="15.75" customHeight="1">
      <c r="Q163" s="2"/>
      <c r="R163" s="2"/>
    </row>
    <row r="164" ht="15.75" customHeight="1">
      <c r="Q164" s="2"/>
      <c r="R164" s="2"/>
    </row>
    <row r="165" ht="15.75" customHeight="1">
      <c r="Q165" s="2"/>
      <c r="R165" s="2"/>
    </row>
    <row r="166" ht="15.75" customHeight="1">
      <c r="Q166" s="2"/>
      <c r="R166" s="2"/>
    </row>
    <row r="167" ht="15.75" customHeight="1">
      <c r="Q167" s="2"/>
      <c r="R167" s="2"/>
    </row>
    <row r="168" ht="15.75" customHeight="1">
      <c r="Q168" s="2"/>
      <c r="R168" s="2"/>
    </row>
    <row r="169" ht="15.75" customHeight="1">
      <c r="Q169" s="2"/>
      <c r="R169" s="2"/>
    </row>
    <row r="170" ht="15.75" customHeight="1">
      <c r="Q170" s="2"/>
      <c r="R170" s="2"/>
    </row>
    <row r="171" ht="15.75" customHeight="1">
      <c r="Q171" s="2"/>
      <c r="R171" s="2"/>
    </row>
    <row r="172" ht="15.75" customHeight="1">
      <c r="Q172" s="2"/>
      <c r="R172" s="2"/>
    </row>
    <row r="173" ht="15.75" customHeight="1">
      <c r="Q173" s="2"/>
      <c r="R173" s="2"/>
    </row>
    <row r="174" ht="15.75" customHeight="1">
      <c r="Q174" s="2"/>
      <c r="R174" s="2"/>
    </row>
    <row r="175" ht="15.75" customHeight="1">
      <c r="Q175" s="2"/>
      <c r="R175" s="2"/>
    </row>
    <row r="176" ht="15.75" customHeight="1">
      <c r="Q176" s="2"/>
      <c r="R176" s="2"/>
    </row>
    <row r="177" ht="15.75" customHeight="1">
      <c r="Q177" s="2"/>
      <c r="R177" s="2"/>
    </row>
    <row r="178" ht="15.75" customHeight="1">
      <c r="Q178" s="2"/>
      <c r="R178" s="2"/>
    </row>
    <row r="179" ht="15.75" customHeight="1">
      <c r="Q179" s="2"/>
      <c r="R179" s="2"/>
    </row>
    <row r="180" ht="15.75" customHeight="1">
      <c r="Q180" s="2"/>
      <c r="R180" s="2"/>
    </row>
    <row r="181" ht="15.75" customHeight="1">
      <c r="Q181" s="2"/>
      <c r="R181" s="2"/>
    </row>
    <row r="182" ht="15.75" customHeight="1">
      <c r="Q182" s="2"/>
      <c r="R182" s="2"/>
    </row>
    <row r="183" ht="15.75" customHeight="1">
      <c r="Q183" s="2"/>
      <c r="R183" s="2"/>
    </row>
    <row r="184" ht="15.75" customHeight="1">
      <c r="Q184" s="2"/>
      <c r="R184" s="2"/>
    </row>
    <row r="185" ht="15.75" customHeight="1">
      <c r="Q185" s="2"/>
      <c r="R185" s="2"/>
    </row>
    <row r="186" ht="15.75" customHeight="1">
      <c r="Q186" s="2"/>
      <c r="R186" s="2"/>
    </row>
    <row r="187" ht="15.75" customHeight="1">
      <c r="Q187" s="2"/>
      <c r="R187" s="2"/>
    </row>
    <row r="188" ht="15.75" customHeight="1">
      <c r="Q188" s="2"/>
      <c r="R188" s="2"/>
    </row>
    <row r="189" ht="15.75" customHeight="1">
      <c r="Q189" s="2"/>
      <c r="R189" s="2"/>
    </row>
    <row r="190" ht="15.75" customHeight="1">
      <c r="Q190" s="2"/>
      <c r="R190" s="2"/>
    </row>
    <row r="191" ht="15.75" customHeight="1">
      <c r="Q191" s="2"/>
      <c r="R191" s="2"/>
    </row>
    <row r="192" ht="15.75" customHeight="1">
      <c r="Q192" s="2"/>
      <c r="R192" s="2"/>
    </row>
    <row r="193" ht="15.75" customHeight="1">
      <c r="Q193" s="2"/>
      <c r="R193" s="2"/>
    </row>
    <row r="194" ht="15.75" customHeight="1">
      <c r="Q194" s="2"/>
      <c r="R194" s="2"/>
    </row>
    <row r="195" ht="15.75" customHeight="1">
      <c r="Q195" s="2"/>
      <c r="R195" s="2"/>
    </row>
    <row r="196" ht="15.75" customHeight="1">
      <c r="Q196" s="2"/>
      <c r="R196" s="2"/>
    </row>
    <row r="197" ht="15.75" customHeight="1">
      <c r="Q197" s="2"/>
      <c r="R197" s="2"/>
    </row>
    <row r="198" ht="15.75" customHeight="1">
      <c r="Q198" s="2"/>
      <c r="R198" s="2"/>
    </row>
    <row r="199" ht="15.75" customHeight="1">
      <c r="Q199" s="2"/>
      <c r="R199" s="2"/>
    </row>
    <row r="200" ht="15.75" customHeight="1">
      <c r="Q200" s="2"/>
      <c r="R200" s="2"/>
    </row>
    <row r="201" ht="15.75" customHeight="1">
      <c r="Q201" s="2"/>
      <c r="R201" s="2"/>
    </row>
    <row r="202" ht="15.75" customHeight="1">
      <c r="Q202" s="2"/>
      <c r="R202" s="2"/>
    </row>
    <row r="203" ht="15.75" customHeight="1">
      <c r="Q203" s="2"/>
      <c r="R203" s="2"/>
    </row>
    <row r="204" ht="15.75" customHeight="1">
      <c r="Q204" s="2"/>
      <c r="R204" s="2"/>
    </row>
    <row r="205" ht="15.75" customHeight="1">
      <c r="Q205" s="2"/>
      <c r="R205" s="2"/>
    </row>
    <row r="206" ht="15.75" customHeight="1">
      <c r="Q206" s="2"/>
      <c r="R206" s="2"/>
    </row>
    <row r="207" ht="15.75" customHeight="1">
      <c r="Q207" s="2"/>
      <c r="R207" s="2"/>
    </row>
    <row r="208" ht="15.75" customHeight="1">
      <c r="Q208" s="2"/>
      <c r="R208" s="2"/>
    </row>
    <row r="209" ht="15.75" customHeight="1">
      <c r="Q209" s="2"/>
      <c r="R209" s="2"/>
    </row>
    <row r="210" ht="15.75" customHeight="1">
      <c r="Q210" s="2"/>
      <c r="R210" s="2"/>
    </row>
    <row r="211" ht="15.75" customHeight="1">
      <c r="Q211" s="2"/>
      <c r="R211" s="2"/>
    </row>
    <row r="212" ht="15.75" customHeight="1">
      <c r="Q212" s="2"/>
      <c r="R212" s="2"/>
    </row>
    <row r="213" ht="15.75" customHeight="1">
      <c r="Q213" s="2"/>
      <c r="R213" s="2"/>
    </row>
    <row r="214" ht="15.75" customHeight="1">
      <c r="Q214" s="2"/>
      <c r="R214" s="2"/>
    </row>
    <row r="215" ht="15.75" customHeight="1">
      <c r="Q215" s="2"/>
      <c r="R215" s="2"/>
    </row>
    <row r="216" ht="15.75" customHeight="1">
      <c r="Q216" s="2"/>
      <c r="R216" s="2"/>
    </row>
    <row r="217" ht="15.75" customHeight="1">
      <c r="Q217" s="2"/>
      <c r="R217" s="2"/>
    </row>
    <row r="218" ht="15.75" customHeight="1">
      <c r="Q218" s="2"/>
      <c r="R218" s="2"/>
    </row>
    <row r="219" ht="15.75" customHeight="1">
      <c r="Q219" s="2"/>
      <c r="R219" s="2"/>
    </row>
    <row r="220" ht="15.75" customHeight="1">
      <c r="Q220" s="2"/>
      <c r="R220" s="2"/>
    </row>
    <row r="221" ht="15.75" customHeight="1">
      <c r="Q221" s="2"/>
      <c r="R221" s="2"/>
    </row>
    <row r="222" ht="15.75" customHeight="1">
      <c r="Q222" s="2"/>
      <c r="R222" s="2"/>
    </row>
    <row r="223" ht="15.75" customHeight="1">
      <c r="Q223" s="2"/>
      <c r="R223" s="2"/>
    </row>
    <row r="224" ht="15.75" customHeight="1">
      <c r="Q224" s="2"/>
      <c r="R224" s="2"/>
    </row>
    <row r="225" ht="15.75" customHeight="1">
      <c r="Q225" s="2"/>
      <c r="R225" s="2"/>
    </row>
    <row r="226" ht="15.75" customHeight="1">
      <c r="Q226" s="2"/>
      <c r="R226" s="2"/>
    </row>
    <row r="227" ht="15.75" customHeight="1">
      <c r="Q227" s="2"/>
      <c r="R227" s="2"/>
    </row>
    <row r="228" ht="15.75" customHeight="1">
      <c r="Q228" s="2"/>
      <c r="R228" s="2"/>
    </row>
    <row r="229" ht="15.75" customHeight="1">
      <c r="Q229" s="2"/>
      <c r="R229" s="2"/>
    </row>
    <row r="230" ht="15.75" customHeight="1">
      <c r="Q230" s="2"/>
      <c r="R230" s="2"/>
    </row>
    <row r="231" ht="15.75" customHeight="1">
      <c r="Q231" s="2"/>
      <c r="R231" s="2"/>
    </row>
    <row r="232" ht="15.75" customHeight="1">
      <c r="Q232" s="2"/>
      <c r="R232" s="2"/>
    </row>
    <row r="233" ht="15.75" customHeight="1">
      <c r="Q233" s="2"/>
      <c r="R233" s="2"/>
    </row>
    <row r="234" ht="15.75" customHeight="1">
      <c r="Q234" s="2"/>
      <c r="R234" s="2"/>
    </row>
    <row r="235" ht="15.75" customHeight="1">
      <c r="Q235" s="2"/>
      <c r="R235" s="2"/>
    </row>
    <row r="236" ht="15.75" customHeight="1">
      <c r="Q236" s="2"/>
      <c r="R236" s="2"/>
    </row>
    <row r="237" ht="15.75" customHeight="1">
      <c r="Q237" s="2"/>
      <c r="R237" s="2"/>
    </row>
    <row r="238" ht="15.75" customHeight="1">
      <c r="Q238" s="2"/>
      <c r="R238" s="2"/>
    </row>
    <row r="239" ht="15.75" customHeight="1">
      <c r="Q239" s="2"/>
      <c r="R239" s="2"/>
    </row>
    <row r="240" ht="15.75" customHeight="1">
      <c r="Q240" s="2"/>
      <c r="R240" s="2"/>
    </row>
    <row r="241" ht="15.75" customHeight="1">
      <c r="Q241" s="2"/>
      <c r="R241" s="2"/>
    </row>
    <row r="242" ht="15.75" customHeight="1">
      <c r="Q242" s="2"/>
      <c r="R242" s="2"/>
    </row>
    <row r="243" ht="15.75" customHeight="1">
      <c r="Q243" s="2"/>
      <c r="R243" s="2"/>
    </row>
    <row r="244" ht="15.75" customHeight="1">
      <c r="Q244" s="2"/>
      <c r="R244" s="2"/>
    </row>
    <row r="245" ht="15.75" customHeight="1">
      <c r="Q245" s="2"/>
      <c r="R245" s="2"/>
    </row>
    <row r="246" ht="15.75" customHeight="1">
      <c r="Q246" s="2"/>
      <c r="R246" s="2"/>
    </row>
    <row r="247" ht="15.75" customHeight="1">
      <c r="Q247" s="2"/>
      <c r="R247" s="2"/>
    </row>
    <row r="248" ht="15.75" customHeight="1">
      <c r="Q248" s="2"/>
      <c r="R248" s="2"/>
    </row>
    <row r="249" ht="15.75" customHeight="1">
      <c r="Q249" s="2"/>
      <c r="R249" s="2"/>
    </row>
    <row r="250" ht="15.75" customHeight="1">
      <c r="Q250" s="2"/>
      <c r="R250" s="2"/>
    </row>
    <row r="251" ht="15.75" customHeight="1">
      <c r="Q251" s="2"/>
      <c r="R251" s="2"/>
    </row>
    <row r="252" ht="15.75" customHeight="1">
      <c r="Q252" s="2"/>
      <c r="R252" s="2"/>
    </row>
    <row r="253" ht="15.75" customHeight="1">
      <c r="Q253" s="2"/>
      <c r="R253" s="2"/>
    </row>
    <row r="254" ht="15.75" customHeight="1">
      <c r="Q254" s="2"/>
      <c r="R254" s="2"/>
    </row>
    <row r="255" ht="15.75" customHeight="1">
      <c r="Q255" s="2"/>
      <c r="R255" s="2"/>
    </row>
    <row r="256" ht="15.75" customHeight="1">
      <c r="Q256" s="2"/>
      <c r="R256" s="2"/>
    </row>
    <row r="257" ht="15.75" customHeight="1">
      <c r="Q257" s="2"/>
      <c r="R257" s="2"/>
    </row>
    <row r="258" ht="15.75" customHeight="1">
      <c r="Q258" s="2"/>
      <c r="R258" s="2"/>
    </row>
    <row r="259" ht="15.75" customHeight="1">
      <c r="Q259" s="2"/>
      <c r="R259" s="2"/>
    </row>
    <row r="260" ht="15.75" customHeight="1">
      <c r="Q260" s="2"/>
      <c r="R260" s="2"/>
    </row>
    <row r="261" ht="15.75" customHeight="1">
      <c r="Q261" s="2"/>
      <c r="R261" s="2"/>
    </row>
    <row r="262" ht="15.75" customHeight="1">
      <c r="Q262" s="2"/>
      <c r="R262" s="2"/>
    </row>
    <row r="263" ht="15.75" customHeight="1">
      <c r="Q263" s="2"/>
      <c r="R263" s="2"/>
    </row>
    <row r="264" ht="15.75" customHeight="1">
      <c r="Q264" s="2"/>
      <c r="R264" s="2"/>
    </row>
    <row r="265" ht="15.75" customHeight="1">
      <c r="Q265" s="2"/>
      <c r="R265" s="2"/>
    </row>
    <row r="266" ht="15.75" customHeight="1">
      <c r="Q266" s="2"/>
      <c r="R266" s="2"/>
    </row>
    <row r="267" ht="15.75" customHeight="1">
      <c r="Q267" s="2"/>
      <c r="R267" s="2"/>
    </row>
    <row r="268" ht="15.75" customHeight="1">
      <c r="Q268" s="2"/>
      <c r="R268" s="2"/>
    </row>
    <row r="269" ht="15.75" customHeight="1">
      <c r="Q269" s="2"/>
      <c r="R269" s="2"/>
    </row>
    <row r="270" ht="15.75" customHeight="1">
      <c r="Q270" s="2"/>
      <c r="R270" s="2"/>
    </row>
    <row r="271" ht="15.75" customHeight="1">
      <c r="Q271" s="2"/>
      <c r="R271" s="2"/>
    </row>
    <row r="272" ht="15.75" customHeight="1">
      <c r="Q272" s="2"/>
      <c r="R272" s="2"/>
    </row>
    <row r="273" ht="15.75" customHeight="1">
      <c r="Q273" s="2"/>
      <c r="R273" s="2"/>
    </row>
    <row r="274" ht="15.75" customHeight="1">
      <c r="Q274" s="2"/>
      <c r="R274" s="2"/>
    </row>
    <row r="275" ht="15.75" customHeight="1">
      <c r="Q275" s="2"/>
      <c r="R275" s="2"/>
    </row>
    <row r="276" ht="15.75" customHeight="1">
      <c r="Q276" s="2"/>
      <c r="R276" s="2"/>
    </row>
    <row r="277" ht="15.75" customHeight="1">
      <c r="Q277" s="2"/>
      <c r="R277" s="2"/>
    </row>
    <row r="278" ht="15.75" customHeight="1">
      <c r="Q278" s="2"/>
      <c r="R278" s="2"/>
    </row>
    <row r="279" ht="15.75" customHeight="1">
      <c r="Q279" s="2"/>
      <c r="R279" s="2"/>
    </row>
    <row r="280" ht="15.75" customHeight="1">
      <c r="Q280" s="2"/>
      <c r="R280" s="2"/>
    </row>
    <row r="281" ht="15.75" customHeight="1">
      <c r="Q281" s="2"/>
      <c r="R281" s="2"/>
    </row>
    <row r="282" ht="15.75" customHeight="1">
      <c r="Q282" s="2"/>
      <c r="R282" s="2"/>
    </row>
    <row r="283" ht="15.75" customHeight="1">
      <c r="Q283" s="2"/>
      <c r="R283" s="2"/>
    </row>
    <row r="284" ht="15.75" customHeight="1">
      <c r="Q284" s="2"/>
      <c r="R284" s="2"/>
    </row>
    <row r="285" ht="15.75" customHeight="1">
      <c r="Q285" s="2"/>
      <c r="R285" s="2"/>
    </row>
    <row r="286" ht="15.75" customHeight="1">
      <c r="Q286" s="2"/>
      <c r="R286" s="2"/>
    </row>
    <row r="287" ht="15.75" customHeight="1">
      <c r="Q287" s="2"/>
      <c r="R287" s="2"/>
    </row>
    <row r="288" ht="15.75" customHeight="1">
      <c r="Q288" s="2"/>
      <c r="R288" s="2"/>
    </row>
    <row r="289" ht="15.75" customHeight="1">
      <c r="Q289" s="2"/>
      <c r="R289" s="2"/>
    </row>
    <row r="290" ht="15.75" customHeight="1">
      <c r="Q290" s="2"/>
      <c r="R290" s="2"/>
    </row>
    <row r="291" ht="15.75" customHeight="1">
      <c r="Q291" s="2"/>
      <c r="R291" s="2"/>
    </row>
    <row r="292" ht="15.75" customHeight="1">
      <c r="Q292" s="2"/>
      <c r="R292" s="2"/>
    </row>
    <row r="293" ht="15.75" customHeight="1">
      <c r="Q293" s="2"/>
      <c r="R293" s="2"/>
    </row>
    <row r="294" ht="15.75" customHeight="1">
      <c r="Q294" s="2"/>
      <c r="R294" s="2"/>
    </row>
    <row r="295" ht="15.75" customHeight="1">
      <c r="Q295" s="2"/>
      <c r="R295" s="2"/>
    </row>
    <row r="296" ht="15.75" customHeight="1">
      <c r="Q296" s="2"/>
      <c r="R296" s="2"/>
    </row>
    <row r="297" ht="15.75" customHeight="1">
      <c r="Q297" s="2"/>
      <c r="R297" s="2"/>
    </row>
    <row r="298" ht="15.75" customHeight="1">
      <c r="Q298" s="2"/>
      <c r="R298" s="2"/>
    </row>
    <row r="299" ht="15.75" customHeight="1">
      <c r="Q299" s="2"/>
      <c r="R299" s="2"/>
    </row>
    <row r="300" ht="15.75" customHeight="1">
      <c r="Q300" s="2"/>
      <c r="R300" s="2"/>
    </row>
    <row r="301" ht="15.75" customHeight="1">
      <c r="Q301" s="2"/>
      <c r="R301" s="2"/>
    </row>
    <row r="302" ht="15.75" customHeight="1">
      <c r="Q302" s="2"/>
      <c r="R302" s="2"/>
    </row>
    <row r="303" ht="15.75" customHeight="1">
      <c r="Q303" s="2"/>
      <c r="R303" s="2"/>
    </row>
    <row r="304" ht="15.75" customHeight="1">
      <c r="Q304" s="2"/>
      <c r="R304" s="2"/>
    </row>
    <row r="305" ht="15.75" customHeight="1">
      <c r="Q305" s="2"/>
      <c r="R305" s="2"/>
    </row>
    <row r="306" ht="15.75" customHeight="1">
      <c r="Q306" s="2"/>
      <c r="R306" s="2"/>
    </row>
    <row r="307" ht="15.75" customHeight="1">
      <c r="Q307" s="2"/>
      <c r="R307" s="2"/>
    </row>
    <row r="308" ht="15.75" customHeight="1">
      <c r="Q308" s="2"/>
      <c r="R308" s="2"/>
    </row>
    <row r="309" ht="15.75" customHeight="1">
      <c r="Q309" s="2"/>
      <c r="R309" s="2"/>
    </row>
    <row r="310" ht="15.75" customHeight="1">
      <c r="Q310" s="2"/>
      <c r="R310" s="2"/>
    </row>
    <row r="311" ht="15.75" customHeight="1">
      <c r="Q311" s="2"/>
      <c r="R311" s="2"/>
    </row>
    <row r="312" ht="15.75" customHeight="1">
      <c r="Q312" s="2"/>
      <c r="R312" s="2"/>
    </row>
    <row r="313" ht="15.75" customHeight="1">
      <c r="Q313" s="2"/>
      <c r="R313" s="2"/>
    </row>
    <row r="314" ht="15.75" customHeight="1">
      <c r="Q314" s="2"/>
      <c r="R314" s="2"/>
    </row>
    <row r="315" ht="15.75" customHeight="1">
      <c r="Q315" s="2"/>
      <c r="R315" s="2"/>
    </row>
    <row r="316" ht="15.75" customHeight="1">
      <c r="Q316" s="2"/>
      <c r="R316" s="2"/>
    </row>
    <row r="317" ht="15.75" customHeight="1">
      <c r="Q317" s="2"/>
      <c r="R317" s="2"/>
    </row>
    <row r="318" ht="15.75" customHeight="1">
      <c r="Q318" s="2"/>
      <c r="R318" s="2"/>
    </row>
    <row r="319" ht="15.75" customHeight="1">
      <c r="Q319" s="2"/>
      <c r="R319" s="2"/>
    </row>
    <row r="320" ht="15.75" customHeight="1">
      <c r="Q320" s="2"/>
      <c r="R320" s="2"/>
    </row>
    <row r="321" ht="15.75" customHeight="1">
      <c r="Q321" s="2"/>
      <c r="R321" s="2"/>
    </row>
    <row r="322" ht="15.75" customHeight="1">
      <c r="Q322" s="2"/>
      <c r="R322" s="2"/>
    </row>
    <row r="323" ht="15.75" customHeight="1">
      <c r="Q323" s="2"/>
      <c r="R323" s="2"/>
    </row>
    <row r="324" ht="15.75" customHeight="1">
      <c r="Q324" s="2"/>
      <c r="R324" s="2"/>
    </row>
    <row r="325" ht="15.75" customHeight="1">
      <c r="Q325" s="2"/>
      <c r="R325" s="2"/>
    </row>
    <row r="326" ht="15.75" customHeight="1">
      <c r="Q326" s="2"/>
      <c r="R326" s="2"/>
    </row>
    <row r="327" ht="15.75" customHeight="1">
      <c r="Q327" s="2"/>
      <c r="R327" s="2"/>
    </row>
    <row r="328" ht="15.75" customHeight="1">
      <c r="Q328" s="2"/>
      <c r="R328" s="2"/>
    </row>
    <row r="329" ht="15.75" customHeight="1">
      <c r="Q329" s="2"/>
      <c r="R329" s="2"/>
    </row>
    <row r="330" ht="15.75" customHeight="1">
      <c r="Q330" s="2"/>
      <c r="R330" s="2"/>
    </row>
    <row r="331" ht="15.75" customHeight="1">
      <c r="Q331" s="2"/>
      <c r="R331" s="2"/>
    </row>
    <row r="332" ht="15.75" customHeight="1">
      <c r="Q332" s="2"/>
      <c r="R332" s="2"/>
    </row>
    <row r="333" ht="15.75" customHeight="1">
      <c r="Q333" s="2"/>
      <c r="R333" s="2"/>
    </row>
    <row r="334" ht="15.75" customHeight="1">
      <c r="Q334" s="2"/>
      <c r="R334" s="2"/>
    </row>
    <row r="335" ht="15.75" customHeight="1">
      <c r="Q335" s="2"/>
      <c r="R335" s="2"/>
    </row>
    <row r="336" ht="15.75" customHeight="1">
      <c r="Q336" s="2"/>
      <c r="R336" s="2"/>
    </row>
    <row r="337" ht="15.75" customHeight="1">
      <c r="Q337" s="2"/>
      <c r="R337" s="2"/>
    </row>
    <row r="338" ht="15.75" customHeight="1">
      <c r="Q338" s="2"/>
      <c r="R338" s="2"/>
    </row>
    <row r="339" ht="15.75" customHeight="1">
      <c r="Q339" s="2"/>
      <c r="R339" s="2"/>
    </row>
    <row r="340" ht="15.75" customHeight="1">
      <c r="Q340" s="2"/>
      <c r="R340" s="2"/>
    </row>
    <row r="341" ht="15.75" customHeight="1">
      <c r="Q341" s="2"/>
      <c r="R341" s="2"/>
    </row>
    <row r="342" ht="15.75" customHeight="1">
      <c r="Q342" s="2"/>
      <c r="R342" s="2"/>
    </row>
    <row r="343" ht="15.75" customHeight="1">
      <c r="Q343" s="2"/>
      <c r="R343" s="2"/>
    </row>
    <row r="344" ht="15.75" customHeight="1">
      <c r="Q344" s="2"/>
      <c r="R344" s="2"/>
    </row>
    <row r="345" ht="15.75" customHeight="1">
      <c r="Q345" s="2"/>
      <c r="R345" s="2"/>
    </row>
    <row r="346" ht="15.75" customHeight="1">
      <c r="Q346" s="2"/>
      <c r="R346" s="2"/>
    </row>
    <row r="347" ht="15.75" customHeight="1">
      <c r="Q347" s="2"/>
      <c r="R347" s="2"/>
    </row>
    <row r="348" ht="15.75" customHeight="1">
      <c r="Q348" s="2"/>
      <c r="R348" s="2"/>
    </row>
    <row r="349" ht="15.75" customHeight="1">
      <c r="Q349" s="2"/>
      <c r="R349" s="2"/>
    </row>
    <row r="350" ht="15.75" customHeight="1">
      <c r="Q350" s="2"/>
      <c r="R350" s="2"/>
    </row>
    <row r="351" ht="15.75" customHeight="1">
      <c r="Q351" s="2"/>
      <c r="R351" s="2"/>
    </row>
    <row r="352" ht="15.75" customHeight="1">
      <c r="Q352" s="2"/>
      <c r="R352" s="2"/>
    </row>
    <row r="353" ht="15.75" customHeight="1">
      <c r="Q353" s="2"/>
      <c r="R353" s="2"/>
    </row>
    <row r="354" ht="15.75" customHeight="1">
      <c r="Q354" s="2"/>
      <c r="R354" s="2"/>
    </row>
    <row r="355" ht="15.75" customHeight="1">
      <c r="Q355" s="2"/>
      <c r="R355" s="2"/>
    </row>
    <row r="356" ht="15.75" customHeight="1">
      <c r="Q356" s="2"/>
      <c r="R356" s="2"/>
    </row>
    <row r="357" ht="15.75" customHeight="1">
      <c r="Q357" s="2"/>
      <c r="R357" s="2"/>
    </row>
    <row r="358" ht="15.75" customHeight="1">
      <c r="Q358" s="2"/>
      <c r="R358" s="2"/>
    </row>
    <row r="359" ht="15.75" customHeight="1">
      <c r="Q359" s="2"/>
      <c r="R359" s="2"/>
    </row>
    <row r="360" ht="15.75" customHeight="1">
      <c r="Q360" s="2"/>
      <c r="R360" s="2"/>
    </row>
    <row r="361" ht="15.75" customHeight="1">
      <c r="Q361" s="2"/>
      <c r="R361" s="2"/>
    </row>
    <row r="362" ht="15.75" customHeight="1">
      <c r="Q362" s="2"/>
      <c r="R362" s="2"/>
    </row>
    <row r="363" ht="15.75" customHeight="1">
      <c r="Q363" s="2"/>
      <c r="R363" s="2"/>
    </row>
    <row r="364" ht="15.75" customHeight="1">
      <c r="Q364" s="2"/>
      <c r="R364" s="2"/>
    </row>
    <row r="365" ht="15.75" customHeight="1">
      <c r="Q365" s="2"/>
      <c r="R365" s="2"/>
    </row>
    <row r="366" ht="15.75" customHeight="1">
      <c r="Q366" s="2"/>
      <c r="R366" s="2"/>
    </row>
    <row r="367" ht="15.75" customHeight="1">
      <c r="Q367" s="2"/>
      <c r="R367" s="2"/>
    </row>
    <row r="368" ht="15.75" customHeight="1">
      <c r="Q368" s="2"/>
      <c r="R368" s="2"/>
    </row>
    <row r="369" ht="15.75" customHeight="1">
      <c r="Q369" s="2"/>
      <c r="R369" s="2"/>
    </row>
    <row r="370" ht="15.75" customHeight="1">
      <c r="Q370" s="2"/>
      <c r="R370" s="2"/>
    </row>
    <row r="371" ht="15.75" customHeight="1">
      <c r="Q371" s="2"/>
      <c r="R371" s="2"/>
    </row>
    <row r="372" ht="15.75" customHeight="1">
      <c r="Q372" s="2"/>
      <c r="R372" s="2"/>
    </row>
    <row r="373" ht="15.75" customHeight="1">
      <c r="Q373" s="2"/>
      <c r="R373" s="2"/>
    </row>
    <row r="374" ht="15.75" customHeight="1">
      <c r="Q374" s="2"/>
      <c r="R374" s="2"/>
    </row>
    <row r="375" ht="15.75" customHeight="1">
      <c r="Q375" s="2"/>
      <c r="R375" s="2"/>
    </row>
    <row r="376" ht="15.75" customHeight="1">
      <c r="Q376" s="2"/>
      <c r="R376" s="2"/>
    </row>
    <row r="377" ht="15.75" customHeight="1">
      <c r="Q377" s="2"/>
      <c r="R377" s="2"/>
    </row>
    <row r="378" ht="15.75" customHeight="1">
      <c r="Q378" s="2"/>
      <c r="R378" s="2"/>
    </row>
    <row r="379" ht="15.75" customHeight="1">
      <c r="Q379" s="2"/>
      <c r="R379" s="2"/>
    </row>
    <row r="380" ht="15.75" customHeight="1">
      <c r="Q380" s="2"/>
      <c r="R380" s="2"/>
    </row>
    <row r="381" ht="15.75" customHeight="1">
      <c r="Q381" s="2"/>
      <c r="R381" s="2"/>
    </row>
    <row r="382" ht="15.75" customHeight="1">
      <c r="Q382" s="2"/>
      <c r="R382" s="2"/>
    </row>
    <row r="383" ht="15.75" customHeight="1">
      <c r="Q383" s="2"/>
      <c r="R383" s="2"/>
    </row>
    <row r="384" ht="15.75" customHeight="1">
      <c r="Q384" s="2"/>
      <c r="R384" s="2"/>
    </row>
    <row r="385" ht="15.75" customHeight="1">
      <c r="Q385" s="2"/>
      <c r="R385" s="2"/>
    </row>
    <row r="386" ht="15.75" customHeight="1">
      <c r="Q386" s="2"/>
      <c r="R386" s="2"/>
    </row>
    <row r="387" ht="15.75" customHeight="1">
      <c r="Q387" s="2"/>
      <c r="R387" s="2"/>
    </row>
    <row r="388" ht="15.75" customHeight="1">
      <c r="Q388" s="2"/>
      <c r="R388" s="2"/>
    </row>
    <row r="389" ht="15.75" customHeight="1">
      <c r="Q389" s="2"/>
      <c r="R389" s="2"/>
    </row>
    <row r="390" ht="15.75" customHeight="1">
      <c r="Q390" s="2"/>
      <c r="R390" s="2"/>
    </row>
    <row r="391" ht="15.75" customHeight="1">
      <c r="Q391" s="2"/>
      <c r="R391" s="2"/>
    </row>
    <row r="392" ht="15.75" customHeight="1">
      <c r="Q392" s="2"/>
      <c r="R392" s="2"/>
    </row>
    <row r="393" ht="15.75" customHeight="1">
      <c r="Q393" s="2"/>
      <c r="R393" s="2"/>
    </row>
    <row r="394" ht="15.75" customHeight="1">
      <c r="Q394" s="2"/>
      <c r="R394" s="2"/>
    </row>
    <row r="395" ht="15.75" customHeight="1">
      <c r="Q395" s="2"/>
      <c r="R395" s="2"/>
    </row>
    <row r="396" ht="15.75" customHeight="1">
      <c r="Q396" s="2"/>
      <c r="R396" s="2"/>
    </row>
    <row r="397" ht="15.75" customHeight="1">
      <c r="Q397" s="2"/>
      <c r="R397" s="2"/>
    </row>
    <row r="398" ht="15.75" customHeight="1">
      <c r="Q398" s="2"/>
      <c r="R398" s="2"/>
    </row>
    <row r="399" ht="15.75" customHeight="1">
      <c r="Q399" s="2"/>
      <c r="R399" s="2"/>
    </row>
    <row r="400" ht="15.75" customHeight="1">
      <c r="Q400" s="2"/>
      <c r="R400" s="2"/>
    </row>
    <row r="401" ht="15.75" customHeight="1">
      <c r="Q401" s="2"/>
      <c r="R401" s="2"/>
    </row>
    <row r="402" ht="15.75" customHeight="1">
      <c r="Q402" s="2"/>
      <c r="R402" s="2"/>
    </row>
    <row r="403" ht="15.75" customHeight="1">
      <c r="Q403" s="2"/>
      <c r="R403" s="2"/>
    </row>
    <row r="404" ht="15.75" customHeight="1">
      <c r="Q404" s="2"/>
      <c r="R404" s="2"/>
    </row>
    <row r="405" ht="15.75" customHeight="1">
      <c r="Q405" s="2"/>
      <c r="R405" s="2"/>
    </row>
    <row r="406" ht="15.75" customHeight="1">
      <c r="Q406" s="2"/>
      <c r="R406" s="2"/>
    </row>
    <row r="407" ht="15.75" customHeight="1">
      <c r="Q407" s="2"/>
      <c r="R407" s="2"/>
    </row>
    <row r="408" ht="15.75" customHeight="1">
      <c r="Q408" s="2"/>
      <c r="R408" s="2"/>
    </row>
    <row r="409" ht="15.75" customHeight="1">
      <c r="Q409" s="2"/>
      <c r="R409" s="2"/>
    </row>
    <row r="410" ht="15.75" customHeight="1">
      <c r="Q410" s="2"/>
      <c r="R410" s="2"/>
    </row>
    <row r="411" ht="15.75" customHeight="1">
      <c r="Q411" s="2"/>
      <c r="R411" s="2"/>
    </row>
    <row r="412" ht="15.75" customHeight="1">
      <c r="Q412" s="2"/>
      <c r="R412" s="2"/>
    </row>
    <row r="413" ht="15.75" customHeight="1">
      <c r="Q413" s="2"/>
      <c r="R413" s="2"/>
    </row>
    <row r="414" ht="15.75" customHeight="1">
      <c r="Q414" s="2"/>
      <c r="R414" s="2"/>
    </row>
    <row r="415" ht="15.75" customHeight="1">
      <c r="Q415" s="2"/>
      <c r="R415" s="2"/>
    </row>
    <row r="416" ht="15.75" customHeight="1">
      <c r="Q416" s="2"/>
      <c r="R416" s="2"/>
    </row>
    <row r="417" ht="15.75" customHeight="1">
      <c r="Q417" s="2"/>
      <c r="R417" s="2"/>
    </row>
    <row r="418" ht="15.75" customHeight="1">
      <c r="Q418" s="2"/>
      <c r="R418" s="2"/>
    </row>
    <row r="419" ht="15.75" customHeight="1">
      <c r="Q419" s="2"/>
      <c r="R419" s="2"/>
    </row>
    <row r="420" ht="15.75" customHeight="1">
      <c r="Q420" s="2"/>
      <c r="R420" s="2"/>
    </row>
    <row r="421" ht="15.75" customHeight="1">
      <c r="Q421" s="2"/>
      <c r="R421" s="2"/>
    </row>
    <row r="422" ht="15.75" customHeight="1">
      <c r="Q422" s="2"/>
      <c r="R422" s="2"/>
    </row>
    <row r="423" ht="15.75" customHeight="1">
      <c r="Q423" s="2"/>
      <c r="R423" s="2"/>
    </row>
    <row r="424" ht="15.75" customHeight="1">
      <c r="Q424" s="2"/>
      <c r="R424" s="2"/>
    </row>
    <row r="425" ht="15.75" customHeight="1">
      <c r="Q425" s="2"/>
      <c r="R425" s="2"/>
    </row>
    <row r="426" ht="15.75" customHeight="1">
      <c r="Q426" s="2"/>
      <c r="R426" s="2"/>
    </row>
    <row r="427" ht="15.75" customHeight="1">
      <c r="Q427" s="2"/>
      <c r="R427" s="2"/>
    </row>
    <row r="428" ht="15.75" customHeight="1">
      <c r="Q428" s="2"/>
      <c r="R428" s="2"/>
    </row>
    <row r="429" ht="15.75" customHeight="1">
      <c r="Q429" s="2"/>
      <c r="R429" s="2"/>
    </row>
    <row r="430" ht="15.75" customHeight="1">
      <c r="Q430" s="2"/>
      <c r="R430" s="2"/>
    </row>
    <row r="431" ht="15.75" customHeight="1">
      <c r="Q431" s="2"/>
      <c r="R431" s="2"/>
    </row>
    <row r="432" ht="15.75" customHeight="1">
      <c r="Q432" s="2"/>
      <c r="R432" s="2"/>
    </row>
    <row r="433" ht="15.75" customHeight="1">
      <c r="Q433" s="2"/>
      <c r="R433" s="2"/>
    </row>
    <row r="434" ht="15.75" customHeight="1">
      <c r="Q434" s="2"/>
      <c r="R434" s="2"/>
    </row>
    <row r="435" ht="15.75" customHeight="1">
      <c r="Q435" s="2"/>
      <c r="R435" s="2"/>
    </row>
    <row r="436" ht="15.75" customHeight="1">
      <c r="Q436" s="2"/>
      <c r="R436" s="2"/>
    </row>
    <row r="437" ht="15.75" customHeight="1">
      <c r="Q437" s="2"/>
      <c r="R437" s="2"/>
    </row>
    <row r="438" ht="15.75" customHeight="1">
      <c r="Q438" s="2"/>
      <c r="R438" s="2"/>
    </row>
    <row r="439" ht="15.75" customHeight="1">
      <c r="Q439" s="2"/>
      <c r="R439" s="2"/>
    </row>
    <row r="440" ht="15.75" customHeight="1">
      <c r="Q440" s="2"/>
      <c r="R440" s="2"/>
    </row>
    <row r="441" ht="15.75" customHeight="1">
      <c r="Q441" s="2"/>
      <c r="R441" s="2"/>
    </row>
    <row r="442" ht="15.75" customHeight="1">
      <c r="Q442" s="2"/>
      <c r="R442" s="2"/>
    </row>
    <row r="443" ht="15.75" customHeight="1">
      <c r="Q443" s="2"/>
      <c r="R443" s="2"/>
    </row>
    <row r="444" ht="15.75" customHeight="1">
      <c r="Q444" s="2"/>
      <c r="R444" s="2"/>
    </row>
    <row r="445" ht="15.75" customHeight="1">
      <c r="Q445" s="2"/>
      <c r="R445" s="2"/>
    </row>
    <row r="446" ht="15.75" customHeight="1">
      <c r="Q446" s="2"/>
      <c r="R446" s="2"/>
    </row>
    <row r="447" ht="15.75" customHeight="1">
      <c r="Q447" s="2"/>
      <c r="R447" s="2"/>
    </row>
    <row r="448" ht="15.75" customHeight="1">
      <c r="Q448" s="2"/>
      <c r="R448" s="2"/>
    </row>
    <row r="449" ht="15.75" customHeight="1">
      <c r="Q449" s="2"/>
      <c r="R449" s="2"/>
    </row>
    <row r="450" ht="15.75" customHeight="1">
      <c r="Q450" s="2"/>
      <c r="R450" s="2"/>
    </row>
    <row r="451" ht="15.75" customHeight="1">
      <c r="Q451" s="2"/>
      <c r="R451" s="2"/>
    </row>
    <row r="452" ht="15.75" customHeight="1">
      <c r="Q452" s="2"/>
      <c r="R452" s="2"/>
    </row>
    <row r="453" ht="15.75" customHeight="1">
      <c r="Q453" s="2"/>
      <c r="R453" s="2"/>
    </row>
    <row r="454" ht="15.75" customHeight="1">
      <c r="Q454" s="2"/>
      <c r="R454" s="2"/>
    </row>
    <row r="455" ht="15.75" customHeight="1">
      <c r="Q455" s="2"/>
      <c r="R455" s="2"/>
    </row>
    <row r="456" ht="15.75" customHeight="1">
      <c r="Q456" s="2"/>
      <c r="R456" s="2"/>
    </row>
    <row r="457" ht="15.75" customHeight="1">
      <c r="Q457" s="2"/>
      <c r="R457" s="2"/>
    </row>
    <row r="458" ht="15.75" customHeight="1">
      <c r="Q458" s="2"/>
      <c r="R458" s="2"/>
    </row>
    <row r="459" ht="15.75" customHeight="1">
      <c r="Q459" s="2"/>
      <c r="R459" s="2"/>
    </row>
    <row r="460" ht="15.75" customHeight="1">
      <c r="Q460" s="2"/>
      <c r="R460" s="2"/>
    </row>
    <row r="461" ht="15.75" customHeight="1">
      <c r="Q461" s="2"/>
      <c r="R461" s="2"/>
    </row>
    <row r="462" ht="15.75" customHeight="1">
      <c r="Q462" s="2"/>
      <c r="R462" s="2"/>
    </row>
    <row r="463" ht="15.75" customHeight="1">
      <c r="Q463" s="2"/>
      <c r="R463" s="2"/>
    </row>
    <row r="464" ht="15.75" customHeight="1">
      <c r="Q464" s="2"/>
      <c r="R464" s="2"/>
    </row>
    <row r="465" ht="15.75" customHeight="1">
      <c r="Q465" s="2"/>
      <c r="R465" s="2"/>
    </row>
    <row r="466" ht="15.75" customHeight="1">
      <c r="Q466" s="2"/>
      <c r="R466" s="2"/>
    </row>
    <row r="467" ht="15.75" customHeight="1">
      <c r="Q467" s="2"/>
      <c r="R467" s="2"/>
    </row>
    <row r="468" ht="15.75" customHeight="1">
      <c r="Q468" s="2"/>
      <c r="R468" s="2"/>
    </row>
    <row r="469" ht="15.75" customHeight="1">
      <c r="Q469" s="2"/>
      <c r="R469" s="2"/>
    </row>
    <row r="470" ht="15.75" customHeight="1">
      <c r="Q470" s="2"/>
      <c r="R470" s="2"/>
    </row>
    <row r="471" ht="15.75" customHeight="1">
      <c r="Q471" s="2"/>
      <c r="R471" s="2"/>
    </row>
    <row r="472" ht="15.75" customHeight="1">
      <c r="Q472" s="2"/>
      <c r="R472" s="2"/>
    </row>
    <row r="473" ht="15.75" customHeight="1">
      <c r="Q473" s="2"/>
      <c r="R473" s="2"/>
    </row>
    <row r="474" ht="15.75" customHeight="1">
      <c r="Q474" s="2"/>
      <c r="R474" s="2"/>
    </row>
    <row r="475" ht="15.75" customHeight="1">
      <c r="Q475" s="2"/>
      <c r="R475" s="2"/>
    </row>
    <row r="476" ht="15.75" customHeight="1">
      <c r="Q476" s="2"/>
      <c r="R476" s="2"/>
    </row>
    <row r="477" ht="15.75" customHeight="1">
      <c r="Q477" s="2"/>
      <c r="R477" s="2"/>
    </row>
    <row r="478" ht="15.75" customHeight="1">
      <c r="Q478" s="2"/>
      <c r="R478" s="2"/>
    </row>
    <row r="479" ht="15.75" customHeight="1">
      <c r="Q479" s="2"/>
      <c r="R479" s="2"/>
    </row>
    <row r="480" ht="15.75" customHeight="1">
      <c r="Q480" s="2"/>
      <c r="R480" s="2"/>
    </row>
    <row r="481" ht="15.75" customHeight="1">
      <c r="Q481" s="2"/>
      <c r="R481" s="2"/>
    </row>
    <row r="482" ht="15.75" customHeight="1">
      <c r="Q482" s="2"/>
      <c r="R482" s="2"/>
    </row>
    <row r="483" ht="15.75" customHeight="1">
      <c r="Q483" s="2"/>
      <c r="R483" s="2"/>
    </row>
    <row r="484" ht="15.75" customHeight="1">
      <c r="Q484" s="2"/>
      <c r="R484" s="2"/>
    </row>
    <row r="485" ht="15.75" customHeight="1">
      <c r="Q485" s="2"/>
      <c r="R485" s="2"/>
    </row>
    <row r="486" ht="15.75" customHeight="1">
      <c r="Q486" s="2"/>
      <c r="R486" s="2"/>
    </row>
    <row r="487" ht="15.75" customHeight="1">
      <c r="Q487" s="2"/>
      <c r="R487" s="2"/>
    </row>
    <row r="488" ht="15.75" customHeight="1">
      <c r="Q488" s="2"/>
      <c r="R488" s="2"/>
    </row>
    <row r="489" ht="15.75" customHeight="1">
      <c r="Q489" s="2"/>
      <c r="R489" s="2"/>
    </row>
    <row r="490" ht="15.75" customHeight="1">
      <c r="Q490" s="2"/>
      <c r="R490" s="2"/>
    </row>
    <row r="491" ht="15.75" customHeight="1">
      <c r="Q491" s="2"/>
      <c r="R491" s="2"/>
    </row>
    <row r="492" ht="15.75" customHeight="1">
      <c r="Q492" s="2"/>
      <c r="R492" s="2"/>
    </row>
    <row r="493" ht="15.75" customHeight="1">
      <c r="Q493" s="2"/>
      <c r="R493" s="2"/>
    </row>
    <row r="494" ht="15.75" customHeight="1">
      <c r="Q494" s="2"/>
      <c r="R494" s="2"/>
    </row>
    <row r="495" ht="15.75" customHeight="1">
      <c r="Q495" s="2"/>
      <c r="R495" s="2"/>
    </row>
    <row r="496" ht="15.75" customHeight="1">
      <c r="Q496" s="2"/>
      <c r="R496" s="2"/>
    </row>
    <row r="497" ht="15.75" customHeight="1">
      <c r="Q497" s="2"/>
      <c r="R497" s="2"/>
    </row>
    <row r="498" ht="15.75" customHeight="1">
      <c r="Q498" s="2"/>
      <c r="R498" s="2"/>
    </row>
    <row r="499" ht="15.75" customHeight="1">
      <c r="Q499" s="2"/>
      <c r="R499" s="2"/>
    </row>
    <row r="500" ht="15.75" customHeight="1">
      <c r="Q500" s="2"/>
      <c r="R500" s="2"/>
    </row>
    <row r="501" ht="15.75" customHeight="1">
      <c r="Q501" s="2"/>
      <c r="R501" s="2"/>
    </row>
    <row r="502" ht="15.75" customHeight="1">
      <c r="Q502" s="2"/>
      <c r="R502" s="2"/>
    </row>
    <row r="503" ht="15.75" customHeight="1">
      <c r="Q503" s="2"/>
      <c r="R503" s="2"/>
    </row>
    <row r="504" ht="15.75" customHeight="1">
      <c r="Q504" s="2"/>
      <c r="R504" s="2"/>
    </row>
    <row r="505" ht="15.75" customHeight="1">
      <c r="Q505" s="2"/>
      <c r="R505" s="2"/>
    </row>
    <row r="506" ht="15.75" customHeight="1">
      <c r="Q506" s="2"/>
      <c r="R506" s="2"/>
    </row>
    <row r="507" ht="15.75" customHeight="1">
      <c r="Q507" s="2"/>
      <c r="R507" s="2"/>
    </row>
    <row r="508" ht="15.75" customHeight="1">
      <c r="Q508" s="2"/>
      <c r="R508" s="2"/>
    </row>
    <row r="509" ht="15.75" customHeight="1">
      <c r="Q509" s="2"/>
      <c r="R509" s="2"/>
    </row>
    <row r="510" ht="15.75" customHeight="1">
      <c r="Q510" s="2"/>
      <c r="R510" s="2"/>
    </row>
    <row r="511" ht="15.75" customHeight="1">
      <c r="Q511" s="2"/>
      <c r="R511" s="2"/>
    </row>
    <row r="512" ht="15.75" customHeight="1">
      <c r="Q512" s="2"/>
      <c r="R512" s="2"/>
    </row>
    <row r="513" ht="15.75" customHeight="1">
      <c r="Q513" s="2"/>
      <c r="R513" s="2"/>
    </row>
    <row r="514" ht="15.75" customHeight="1">
      <c r="Q514" s="2"/>
      <c r="R514" s="2"/>
    </row>
    <row r="515" ht="15.75" customHeight="1">
      <c r="Q515" s="2"/>
      <c r="R515" s="2"/>
    </row>
    <row r="516" ht="15.75" customHeight="1">
      <c r="Q516" s="2"/>
      <c r="R516" s="2"/>
    </row>
    <row r="517" ht="15.75" customHeight="1">
      <c r="Q517" s="2"/>
      <c r="R517" s="2"/>
    </row>
    <row r="518" ht="15.75" customHeight="1">
      <c r="Q518" s="2"/>
      <c r="R518" s="2"/>
    </row>
    <row r="519" ht="15.75" customHeight="1">
      <c r="Q519" s="2"/>
      <c r="R519" s="2"/>
    </row>
    <row r="520" ht="15.75" customHeight="1">
      <c r="Q520" s="2"/>
      <c r="R520" s="2"/>
    </row>
    <row r="521" ht="15.75" customHeight="1">
      <c r="Q521" s="2"/>
      <c r="R521" s="2"/>
    </row>
    <row r="522" ht="15.75" customHeight="1">
      <c r="Q522" s="2"/>
      <c r="R522" s="2"/>
    </row>
    <row r="523" ht="15.75" customHeight="1">
      <c r="Q523" s="2"/>
      <c r="R523" s="2"/>
    </row>
    <row r="524" ht="15.75" customHeight="1">
      <c r="Q524" s="2"/>
      <c r="R524" s="2"/>
    </row>
    <row r="525" ht="15.75" customHeight="1">
      <c r="Q525" s="2"/>
      <c r="R525" s="2"/>
    </row>
    <row r="526" ht="15.75" customHeight="1">
      <c r="Q526" s="2"/>
      <c r="R526" s="2"/>
    </row>
    <row r="527" ht="15.75" customHeight="1">
      <c r="Q527" s="2"/>
      <c r="R527" s="2"/>
    </row>
    <row r="528" ht="15.75" customHeight="1">
      <c r="Q528" s="2"/>
      <c r="R528" s="2"/>
    </row>
    <row r="529" ht="15.75" customHeight="1">
      <c r="Q529" s="2"/>
      <c r="R529" s="2"/>
    </row>
    <row r="530" ht="15.75" customHeight="1">
      <c r="Q530" s="2"/>
      <c r="R530" s="2"/>
    </row>
    <row r="531" ht="15.75" customHeight="1">
      <c r="Q531" s="2"/>
      <c r="R531" s="2"/>
    </row>
    <row r="532" ht="15.75" customHeight="1">
      <c r="Q532" s="2"/>
      <c r="R532" s="2"/>
    </row>
    <row r="533" ht="15.75" customHeight="1">
      <c r="Q533" s="2"/>
      <c r="R533" s="2"/>
    </row>
    <row r="534" ht="15.75" customHeight="1">
      <c r="Q534" s="2"/>
      <c r="R534" s="2"/>
    </row>
    <row r="535" ht="15.75" customHeight="1">
      <c r="Q535" s="2"/>
      <c r="R535" s="2"/>
    </row>
    <row r="536" ht="15.75" customHeight="1">
      <c r="Q536" s="2"/>
      <c r="R536" s="2"/>
    </row>
    <row r="537" ht="15.75" customHeight="1">
      <c r="Q537" s="2"/>
      <c r="R537" s="2"/>
    </row>
    <row r="538" ht="15.75" customHeight="1">
      <c r="Q538" s="2"/>
      <c r="R538" s="2"/>
    </row>
    <row r="539" ht="15.75" customHeight="1">
      <c r="Q539" s="2"/>
      <c r="R539" s="2"/>
    </row>
    <row r="540" ht="15.75" customHeight="1">
      <c r="Q540" s="2"/>
      <c r="R540" s="2"/>
    </row>
    <row r="541" ht="15.75" customHeight="1">
      <c r="Q541" s="2"/>
      <c r="R541" s="2"/>
    </row>
    <row r="542" ht="15.75" customHeight="1">
      <c r="Q542" s="2"/>
      <c r="R542" s="2"/>
    </row>
    <row r="543" ht="15.75" customHeight="1">
      <c r="Q543" s="2"/>
      <c r="R543" s="2"/>
    </row>
    <row r="544" ht="15.75" customHeight="1">
      <c r="Q544" s="2"/>
      <c r="R544" s="2"/>
    </row>
    <row r="545" ht="15.75" customHeight="1">
      <c r="Q545" s="2"/>
      <c r="R545" s="2"/>
    </row>
    <row r="546" ht="15.75" customHeight="1">
      <c r="Q546" s="2"/>
      <c r="R546" s="2"/>
    </row>
    <row r="547" ht="15.75" customHeight="1">
      <c r="Q547" s="2"/>
      <c r="R547" s="2"/>
    </row>
    <row r="548" ht="15.75" customHeight="1">
      <c r="Q548" s="2"/>
      <c r="R548" s="2"/>
    </row>
    <row r="549" ht="15.75" customHeight="1">
      <c r="Q549" s="2"/>
      <c r="R549" s="2"/>
    </row>
    <row r="550" ht="15.75" customHeight="1">
      <c r="Q550" s="2"/>
      <c r="R550" s="2"/>
    </row>
    <row r="551" ht="15.75" customHeight="1">
      <c r="Q551" s="2"/>
      <c r="R551" s="2"/>
    </row>
    <row r="552" ht="15.75" customHeight="1">
      <c r="Q552" s="2"/>
      <c r="R552" s="2"/>
    </row>
    <row r="553" ht="15.75" customHeight="1">
      <c r="Q553" s="2"/>
      <c r="R553" s="2"/>
    </row>
    <row r="554" ht="15.75" customHeight="1">
      <c r="Q554" s="2"/>
      <c r="R554" s="2"/>
    </row>
    <row r="555" ht="15.75" customHeight="1">
      <c r="Q555" s="2"/>
      <c r="R555" s="2"/>
    </row>
    <row r="556" ht="15.75" customHeight="1">
      <c r="Q556" s="2"/>
      <c r="R556" s="2"/>
    </row>
    <row r="557" ht="15.75" customHeight="1">
      <c r="Q557" s="2"/>
      <c r="R557" s="2"/>
    </row>
    <row r="558" ht="15.75" customHeight="1">
      <c r="Q558" s="2"/>
      <c r="R558" s="2"/>
    </row>
    <row r="559" ht="15.75" customHeight="1">
      <c r="Q559" s="2"/>
      <c r="R559" s="2"/>
    </row>
    <row r="560" ht="15.75" customHeight="1">
      <c r="Q560" s="2"/>
      <c r="R560" s="2"/>
    </row>
    <row r="561" ht="15.75" customHeight="1">
      <c r="Q561" s="2"/>
      <c r="R561" s="2"/>
    </row>
    <row r="562" ht="15.75" customHeight="1">
      <c r="Q562" s="2"/>
      <c r="R562" s="2"/>
    </row>
    <row r="563" ht="15.75" customHeight="1">
      <c r="Q563" s="2"/>
      <c r="R563" s="2"/>
    </row>
    <row r="564" ht="15.75" customHeight="1">
      <c r="Q564" s="2"/>
      <c r="R564" s="2"/>
    </row>
    <row r="565" ht="15.75" customHeight="1">
      <c r="Q565" s="2"/>
      <c r="R565" s="2"/>
    </row>
    <row r="566" ht="15.75" customHeight="1">
      <c r="Q566" s="2"/>
      <c r="R566" s="2"/>
    </row>
    <row r="567" ht="15.75" customHeight="1">
      <c r="Q567" s="2"/>
      <c r="R567" s="2"/>
    </row>
    <row r="568" ht="15.75" customHeight="1">
      <c r="Q568" s="2"/>
      <c r="R568" s="2"/>
    </row>
    <row r="569" ht="15.75" customHeight="1">
      <c r="Q569" s="2"/>
      <c r="R569" s="2"/>
    </row>
    <row r="570" ht="15.75" customHeight="1">
      <c r="Q570" s="2"/>
      <c r="R570" s="2"/>
    </row>
    <row r="571" ht="15.75" customHeight="1">
      <c r="Q571" s="2"/>
      <c r="R571" s="2"/>
    </row>
    <row r="572" ht="15.75" customHeight="1">
      <c r="Q572" s="2"/>
      <c r="R572" s="2"/>
    </row>
    <row r="573" ht="15.75" customHeight="1">
      <c r="Q573" s="2"/>
      <c r="R573" s="2"/>
    </row>
    <row r="574" ht="15.75" customHeight="1">
      <c r="Q574" s="2"/>
      <c r="R574" s="2"/>
    </row>
    <row r="575" ht="15.75" customHeight="1">
      <c r="Q575" s="2"/>
      <c r="R575" s="2"/>
    </row>
    <row r="576" ht="15.75" customHeight="1">
      <c r="Q576" s="2"/>
      <c r="R576" s="2"/>
    </row>
    <row r="577" ht="15.75" customHeight="1">
      <c r="Q577" s="2"/>
      <c r="R577" s="2"/>
    </row>
    <row r="578" ht="15.75" customHeight="1">
      <c r="Q578" s="2"/>
      <c r="R578" s="2"/>
    </row>
    <row r="579" ht="15.75" customHeight="1">
      <c r="Q579" s="2"/>
      <c r="R579" s="2"/>
    </row>
    <row r="580" ht="15.75" customHeight="1">
      <c r="Q580" s="2"/>
      <c r="R580" s="2"/>
    </row>
    <row r="581" ht="15.75" customHeight="1">
      <c r="Q581" s="2"/>
      <c r="R581" s="2"/>
    </row>
    <row r="582" ht="15.75" customHeight="1">
      <c r="Q582" s="2"/>
      <c r="R582" s="2"/>
    </row>
    <row r="583" ht="15.75" customHeight="1">
      <c r="Q583" s="2"/>
      <c r="R583" s="2"/>
    </row>
    <row r="584" ht="15.75" customHeight="1">
      <c r="Q584" s="2"/>
      <c r="R584" s="2"/>
    </row>
    <row r="585" ht="15.75" customHeight="1">
      <c r="Q585" s="2"/>
      <c r="R585" s="2"/>
    </row>
    <row r="586" ht="15.75" customHeight="1">
      <c r="Q586" s="2"/>
      <c r="R586" s="2"/>
    </row>
    <row r="587" ht="15.75" customHeight="1">
      <c r="Q587" s="2"/>
      <c r="R587" s="2"/>
    </row>
    <row r="588" ht="15.75" customHeight="1">
      <c r="Q588" s="2"/>
      <c r="R588" s="2"/>
    </row>
    <row r="589" ht="15.75" customHeight="1">
      <c r="Q589" s="2"/>
      <c r="R589" s="2"/>
    </row>
    <row r="590" ht="15.75" customHeight="1">
      <c r="Q590" s="2"/>
      <c r="R590" s="2"/>
    </row>
    <row r="591" ht="15.75" customHeight="1">
      <c r="Q591" s="2"/>
      <c r="R591" s="2"/>
    </row>
    <row r="592" ht="15.75" customHeight="1">
      <c r="Q592" s="2"/>
      <c r="R592" s="2"/>
    </row>
    <row r="593" ht="15.75" customHeight="1">
      <c r="Q593" s="2"/>
      <c r="R593" s="2"/>
    </row>
    <row r="594" ht="15.75" customHeight="1">
      <c r="Q594" s="2"/>
      <c r="R594" s="2"/>
    </row>
    <row r="595" ht="15.75" customHeight="1">
      <c r="Q595" s="2"/>
      <c r="R595" s="2"/>
    </row>
    <row r="596" ht="15.75" customHeight="1">
      <c r="Q596" s="2"/>
      <c r="R596" s="2"/>
    </row>
    <row r="597" ht="15.75" customHeight="1">
      <c r="Q597" s="2"/>
      <c r="R597" s="2"/>
    </row>
    <row r="598" ht="15.75" customHeight="1">
      <c r="Q598" s="2"/>
      <c r="R598" s="2"/>
    </row>
    <row r="599" ht="15.75" customHeight="1">
      <c r="Q599" s="2"/>
      <c r="R599" s="2"/>
    </row>
    <row r="600" ht="15.75" customHeight="1">
      <c r="Q600" s="2"/>
      <c r="R600" s="2"/>
    </row>
    <row r="601" ht="15.75" customHeight="1">
      <c r="Q601" s="2"/>
      <c r="R601" s="2"/>
    </row>
    <row r="602" ht="15.75" customHeight="1">
      <c r="Q602" s="2"/>
      <c r="R602" s="2"/>
    </row>
    <row r="603" ht="15.75" customHeight="1">
      <c r="Q603" s="2"/>
      <c r="R603" s="2"/>
    </row>
    <row r="604" ht="15.75" customHeight="1">
      <c r="Q604" s="2"/>
      <c r="R604" s="2"/>
    </row>
    <row r="605" ht="15.75" customHeight="1">
      <c r="Q605" s="2"/>
      <c r="R605" s="2"/>
    </row>
    <row r="606" ht="15.75" customHeight="1">
      <c r="Q606" s="2"/>
      <c r="R606" s="2"/>
    </row>
    <row r="607" ht="15.75" customHeight="1">
      <c r="Q607" s="2"/>
      <c r="R607" s="2"/>
    </row>
    <row r="608" ht="15.75" customHeight="1">
      <c r="Q608" s="2"/>
      <c r="R608" s="2"/>
    </row>
    <row r="609" ht="15.75" customHeight="1">
      <c r="Q609" s="2"/>
      <c r="R609" s="2"/>
    </row>
    <row r="610" ht="15.75" customHeight="1">
      <c r="Q610" s="2"/>
      <c r="R610" s="2"/>
    </row>
    <row r="611" ht="15.75" customHeight="1">
      <c r="Q611" s="2"/>
      <c r="R611" s="2"/>
    </row>
    <row r="612" ht="15.75" customHeight="1">
      <c r="Q612" s="2"/>
      <c r="R612" s="2"/>
    </row>
    <row r="613" ht="15.75" customHeight="1">
      <c r="Q613" s="2"/>
      <c r="R613" s="2"/>
    </row>
    <row r="614" ht="15.75" customHeight="1">
      <c r="Q614" s="2"/>
      <c r="R614" s="2"/>
    </row>
    <row r="615" ht="15.75" customHeight="1">
      <c r="Q615" s="2"/>
      <c r="R615" s="2"/>
    </row>
    <row r="616" ht="15.75" customHeight="1">
      <c r="Q616" s="2"/>
      <c r="R616" s="2"/>
    </row>
    <row r="617" ht="15.75" customHeight="1">
      <c r="Q617" s="2"/>
      <c r="R617" s="2"/>
    </row>
    <row r="618" ht="15.75" customHeight="1">
      <c r="Q618" s="2"/>
      <c r="R618" s="2"/>
    </row>
    <row r="619" ht="15.75" customHeight="1">
      <c r="Q619" s="2"/>
      <c r="R619" s="2"/>
    </row>
    <row r="620" ht="15.75" customHeight="1">
      <c r="Q620" s="2"/>
      <c r="R620" s="2"/>
    </row>
    <row r="621" ht="15.75" customHeight="1">
      <c r="Q621" s="2"/>
      <c r="R621" s="2"/>
    </row>
    <row r="622" ht="15.75" customHeight="1">
      <c r="Q622" s="2"/>
      <c r="R622" s="2"/>
    </row>
    <row r="623" ht="15.75" customHeight="1">
      <c r="Q623" s="2"/>
      <c r="R623" s="2"/>
    </row>
    <row r="624" ht="15.75" customHeight="1">
      <c r="Q624" s="2"/>
      <c r="R624" s="2"/>
    </row>
    <row r="625" ht="15.75" customHeight="1">
      <c r="Q625" s="2"/>
      <c r="R625" s="2"/>
    </row>
    <row r="626" ht="15.75" customHeight="1">
      <c r="Q626" s="2"/>
      <c r="R626" s="2"/>
    </row>
    <row r="627" ht="15.75" customHeight="1">
      <c r="Q627" s="2"/>
      <c r="R627" s="2"/>
    </row>
    <row r="628" ht="15.75" customHeight="1">
      <c r="Q628" s="2"/>
      <c r="R628" s="2"/>
    </row>
    <row r="629" ht="15.75" customHeight="1">
      <c r="Q629" s="2"/>
      <c r="R629" s="2"/>
    </row>
    <row r="630" ht="15.75" customHeight="1">
      <c r="Q630" s="2"/>
      <c r="R630" s="2"/>
    </row>
    <row r="631" ht="15.75" customHeight="1">
      <c r="Q631" s="2"/>
      <c r="R631" s="2"/>
    </row>
    <row r="632" ht="15.75" customHeight="1">
      <c r="Q632" s="2"/>
      <c r="R632" s="2"/>
    </row>
    <row r="633" ht="15.75" customHeight="1">
      <c r="Q633" s="2"/>
      <c r="R633" s="2"/>
    </row>
    <row r="634" ht="15.75" customHeight="1">
      <c r="Q634" s="2"/>
      <c r="R634" s="2"/>
    </row>
    <row r="635" ht="15.75" customHeight="1">
      <c r="Q635" s="2"/>
      <c r="R635" s="2"/>
    </row>
    <row r="636" ht="15.75" customHeight="1">
      <c r="Q636" s="2"/>
      <c r="R636" s="2"/>
    </row>
    <row r="637" ht="15.75" customHeight="1">
      <c r="Q637" s="2"/>
      <c r="R637" s="2"/>
    </row>
    <row r="638" ht="15.75" customHeight="1">
      <c r="Q638" s="2"/>
      <c r="R638" s="2"/>
    </row>
    <row r="639" ht="15.75" customHeight="1">
      <c r="Q639" s="2"/>
      <c r="R639" s="2"/>
    </row>
    <row r="640" ht="15.75" customHeight="1">
      <c r="Q640" s="2"/>
      <c r="R640" s="2"/>
    </row>
    <row r="641" ht="15.75" customHeight="1">
      <c r="Q641" s="2"/>
      <c r="R641" s="2"/>
    </row>
    <row r="642" ht="15.75" customHeight="1">
      <c r="Q642" s="2"/>
      <c r="R642" s="2"/>
    </row>
    <row r="643" ht="15.75" customHeight="1">
      <c r="Q643" s="2"/>
      <c r="R643" s="2"/>
    </row>
    <row r="644" ht="15.75" customHeight="1">
      <c r="Q644" s="2"/>
      <c r="R644" s="2"/>
    </row>
    <row r="645" ht="15.75" customHeight="1">
      <c r="Q645" s="2"/>
      <c r="R645" s="2"/>
    </row>
    <row r="646" ht="15.75" customHeight="1">
      <c r="Q646" s="2"/>
      <c r="R646" s="2"/>
    </row>
    <row r="647" ht="15.75" customHeight="1">
      <c r="Q647" s="2"/>
      <c r="R647" s="2"/>
    </row>
    <row r="648" ht="15.75" customHeight="1">
      <c r="Q648" s="2"/>
      <c r="R648" s="2"/>
    </row>
    <row r="649" ht="15.75" customHeight="1">
      <c r="Q649" s="2"/>
      <c r="R649" s="2"/>
    </row>
    <row r="650" ht="15.75" customHeight="1">
      <c r="Q650" s="2"/>
      <c r="R650" s="2"/>
    </row>
    <row r="651" ht="15.75" customHeight="1">
      <c r="Q651" s="2"/>
      <c r="R651" s="2"/>
    </row>
    <row r="652" ht="15.75" customHeight="1">
      <c r="Q652" s="2"/>
      <c r="R652" s="2"/>
    </row>
    <row r="653" ht="15.75" customHeight="1">
      <c r="Q653" s="2"/>
      <c r="R653" s="2"/>
    </row>
    <row r="654" ht="15.75" customHeight="1">
      <c r="Q654" s="2"/>
      <c r="R654" s="2"/>
    </row>
    <row r="655" ht="15.75" customHeight="1">
      <c r="Q655" s="2"/>
      <c r="R655" s="2"/>
    </row>
    <row r="656" ht="15.75" customHeight="1">
      <c r="Q656" s="2"/>
      <c r="R656" s="2"/>
    </row>
    <row r="657" ht="15.75" customHeight="1">
      <c r="Q657" s="2"/>
      <c r="R657" s="2"/>
    </row>
    <row r="658" ht="15.75" customHeight="1">
      <c r="Q658" s="2"/>
      <c r="R658" s="2"/>
    </row>
    <row r="659" ht="15.75" customHeight="1">
      <c r="Q659" s="2"/>
      <c r="R659" s="2"/>
    </row>
    <row r="660" ht="15.75" customHeight="1">
      <c r="Q660" s="2"/>
      <c r="R660" s="2"/>
    </row>
    <row r="661" ht="15.75" customHeight="1">
      <c r="Q661" s="2"/>
      <c r="R661" s="2"/>
    </row>
    <row r="662" ht="15.75" customHeight="1">
      <c r="Q662" s="2"/>
      <c r="R662" s="2"/>
    </row>
    <row r="663" ht="15.75" customHeight="1">
      <c r="Q663" s="2"/>
      <c r="R663" s="2"/>
    </row>
    <row r="664" ht="15.75" customHeight="1">
      <c r="Q664" s="2"/>
      <c r="R664" s="2"/>
    </row>
    <row r="665" ht="15.75" customHeight="1">
      <c r="Q665" s="2"/>
      <c r="R665" s="2"/>
    </row>
    <row r="666" ht="15.75" customHeight="1">
      <c r="Q666" s="2"/>
      <c r="R666" s="2"/>
    </row>
    <row r="667" ht="15.75" customHeight="1">
      <c r="Q667" s="2"/>
      <c r="R667" s="2"/>
    </row>
    <row r="668" ht="15.75" customHeight="1">
      <c r="Q668" s="2"/>
      <c r="R668" s="2"/>
    </row>
    <row r="669" ht="15.75" customHeight="1">
      <c r="Q669" s="2"/>
      <c r="R669" s="2"/>
    </row>
    <row r="670" ht="15.75" customHeight="1">
      <c r="Q670" s="2"/>
      <c r="R670" s="2"/>
    </row>
    <row r="671" ht="15.75" customHeight="1">
      <c r="Q671" s="2"/>
      <c r="R671" s="2"/>
    </row>
    <row r="672" ht="15.75" customHeight="1">
      <c r="Q672" s="2"/>
      <c r="R672" s="2"/>
    </row>
    <row r="673" ht="15.75" customHeight="1">
      <c r="Q673" s="2"/>
      <c r="R673" s="2"/>
    </row>
    <row r="674" ht="15.75" customHeight="1">
      <c r="Q674" s="2"/>
      <c r="R674" s="2"/>
    </row>
    <row r="675" ht="15.75" customHeight="1">
      <c r="Q675" s="2"/>
      <c r="R675" s="2"/>
    </row>
    <row r="676" ht="15.75" customHeight="1">
      <c r="Q676" s="2"/>
      <c r="R676" s="2"/>
    </row>
    <row r="677" ht="15.75" customHeight="1">
      <c r="Q677" s="2"/>
      <c r="R677" s="2"/>
    </row>
    <row r="678" ht="15.75" customHeight="1">
      <c r="Q678" s="2"/>
      <c r="R678" s="2"/>
    </row>
    <row r="679" ht="15.75" customHeight="1">
      <c r="Q679" s="2"/>
      <c r="R679" s="2"/>
    </row>
    <row r="680" ht="15.75" customHeight="1">
      <c r="Q680" s="2"/>
      <c r="R680" s="2"/>
    </row>
    <row r="681" ht="15.75" customHeight="1">
      <c r="Q681" s="2"/>
      <c r="R681" s="2"/>
    </row>
    <row r="682" ht="15.75" customHeight="1">
      <c r="Q682" s="2"/>
      <c r="R682" s="2"/>
    </row>
    <row r="683" ht="15.75" customHeight="1">
      <c r="Q683" s="2"/>
      <c r="R683" s="2"/>
    </row>
    <row r="684" ht="15.75" customHeight="1">
      <c r="Q684" s="2"/>
      <c r="R684" s="2"/>
    </row>
    <row r="685" ht="15.75" customHeight="1">
      <c r="Q685" s="2"/>
      <c r="R685" s="2"/>
    </row>
    <row r="686" ht="15.75" customHeight="1">
      <c r="Q686" s="2"/>
      <c r="R686" s="2"/>
    </row>
    <row r="687" ht="15.75" customHeight="1">
      <c r="Q687" s="2"/>
      <c r="R687" s="2"/>
    </row>
    <row r="688" ht="15.75" customHeight="1">
      <c r="Q688" s="2"/>
      <c r="R688" s="2"/>
    </row>
    <row r="689" ht="15.75" customHeight="1">
      <c r="Q689" s="2"/>
      <c r="R689" s="2"/>
    </row>
    <row r="690" ht="15.75" customHeight="1">
      <c r="Q690" s="2"/>
      <c r="R690" s="2"/>
    </row>
    <row r="691" ht="15.75" customHeight="1">
      <c r="Q691" s="2"/>
      <c r="R691" s="2"/>
    </row>
    <row r="692" ht="15.75" customHeight="1">
      <c r="Q692" s="2"/>
      <c r="R692" s="2"/>
    </row>
    <row r="693" ht="15.75" customHeight="1">
      <c r="Q693" s="2"/>
      <c r="R693" s="2"/>
    </row>
    <row r="694" ht="15.75" customHeight="1">
      <c r="Q694" s="2"/>
      <c r="R694" s="2"/>
    </row>
    <row r="695" ht="15.75" customHeight="1">
      <c r="Q695" s="2"/>
      <c r="R695" s="2"/>
    </row>
    <row r="696" ht="15.75" customHeight="1">
      <c r="Q696" s="2"/>
      <c r="R696" s="2"/>
    </row>
    <row r="697" ht="15.75" customHeight="1">
      <c r="Q697" s="2"/>
      <c r="R697" s="2"/>
    </row>
    <row r="698" ht="15.75" customHeight="1">
      <c r="Q698" s="2"/>
      <c r="R698" s="2"/>
    </row>
    <row r="699" ht="15.75" customHeight="1">
      <c r="Q699" s="2"/>
      <c r="R699" s="2"/>
    </row>
    <row r="700" ht="15.75" customHeight="1">
      <c r="Q700" s="2"/>
      <c r="R700" s="2"/>
    </row>
    <row r="701" ht="15.75" customHeight="1">
      <c r="Q701" s="2"/>
      <c r="R701" s="2"/>
    </row>
    <row r="702" ht="15.75" customHeight="1">
      <c r="Q702" s="2"/>
      <c r="R702" s="2"/>
    </row>
    <row r="703" ht="15.75" customHeight="1">
      <c r="Q703" s="2"/>
      <c r="R703" s="2"/>
    </row>
    <row r="704" ht="15.75" customHeight="1">
      <c r="Q704" s="2"/>
      <c r="R704" s="2"/>
    </row>
    <row r="705" ht="15.75" customHeight="1">
      <c r="Q705" s="2"/>
      <c r="R705" s="2"/>
    </row>
    <row r="706" ht="15.75" customHeight="1">
      <c r="Q706" s="2"/>
      <c r="R706" s="2"/>
    </row>
    <row r="707" ht="15.75" customHeight="1">
      <c r="Q707" s="2"/>
      <c r="R707" s="2"/>
    </row>
    <row r="708" ht="15.75" customHeight="1">
      <c r="Q708" s="2"/>
      <c r="R708" s="2"/>
    </row>
    <row r="709" ht="15.75" customHeight="1">
      <c r="Q709" s="2"/>
      <c r="R709" s="2"/>
    </row>
    <row r="710" ht="15.75" customHeight="1">
      <c r="Q710" s="2"/>
      <c r="R710" s="2"/>
    </row>
    <row r="711" ht="15.75" customHeight="1">
      <c r="Q711" s="2"/>
      <c r="R711" s="2"/>
    </row>
    <row r="712" ht="15.75" customHeight="1">
      <c r="Q712" s="2"/>
      <c r="R712" s="2"/>
    </row>
    <row r="713" ht="15.75" customHeight="1">
      <c r="Q713" s="2"/>
      <c r="R713" s="2"/>
    </row>
    <row r="714" ht="15.75" customHeight="1">
      <c r="Q714" s="2"/>
      <c r="R714" s="2"/>
    </row>
    <row r="715" ht="15.75" customHeight="1">
      <c r="Q715" s="2"/>
      <c r="R715" s="2"/>
    </row>
    <row r="716" ht="15.75" customHeight="1">
      <c r="Q716" s="2"/>
      <c r="R716" s="2"/>
    </row>
    <row r="717" ht="15.75" customHeight="1">
      <c r="Q717" s="2"/>
      <c r="R717" s="2"/>
    </row>
    <row r="718" ht="15.75" customHeight="1">
      <c r="Q718" s="2"/>
      <c r="R718" s="2"/>
    </row>
    <row r="719" ht="15.75" customHeight="1">
      <c r="Q719" s="2"/>
      <c r="R719" s="2"/>
    </row>
    <row r="720" ht="15.75" customHeight="1">
      <c r="Q720" s="2"/>
      <c r="R720" s="2"/>
    </row>
    <row r="721" ht="15.75" customHeight="1">
      <c r="Q721" s="2"/>
      <c r="R721" s="2"/>
    </row>
    <row r="722" ht="15.75" customHeight="1">
      <c r="Q722" s="2"/>
      <c r="R722" s="2"/>
    </row>
    <row r="723" ht="15.75" customHeight="1">
      <c r="Q723" s="2"/>
      <c r="R723" s="2"/>
    </row>
    <row r="724" ht="15.75" customHeight="1">
      <c r="Q724" s="2"/>
      <c r="R724" s="2"/>
    </row>
    <row r="725" ht="15.75" customHeight="1">
      <c r="Q725" s="2"/>
      <c r="R725" s="2"/>
    </row>
    <row r="726" ht="15.75" customHeight="1">
      <c r="Q726" s="2"/>
      <c r="R726" s="2"/>
    </row>
    <row r="727" ht="15.75" customHeight="1">
      <c r="Q727" s="2"/>
      <c r="R727" s="2"/>
    </row>
    <row r="728" ht="15.75" customHeight="1">
      <c r="Q728" s="2"/>
      <c r="R728" s="2"/>
    </row>
    <row r="729" ht="15.75" customHeight="1">
      <c r="Q729" s="2"/>
      <c r="R729" s="2"/>
    </row>
    <row r="730" ht="15.75" customHeight="1">
      <c r="Q730" s="2"/>
      <c r="R730" s="2"/>
    </row>
    <row r="731" ht="15.75" customHeight="1">
      <c r="Q731" s="2"/>
      <c r="R731" s="2"/>
    </row>
    <row r="732" ht="15.75" customHeight="1">
      <c r="Q732" s="2"/>
      <c r="R732" s="2"/>
    </row>
    <row r="733" ht="15.75" customHeight="1">
      <c r="Q733" s="2"/>
      <c r="R733" s="2"/>
    </row>
    <row r="734" ht="15.75" customHeight="1">
      <c r="Q734" s="2"/>
      <c r="R734" s="2"/>
    </row>
    <row r="735" ht="15.75" customHeight="1">
      <c r="Q735" s="2"/>
      <c r="R735" s="2"/>
    </row>
    <row r="736" ht="15.75" customHeight="1">
      <c r="Q736" s="2"/>
      <c r="R736" s="2"/>
    </row>
    <row r="737" ht="15.75" customHeight="1">
      <c r="Q737" s="2"/>
      <c r="R737" s="2"/>
    </row>
    <row r="738" ht="15.75" customHeight="1">
      <c r="Q738" s="2"/>
      <c r="R738" s="2"/>
    </row>
    <row r="739" ht="15.75" customHeight="1">
      <c r="Q739" s="2"/>
      <c r="R739" s="2"/>
    </row>
    <row r="740" ht="15.75" customHeight="1">
      <c r="Q740" s="2"/>
      <c r="R740" s="2"/>
    </row>
    <row r="741" ht="15.75" customHeight="1">
      <c r="Q741" s="2"/>
      <c r="R741" s="2"/>
    </row>
    <row r="742" ht="15.75" customHeight="1">
      <c r="Q742" s="2"/>
      <c r="R742" s="2"/>
    </row>
    <row r="743" ht="15.75" customHeight="1">
      <c r="Q743" s="2"/>
      <c r="R743" s="2"/>
    </row>
    <row r="744" ht="15.75" customHeight="1">
      <c r="Q744" s="2"/>
      <c r="R744" s="2"/>
    </row>
    <row r="745" ht="15.75" customHeight="1">
      <c r="Q745" s="2"/>
      <c r="R745" s="2"/>
    </row>
    <row r="746" ht="15.75" customHeight="1">
      <c r="Q746" s="2"/>
      <c r="R746" s="2"/>
    </row>
    <row r="747" ht="15.75" customHeight="1">
      <c r="Q747" s="2"/>
      <c r="R747" s="2"/>
    </row>
    <row r="748" ht="15.75" customHeight="1">
      <c r="Q748" s="2"/>
      <c r="R748" s="2"/>
    </row>
    <row r="749" ht="15.75" customHeight="1">
      <c r="Q749" s="2"/>
      <c r="R749" s="2"/>
    </row>
    <row r="750" ht="15.75" customHeight="1">
      <c r="Q750" s="2"/>
      <c r="R750" s="2"/>
    </row>
    <row r="751" ht="15.75" customHeight="1">
      <c r="Q751" s="2"/>
      <c r="R751" s="2"/>
    </row>
    <row r="752" ht="15.75" customHeight="1">
      <c r="Q752" s="2"/>
      <c r="R752" s="2"/>
    </row>
    <row r="753" ht="15.75" customHeight="1">
      <c r="Q753" s="2"/>
      <c r="R753" s="2"/>
    </row>
    <row r="754" ht="15.75" customHeight="1">
      <c r="Q754" s="2"/>
      <c r="R754" s="2"/>
    </row>
    <row r="755" ht="15.75" customHeight="1">
      <c r="Q755" s="2"/>
      <c r="R755" s="2"/>
    </row>
    <row r="756" ht="15.75" customHeight="1">
      <c r="Q756" s="2"/>
      <c r="R756" s="2"/>
    </row>
    <row r="757" ht="15.75" customHeight="1">
      <c r="Q757" s="2"/>
      <c r="R757" s="2"/>
    </row>
    <row r="758" ht="15.75" customHeight="1">
      <c r="Q758" s="2"/>
      <c r="R758" s="2"/>
    </row>
    <row r="759" ht="15.75" customHeight="1">
      <c r="Q759" s="2"/>
      <c r="R759" s="2"/>
    </row>
    <row r="760" ht="15.75" customHeight="1">
      <c r="Q760" s="2"/>
      <c r="R760" s="2"/>
    </row>
    <row r="761" ht="15.75" customHeight="1">
      <c r="Q761" s="2"/>
      <c r="R761" s="2"/>
    </row>
    <row r="762" ht="15.75" customHeight="1">
      <c r="Q762" s="2"/>
      <c r="R762" s="2"/>
    </row>
    <row r="763" ht="15.75" customHeight="1">
      <c r="Q763" s="2"/>
      <c r="R763" s="2"/>
    </row>
    <row r="764" ht="15.75" customHeight="1">
      <c r="Q764" s="2"/>
      <c r="R764" s="2"/>
    </row>
    <row r="765" ht="15.75" customHeight="1">
      <c r="Q765" s="2"/>
      <c r="R765" s="2"/>
    </row>
    <row r="766" ht="15.75" customHeight="1">
      <c r="Q766" s="2"/>
      <c r="R766" s="2"/>
    </row>
    <row r="767" ht="15.75" customHeight="1">
      <c r="Q767" s="2"/>
      <c r="R767" s="2"/>
    </row>
    <row r="768" ht="15.75" customHeight="1">
      <c r="Q768" s="2"/>
      <c r="R768" s="2"/>
    </row>
    <row r="769" ht="15.75" customHeight="1">
      <c r="Q769" s="2"/>
      <c r="R769" s="2"/>
    </row>
    <row r="770" ht="15.75" customHeight="1">
      <c r="Q770" s="2"/>
      <c r="R770" s="2"/>
    </row>
    <row r="771" ht="15.75" customHeight="1">
      <c r="Q771" s="2"/>
      <c r="R771" s="2"/>
    </row>
    <row r="772" ht="15.75" customHeight="1">
      <c r="Q772" s="2"/>
      <c r="R772" s="2"/>
    </row>
    <row r="773" ht="15.75" customHeight="1">
      <c r="Q773" s="2"/>
      <c r="R773" s="2"/>
    </row>
    <row r="774" ht="15.75" customHeight="1">
      <c r="Q774" s="2"/>
      <c r="R774" s="2"/>
    </row>
    <row r="775" ht="15.75" customHeight="1">
      <c r="Q775" s="2"/>
      <c r="R775" s="2"/>
    </row>
    <row r="776" ht="15.75" customHeight="1">
      <c r="Q776" s="2"/>
      <c r="R776" s="2"/>
    </row>
    <row r="777" ht="15.75" customHeight="1">
      <c r="Q777" s="2"/>
      <c r="R777" s="2"/>
    </row>
    <row r="778" ht="15.75" customHeight="1">
      <c r="Q778" s="2"/>
      <c r="R778" s="2"/>
    </row>
    <row r="779" ht="15.75" customHeight="1">
      <c r="Q779" s="2"/>
      <c r="R779" s="2"/>
    </row>
    <row r="780" ht="15.75" customHeight="1">
      <c r="Q780" s="2"/>
      <c r="R780" s="2"/>
    </row>
    <row r="781" ht="15.75" customHeight="1">
      <c r="Q781" s="2"/>
      <c r="R781" s="2"/>
    </row>
    <row r="782" ht="15.75" customHeight="1">
      <c r="Q782" s="2"/>
      <c r="R782" s="2"/>
    </row>
    <row r="783" ht="15.75" customHeight="1">
      <c r="Q783" s="2"/>
      <c r="R783" s="2"/>
    </row>
    <row r="784" ht="15.75" customHeight="1">
      <c r="Q784" s="2"/>
      <c r="R784" s="2"/>
    </row>
    <row r="785" ht="15.75" customHeight="1">
      <c r="Q785" s="2"/>
      <c r="R785" s="2"/>
    </row>
    <row r="786" ht="15.75" customHeight="1">
      <c r="Q786" s="2"/>
      <c r="R786" s="2"/>
    </row>
    <row r="787" ht="15.75" customHeight="1">
      <c r="Q787" s="2"/>
      <c r="R787" s="2"/>
    </row>
    <row r="788" ht="15.75" customHeight="1">
      <c r="Q788" s="2"/>
      <c r="R788" s="2"/>
    </row>
    <row r="789" ht="15.75" customHeight="1">
      <c r="Q789" s="2"/>
      <c r="R789" s="2"/>
    </row>
    <row r="790" ht="15.75" customHeight="1">
      <c r="Q790" s="2"/>
      <c r="R790" s="2"/>
    </row>
    <row r="791" ht="15.75" customHeight="1">
      <c r="Q791" s="2"/>
      <c r="R791" s="2"/>
    </row>
    <row r="792" ht="15.75" customHeight="1">
      <c r="Q792" s="2"/>
      <c r="R792" s="2"/>
    </row>
    <row r="793" ht="15.75" customHeight="1">
      <c r="Q793" s="2"/>
      <c r="R793" s="2"/>
    </row>
    <row r="794" ht="15.75" customHeight="1">
      <c r="Q794" s="2"/>
      <c r="R794" s="2"/>
    </row>
    <row r="795" ht="15.75" customHeight="1">
      <c r="Q795" s="2"/>
      <c r="R795" s="2"/>
    </row>
    <row r="796" ht="15.75" customHeight="1">
      <c r="Q796" s="2"/>
      <c r="R796" s="2"/>
    </row>
    <row r="797" ht="15.75" customHeight="1">
      <c r="Q797" s="2"/>
      <c r="R797" s="2"/>
    </row>
    <row r="798" ht="15.75" customHeight="1">
      <c r="Q798" s="2"/>
      <c r="R798" s="2"/>
    </row>
    <row r="799" ht="15.75" customHeight="1">
      <c r="Q799" s="2"/>
      <c r="R799" s="2"/>
    </row>
    <row r="800" ht="15.75" customHeight="1">
      <c r="Q800" s="2"/>
      <c r="R800" s="2"/>
    </row>
    <row r="801" ht="15.75" customHeight="1">
      <c r="Q801" s="2"/>
      <c r="R801" s="2"/>
    </row>
    <row r="802" ht="15.75" customHeight="1">
      <c r="Q802" s="2"/>
      <c r="R802" s="2"/>
    </row>
    <row r="803" ht="15.75" customHeight="1">
      <c r="Q803" s="2"/>
      <c r="R803" s="2"/>
    </row>
    <row r="804" ht="15.75" customHeight="1">
      <c r="Q804" s="2"/>
      <c r="R804" s="2"/>
    </row>
    <row r="805" ht="15.75" customHeight="1">
      <c r="Q805" s="2"/>
      <c r="R805" s="2"/>
    </row>
    <row r="806" ht="15.75" customHeight="1">
      <c r="Q806" s="2"/>
      <c r="R806" s="2"/>
    </row>
    <row r="807" ht="15.75" customHeight="1">
      <c r="Q807" s="2"/>
      <c r="R807" s="2"/>
    </row>
    <row r="808" ht="15.75" customHeight="1">
      <c r="Q808" s="2"/>
      <c r="R808" s="2"/>
    </row>
    <row r="809" ht="15.75" customHeight="1">
      <c r="Q809" s="2"/>
      <c r="R809" s="2"/>
    </row>
    <row r="810" ht="15.75" customHeight="1">
      <c r="Q810" s="2"/>
      <c r="R810" s="2"/>
    </row>
    <row r="811" ht="15.75" customHeight="1">
      <c r="Q811" s="2"/>
      <c r="R811" s="2"/>
    </row>
    <row r="812" ht="15.75" customHeight="1">
      <c r="Q812" s="2"/>
      <c r="R812" s="2"/>
    </row>
    <row r="813" ht="15.75" customHeight="1">
      <c r="Q813" s="2"/>
      <c r="R813" s="2"/>
    </row>
    <row r="814" ht="15.75" customHeight="1">
      <c r="Q814" s="2"/>
      <c r="R814" s="2"/>
    </row>
    <row r="815" ht="15.75" customHeight="1">
      <c r="Q815" s="2"/>
      <c r="R815" s="2"/>
    </row>
    <row r="816" ht="15.75" customHeight="1">
      <c r="Q816" s="2"/>
      <c r="R816" s="2"/>
    </row>
    <row r="817" ht="15.75" customHeight="1">
      <c r="Q817" s="2"/>
      <c r="R817" s="2"/>
    </row>
    <row r="818" ht="15.75" customHeight="1">
      <c r="Q818" s="2"/>
      <c r="R818" s="2"/>
    </row>
    <row r="819" ht="15.75" customHeight="1">
      <c r="Q819" s="2"/>
      <c r="R819" s="2"/>
    </row>
    <row r="820" ht="15.75" customHeight="1">
      <c r="Q820" s="2"/>
      <c r="R820" s="2"/>
    </row>
    <row r="821" ht="15.75" customHeight="1">
      <c r="Q821" s="2"/>
      <c r="R821" s="2"/>
    </row>
    <row r="822" ht="15.75" customHeight="1">
      <c r="Q822" s="2"/>
      <c r="R822" s="2"/>
    </row>
    <row r="823" ht="15.75" customHeight="1">
      <c r="Q823" s="2"/>
      <c r="R823" s="2"/>
    </row>
    <row r="824" ht="15.75" customHeight="1">
      <c r="Q824" s="2"/>
      <c r="R824" s="2"/>
    </row>
    <row r="825" ht="15.75" customHeight="1">
      <c r="Q825" s="2"/>
      <c r="R825" s="2"/>
    </row>
    <row r="826" ht="15.75" customHeight="1">
      <c r="Q826" s="2"/>
      <c r="R826" s="2"/>
    </row>
    <row r="827" ht="15.75" customHeight="1">
      <c r="Q827" s="2"/>
      <c r="R827" s="2"/>
    </row>
    <row r="828" ht="15.75" customHeight="1">
      <c r="Q828" s="2"/>
      <c r="R828" s="2"/>
    </row>
    <row r="829" ht="15.75" customHeight="1">
      <c r="Q829" s="2"/>
      <c r="R829" s="2"/>
    </row>
    <row r="830" ht="15.75" customHeight="1">
      <c r="Q830" s="2"/>
      <c r="R830" s="2"/>
    </row>
    <row r="831" ht="15.75" customHeight="1">
      <c r="Q831" s="2"/>
      <c r="R831" s="2"/>
    </row>
    <row r="832" ht="15.75" customHeight="1">
      <c r="Q832" s="2"/>
      <c r="R832" s="2"/>
    </row>
    <row r="833" ht="15.75" customHeight="1">
      <c r="Q833" s="2"/>
      <c r="R833" s="2"/>
    </row>
    <row r="834" ht="15.75" customHeight="1">
      <c r="Q834" s="2"/>
      <c r="R834" s="2"/>
    </row>
    <row r="835" ht="15.75" customHeight="1">
      <c r="Q835" s="2"/>
      <c r="R835" s="2"/>
    </row>
    <row r="836" ht="15.75" customHeight="1">
      <c r="Q836" s="2"/>
      <c r="R836" s="2"/>
    </row>
    <row r="837" ht="15.75" customHeight="1">
      <c r="Q837" s="2"/>
      <c r="R837" s="2"/>
    </row>
    <row r="838" ht="15.75" customHeight="1">
      <c r="Q838" s="2"/>
      <c r="R838" s="2"/>
    </row>
    <row r="839" ht="15.75" customHeight="1">
      <c r="Q839" s="2"/>
      <c r="R839" s="2"/>
    </row>
    <row r="840" ht="15.75" customHeight="1">
      <c r="Q840" s="2"/>
      <c r="R840" s="2"/>
    </row>
    <row r="841" ht="15.75" customHeight="1">
      <c r="Q841" s="2"/>
      <c r="R841" s="2"/>
    </row>
    <row r="842" ht="15.75" customHeight="1">
      <c r="Q842" s="2"/>
      <c r="R842" s="2"/>
    </row>
    <row r="843" ht="15.75" customHeight="1">
      <c r="Q843" s="2"/>
      <c r="R843" s="2"/>
    </row>
    <row r="844" ht="15.75" customHeight="1">
      <c r="Q844" s="2"/>
      <c r="R844" s="2"/>
    </row>
    <row r="845" ht="15.75" customHeight="1">
      <c r="Q845" s="2"/>
      <c r="R845" s="2"/>
    </row>
    <row r="846" ht="15.75" customHeight="1">
      <c r="Q846" s="2"/>
      <c r="R846" s="2"/>
    </row>
    <row r="847" ht="15.75" customHeight="1">
      <c r="Q847" s="2"/>
      <c r="R847" s="2"/>
    </row>
    <row r="848" ht="15.75" customHeight="1">
      <c r="Q848" s="2"/>
      <c r="R848" s="2"/>
    </row>
    <row r="849" ht="15.75" customHeight="1">
      <c r="Q849" s="2"/>
      <c r="R849" s="2"/>
    </row>
    <row r="850" ht="15.75" customHeight="1">
      <c r="Q850" s="2"/>
      <c r="R850" s="2"/>
    </row>
    <row r="851" ht="15.75" customHeight="1">
      <c r="Q851" s="2"/>
      <c r="R851" s="2"/>
    </row>
    <row r="852" ht="15.75" customHeight="1">
      <c r="Q852" s="2"/>
      <c r="R852" s="2"/>
    </row>
    <row r="853" ht="15.75" customHeight="1">
      <c r="Q853" s="2"/>
      <c r="R853" s="2"/>
    </row>
    <row r="854" ht="15.75" customHeight="1">
      <c r="Q854" s="2"/>
      <c r="R854" s="2"/>
    </row>
    <row r="855" ht="15.75" customHeight="1">
      <c r="Q855" s="2"/>
      <c r="R855" s="2"/>
    </row>
    <row r="856" ht="15.75" customHeight="1">
      <c r="Q856" s="2"/>
      <c r="R856" s="2"/>
    </row>
    <row r="857" ht="15.75" customHeight="1">
      <c r="Q857" s="2"/>
      <c r="R857" s="2"/>
    </row>
    <row r="858" ht="15.75" customHeight="1">
      <c r="Q858" s="2"/>
      <c r="R858" s="2"/>
    </row>
    <row r="859" ht="15.75" customHeight="1">
      <c r="Q859" s="2"/>
      <c r="R859" s="2"/>
    </row>
    <row r="860" ht="15.75" customHeight="1">
      <c r="Q860" s="2"/>
      <c r="R860" s="2"/>
    </row>
    <row r="861" ht="15.75" customHeight="1">
      <c r="Q861" s="2"/>
      <c r="R861" s="2"/>
    </row>
    <row r="862" ht="15.75" customHeight="1">
      <c r="Q862" s="2"/>
      <c r="R862" s="2"/>
    </row>
    <row r="863" ht="15.75" customHeight="1">
      <c r="Q863" s="2"/>
      <c r="R863" s="2"/>
    </row>
    <row r="864" ht="15.75" customHeight="1">
      <c r="Q864" s="2"/>
      <c r="R864" s="2"/>
    </row>
    <row r="865" ht="15.75" customHeight="1">
      <c r="Q865" s="2"/>
      <c r="R865" s="2"/>
    </row>
    <row r="866" ht="15.75" customHeight="1">
      <c r="Q866" s="2"/>
      <c r="R866" s="2"/>
    </row>
    <row r="867" ht="15.75" customHeight="1">
      <c r="Q867" s="2"/>
      <c r="R867" s="2"/>
    </row>
    <row r="868" ht="15.75" customHeight="1">
      <c r="Q868" s="2"/>
      <c r="R868" s="2"/>
    </row>
    <row r="869" ht="15.75" customHeight="1">
      <c r="Q869" s="2"/>
      <c r="R869" s="2"/>
    </row>
    <row r="870" ht="15.75" customHeight="1">
      <c r="Q870" s="2"/>
      <c r="R870" s="2"/>
    </row>
    <row r="871" ht="15.75" customHeight="1">
      <c r="Q871" s="2"/>
      <c r="R871" s="2"/>
    </row>
    <row r="872" ht="15.75" customHeight="1">
      <c r="Q872" s="2"/>
      <c r="R872" s="2"/>
    </row>
    <row r="873" ht="15.75" customHeight="1">
      <c r="Q873" s="2"/>
      <c r="R873" s="2"/>
    </row>
    <row r="874" ht="15.75" customHeight="1">
      <c r="Q874" s="2"/>
      <c r="R874" s="2"/>
    </row>
    <row r="875" ht="15.75" customHeight="1">
      <c r="Q875" s="2"/>
      <c r="R875" s="2"/>
    </row>
    <row r="876" ht="15.75" customHeight="1">
      <c r="Q876" s="2"/>
      <c r="R876" s="2"/>
    </row>
    <row r="877" ht="15.75" customHeight="1">
      <c r="Q877" s="2"/>
      <c r="R877" s="2"/>
    </row>
    <row r="878" ht="15.75" customHeight="1">
      <c r="Q878" s="2"/>
      <c r="R878" s="2"/>
    </row>
    <row r="879" ht="15.75" customHeight="1">
      <c r="Q879" s="2"/>
      <c r="R879" s="2"/>
    </row>
    <row r="880" ht="15.75" customHeight="1">
      <c r="Q880" s="2"/>
      <c r="R880" s="2"/>
    </row>
    <row r="881" ht="15.75" customHeight="1">
      <c r="Q881" s="2"/>
      <c r="R881" s="2"/>
    </row>
    <row r="882" ht="15.75" customHeight="1">
      <c r="Q882" s="2"/>
      <c r="R882" s="2"/>
    </row>
    <row r="883" ht="15.75" customHeight="1">
      <c r="Q883" s="2"/>
      <c r="R883" s="2"/>
    </row>
    <row r="884" ht="15.75" customHeight="1">
      <c r="Q884" s="2"/>
      <c r="R884" s="2"/>
    </row>
    <row r="885" ht="15.75" customHeight="1">
      <c r="Q885" s="2"/>
      <c r="R885" s="2"/>
    </row>
    <row r="886" ht="15.75" customHeight="1">
      <c r="Q886" s="2"/>
      <c r="R886" s="2"/>
    </row>
    <row r="887" ht="15.75" customHeight="1">
      <c r="Q887" s="2"/>
      <c r="R887" s="2"/>
    </row>
    <row r="888" ht="15.75" customHeight="1">
      <c r="Q888" s="2"/>
      <c r="R888" s="2"/>
    </row>
    <row r="889" ht="15.75" customHeight="1">
      <c r="Q889" s="2"/>
      <c r="R889" s="2"/>
    </row>
    <row r="890" ht="15.75" customHeight="1">
      <c r="Q890" s="2"/>
      <c r="R890" s="2"/>
    </row>
    <row r="891" ht="15.75" customHeight="1">
      <c r="Q891" s="2"/>
      <c r="R891" s="2"/>
    </row>
    <row r="892" ht="15.75" customHeight="1">
      <c r="Q892" s="2"/>
      <c r="R892" s="2"/>
    </row>
    <row r="893" ht="15.75" customHeight="1">
      <c r="Q893" s="2"/>
      <c r="R893" s="2"/>
    </row>
    <row r="894" ht="15.75" customHeight="1">
      <c r="Q894" s="2"/>
      <c r="R894" s="2"/>
    </row>
    <row r="895" ht="15.75" customHeight="1">
      <c r="Q895" s="2"/>
      <c r="R895" s="2"/>
    </row>
    <row r="896" ht="15.75" customHeight="1">
      <c r="Q896" s="2"/>
      <c r="R896" s="2"/>
    </row>
    <row r="897" ht="15.75" customHeight="1">
      <c r="Q897" s="2"/>
      <c r="R897" s="2"/>
    </row>
    <row r="898" ht="15.75" customHeight="1">
      <c r="Q898" s="2"/>
      <c r="R898" s="2"/>
    </row>
    <row r="899" ht="15.75" customHeight="1">
      <c r="Q899" s="2"/>
      <c r="R899" s="2"/>
    </row>
    <row r="900" ht="15.75" customHeight="1">
      <c r="Q900" s="2"/>
      <c r="R900" s="2"/>
    </row>
    <row r="901" ht="15.75" customHeight="1">
      <c r="Q901" s="2"/>
      <c r="R901" s="2"/>
    </row>
    <row r="902" ht="15.75" customHeight="1">
      <c r="Q902" s="2"/>
      <c r="R902" s="2"/>
    </row>
    <row r="903" ht="15.75" customHeight="1">
      <c r="Q903" s="2"/>
      <c r="R903" s="2"/>
    </row>
    <row r="904" ht="15.75" customHeight="1">
      <c r="Q904" s="2"/>
      <c r="R904" s="2"/>
    </row>
    <row r="905" ht="15.75" customHeight="1">
      <c r="Q905" s="2"/>
      <c r="R905" s="2"/>
    </row>
    <row r="906" ht="15.75" customHeight="1">
      <c r="Q906" s="2"/>
      <c r="R906" s="2"/>
    </row>
    <row r="907" ht="15.75" customHeight="1">
      <c r="Q907" s="2"/>
      <c r="R907" s="2"/>
    </row>
    <row r="908" ht="15.75" customHeight="1">
      <c r="Q908" s="2"/>
      <c r="R908" s="2"/>
    </row>
    <row r="909" ht="15.75" customHeight="1">
      <c r="Q909" s="2"/>
      <c r="R909" s="2"/>
    </row>
    <row r="910" ht="15.75" customHeight="1">
      <c r="Q910" s="2"/>
      <c r="R910" s="2"/>
    </row>
    <row r="911" ht="15.75" customHeight="1">
      <c r="Q911" s="2"/>
      <c r="R911" s="2"/>
    </row>
    <row r="912" ht="15.75" customHeight="1">
      <c r="Q912" s="2"/>
      <c r="R912" s="2"/>
    </row>
    <row r="913" ht="15.75" customHeight="1">
      <c r="Q913" s="2"/>
      <c r="R913" s="2"/>
    </row>
    <row r="914" ht="15.75" customHeight="1">
      <c r="Q914" s="2"/>
      <c r="R914" s="2"/>
    </row>
    <row r="915" ht="15.75" customHeight="1">
      <c r="Q915" s="2"/>
      <c r="R915" s="2"/>
    </row>
    <row r="916" ht="15.75" customHeight="1">
      <c r="Q916" s="2"/>
      <c r="R916" s="2"/>
    </row>
    <row r="917" ht="15.75" customHeight="1">
      <c r="Q917" s="2"/>
      <c r="R917" s="2"/>
    </row>
    <row r="918" ht="15.75" customHeight="1">
      <c r="Q918" s="2"/>
      <c r="R918" s="2"/>
    </row>
    <row r="919" ht="15.75" customHeight="1">
      <c r="Q919" s="2"/>
      <c r="R919" s="2"/>
    </row>
    <row r="920" ht="15.75" customHeight="1">
      <c r="Q920" s="2"/>
      <c r="R920" s="2"/>
    </row>
    <row r="921" ht="15.75" customHeight="1">
      <c r="Q921" s="2"/>
      <c r="R921" s="2"/>
    </row>
    <row r="922" ht="15.75" customHeight="1">
      <c r="Q922" s="2"/>
      <c r="R922" s="2"/>
    </row>
    <row r="923" ht="15.75" customHeight="1">
      <c r="Q923" s="2"/>
      <c r="R923" s="2"/>
    </row>
    <row r="924" ht="15.75" customHeight="1">
      <c r="Q924" s="2"/>
      <c r="R924" s="2"/>
    </row>
    <row r="925" ht="15.75" customHeight="1">
      <c r="Q925" s="2"/>
      <c r="R925" s="2"/>
    </row>
    <row r="926" ht="15.75" customHeight="1">
      <c r="Q926" s="2"/>
      <c r="R926" s="2"/>
    </row>
    <row r="927" ht="15.75" customHeight="1">
      <c r="Q927" s="2"/>
      <c r="R927" s="2"/>
    </row>
    <row r="928" ht="15.75" customHeight="1">
      <c r="Q928" s="2"/>
      <c r="R928" s="2"/>
    </row>
    <row r="929" ht="15.75" customHeight="1">
      <c r="Q929" s="2"/>
      <c r="R929" s="2"/>
    </row>
    <row r="930" ht="15.75" customHeight="1">
      <c r="Q930" s="2"/>
      <c r="R930" s="2"/>
    </row>
    <row r="931" ht="15.75" customHeight="1">
      <c r="Q931" s="2"/>
      <c r="R931" s="2"/>
    </row>
    <row r="932" ht="15.75" customHeight="1">
      <c r="Q932" s="2"/>
      <c r="R932" s="2"/>
    </row>
    <row r="933" ht="15.75" customHeight="1">
      <c r="Q933" s="2"/>
      <c r="R933" s="2"/>
    </row>
    <row r="934" ht="15.75" customHeight="1">
      <c r="Q934" s="2"/>
      <c r="R934" s="2"/>
    </row>
    <row r="935" ht="15.75" customHeight="1">
      <c r="Q935" s="2"/>
      <c r="R935" s="2"/>
    </row>
    <row r="936" ht="15.75" customHeight="1">
      <c r="Q936" s="2"/>
      <c r="R936" s="2"/>
    </row>
    <row r="937" ht="15.75" customHeight="1">
      <c r="Q937" s="2"/>
      <c r="R937" s="2"/>
    </row>
    <row r="938" ht="15.75" customHeight="1">
      <c r="Q938" s="2"/>
      <c r="R938" s="2"/>
    </row>
    <row r="939" ht="15.75" customHeight="1">
      <c r="Q939" s="2"/>
      <c r="R939" s="2"/>
    </row>
    <row r="940" ht="15.75" customHeight="1">
      <c r="Q940" s="2"/>
      <c r="R940" s="2"/>
    </row>
    <row r="941" ht="15.75" customHeight="1">
      <c r="Q941" s="2"/>
      <c r="R941" s="2"/>
    </row>
    <row r="942" ht="15.75" customHeight="1">
      <c r="Q942" s="2"/>
      <c r="R942" s="2"/>
    </row>
    <row r="943" ht="15.75" customHeight="1">
      <c r="Q943" s="2"/>
      <c r="R943" s="2"/>
    </row>
    <row r="944" ht="15.75" customHeight="1">
      <c r="Q944" s="2"/>
      <c r="R944" s="2"/>
    </row>
    <row r="945" ht="15.75" customHeight="1">
      <c r="Q945" s="2"/>
      <c r="R945" s="2"/>
    </row>
    <row r="946" ht="15.75" customHeight="1">
      <c r="Q946" s="2"/>
      <c r="R946" s="2"/>
    </row>
    <row r="947" ht="15.75" customHeight="1">
      <c r="Q947" s="2"/>
      <c r="R947" s="2"/>
    </row>
    <row r="948" ht="15.75" customHeight="1">
      <c r="Q948" s="2"/>
      <c r="R948" s="2"/>
    </row>
    <row r="949" ht="15.75" customHeight="1">
      <c r="Q949" s="2"/>
      <c r="R949" s="2"/>
    </row>
    <row r="950" ht="15.75" customHeight="1">
      <c r="Q950" s="2"/>
      <c r="R950" s="2"/>
    </row>
    <row r="951" ht="15.75" customHeight="1">
      <c r="Q951" s="2"/>
      <c r="R951" s="2"/>
    </row>
    <row r="952" ht="15.75" customHeight="1">
      <c r="Q952" s="2"/>
      <c r="R952" s="2"/>
    </row>
    <row r="953" ht="15.75" customHeight="1">
      <c r="Q953" s="2"/>
      <c r="R953" s="2"/>
    </row>
    <row r="954" ht="15.75" customHeight="1">
      <c r="Q954" s="2"/>
      <c r="R954" s="2"/>
    </row>
    <row r="955" ht="15.75" customHeight="1">
      <c r="Q955" s="2"/>
      <c r="R955" s="2"/>
    </row>
    <row r="956" ht="15.75" customHeight="1">
      <c r="Q956" s="2"/>
      <c r="R956" s="2"/>
    </row>
    <row r="957" ht="15.75" customHeight="1">
      <c r="Q957" s="2"/>
      <c r="R957" s="2"/>
    </row>
    <row r="958" ht="15.75" customHeight="1">
      <c r="Q958" s="2"/>
      <c r="R958" s="2"/>
    </row>
    <row r="959" ht="15.75" customHeight="1">
      <c r="Q959" s="2"/>
      <c r="R959" s="2"/>
    </row>
    <row r="960" ht="15.75" customHeight="1">
      <c r="Q960" s="2"/>
      <c r="R960" s="2"/>
    </row>
    <row r="961" ht="15.75" customHeight="1">
      <c r="Q961" s="2"/>
      <c r="R961" s="2"/>
    </row>
    <row r="962" ht="15.75" customHeight="1">
      <c r="Q962" s="2"/>
      <c r="R962" s="2"/>
    </row>
    <row r="963" ht="15.75" customHeight="1">
      <c r="Q963" s="2"/>
      <c r="R963" s="2"/>
    </row>
    <row r="964" ht="15.75" customHeight="1">
      <c r="Q964" s="2"/>
      <c r="R964" s="2"/>
    </row>
    <row r="965" ht="15.75" customHeight="1">
      <c r="Q965" s="2"/>
      <c r="R965" s="2"/>
    </row>
    <row r="966" ht="15.75" customHeight="1">
      <c r="Q966" s="2"/>
      <c r="R966" s="2"/>
    </row>
    <row r="967" ht="15.75" customHeight="1">
      <c r="Q967" s="2"/>
      <c r="R967" s="2"/>
    </row>
    <row r="968" ht="15.75" customHeight="1">
      <c r="Q968" s="2"/>
      <c r="R968" s="2"/>
    </row>
    <row r="969" ht="15.75" customHeight="1">
      <c r="Q969" s="2"/>
      <c r="R969" s="2"/>
    </row>
    <row r="970" ht="15.75" customHeight="1">
      <c r="Q970" s="2"/>
      <c r="R970" s="2"/>
    </row>
    <row r="971" ht="15.75" customHeight="1">
      <c r="Q971" s="2"/>
      <c r="R971" s="2"/>
    </row>
    <row r="972" ht="15.75" customHeight="1">
      <c r="Q972" s="2"/>
      <c r="R972" s="2"/>
    </row>
    <row r="973" ht="15.75" customHeight="1">
      <c r="Q973" s="2"/>
      <c r="R973" s="2"/>
    </row>
    <row r="974" ht="15.75" customHeight="1">
      <c r="Q974" s="2"/>
      <c r="R974" s="2"/>
    </row>
    <row r="975" ht="15.75" customHeight="1">
      <c r="Q975" s="2"/>
      <c r="R975" s="2"/>
    </row>
    <row r="976" ht="15.75" customHeight="1">
      <c r="Q976" s="2"/>
      <c r="R976" s="2"/>
    </row>
    <row r="977" ht="15.75" customHeight="1">
      <c r="Q977" s="2"/>
      <c r="R977" s="2"/>
    </row>
    <row r="978" ht="15.75" customHeight="1">
      <c r="Q978" s="2"/>
      <c r="R978" s="2"/>
    </row>
    <row r="979" ht="15.75" customHeight="1">
      <c r="Q979" s="2"/>
      <c r="R979" s="2"/>
    </row>
    <row r="980" ht="15.75" customHeight="1">
      <c r="Q980" s="2"/>
      <c r="R980" s="2"/>
    </row>
    <row r="981" ht="15.75" customHeight="1">
      <c r="Q981" s="2"/>
      <c r="R981" s="2"/>
    </row>
    <row r="982" ht="15.75" customHeight="1">
      <c r="Q982" s="2"/>
      <c r="R982" s="2"/>
    </row>
    <row r="983" ht="15.75" customHeight="1">
      <c r="Q983" s="2"/>
      <c r="R983" s="2"/>
    </row>
    <row r="984" ht="15.75" customHeight="1">
      <c r="Q984" s="2"/>
      <c r="R984" s="2"/>
    </row>
    <row r="985" ht="15.75" customHeight="1">
      <c r="Q985" s="2"/>
      <c r="R985" s="2"/>
    </row>
    <row r="986" ht="15.75" customHeight="1">
      <c r="Q986" s="2"/>
      <c r="R986" s="2"/>
    </row>
    <row r="987" ht="15.75" customHeight="1">
      <c r="Q987" s="2"/>
      <c r="R987" s="2"/>
    </row>
    <row r="988" ht="15.75" customHeight="1">
      <c r="Q988" s="2"/>
      <c r="R988" s="2"/>
    </row>
    <row r="989" ht="15.75" customHeight="1">
      <c r="Q989" s="2"/>
      <c r="R989" s="2"/>
    </row>
    <row r="990" ht="15.75" customHeight="1">
      <c r="Q990" s="2"/>
      <c r="R990" s="2"/>
    </row>
    <row r="991" ht="15.75" customHeight="1">
      <c r="Q991" s="2"/>
      <c r="R991" s="2"/>
    </row>
    <row r="992" ht="15.75" customHeight="1">
      <c r="Q992" s="2"/>
      <c r="R992" s="2"/>
    </row>
    <row r="993" ht="15.75" customHeight="1">
      <c r="Q993" s="2"/>
      <c r="R993" s="2"/>
    </row>
    <row r="994" ht="15.75" customHeight="1">
      <c r="Q994" s="2"/>
      <c r="R994" s="2"/>
    </row>
    <row r="995" ht="15.75" customHeight="1">
      <c r="Q995" s="2"/>
      <c r="R995" s="2"/>
    </row>
    <row r="996" ht="15.75" customHeight="1">
      <c r="Q996" s="2"/>
      <c r="R996" s="2"/>
    </row>
    <row r="997" ht="15.75" customHeight="1">
      <c r="Q997" s="2"/>
      <c r="R997" s="2"/>
    </row>
    <row r="998" ht="15.75" customHeight="1">
      <c r="Q998" s="2"/>
      <c r="R998" s="2"/>
    </row>
    <row r="999" ht="15.75" customHeight="1">
      <c r="Q999" s="2"/>
      <c r="R999" s="2"/>
    </row>
    <row r="1000" ht="15.75" customHeight="1">
      <c r="Q1000" s="2"/>
      <c r="R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18.43"/>
    <col customWidth="1" min="3" max="3" width="14.43"/>
    <col customWidth="1" min="4" max="4" width="32.57"/>
    <col customWidth="1" min="5" max="5" width="13.71"/>
    <col customWidth="1" min="6" max="6" width="38.14"/>
    <col customWidth="1" min="7" max="7" width="15.29"/>
    <col customWidth="1" min="8" max="35" width="8.71"/>
    <col customWidth="1" min="36" max="36" width="10.29"/>
  </cols>
  <sheetData>
    <row r="1">
      <c r="A1" s="17" t="s">
        <v>36</v>
      </c>
      <c r="B1" s="18" t="s">
        <v>37</v>
      </c>
      <c r="C1" s="19"/>
      <c r="D1" s="19"/>
      <c r="E1" s="20"/>
      <c r="F1" s="21" t="s">
        <v>38</v>
      </c>
      <c r="G1" s="22" t="s">
        <v>39</v>
      </c>
      <c r="H1" s="23">
        <v>20.0</v>
      </c>
      <c r="I1" s="24">
        <v>18.5</v>
      </c>
      <c r="J1" s="24">
        <v>23.0</v>
      </c>
      <c r="K1" s="24">
        <v>19.0</v>
      </c>
      <c r="L1" s="24">
        <v>22.0</v>
      </c>
      <c r="M1" s="24">
        <v>22.0</v>
      </c>
      <c r="N1" s="25">
        <v>20.0</v>
      </c>
      <c r="O1" s="25">
        <v>23.0</v>
      </c>
      <c r="P1" s="25">
        <v>21.0</v>
      </c>
      <c r="Q1" s="25">
        <v>21.0</v>
      </c>
      <c r="R1" s="25">
        <v>21.0</v>
      </c>
      <c r="S1" s="25">
        <v>21.0</v>
      </c>
      <c r="T1" s="25">
        <v>20.0</v>
      </c>
      <c r="U1" s="26">
        <f>SUM(H1:T1)</f>
        <v>271.5</v>
      </c>
      <c r="V1" s="27" t="s">
        <v>40</v>
      </c>
      <c r="W1" s="20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/>
    </row>
    <row r="2">
      <c r="A2" s="30" t="s">
        <v>41</v>
      </c>
      <c r="B2" s="31" t="s">
        <v>42</v>
      </c>
      <c r="C2" s="32" t="s">
        <v>43</v>
      </c>
      <c r="D2" s="32" t="s">
        <v>44</v>
      </c>
      <c r="E2" s="32" t="s">
        <v>45</v>
      </c>
      <c r="F2" s="31" t="s">
        <v>38</v>
      </c>
      <c r="G2" s="33" t="s">
        <v>46</v>
      </c>
      <c r="H2" s="31" t="s">
        <v>47</v>
      </c>
      <c r="I2" s="32" t="s">
        <v>48</v>
      </c>
      <c r="J2" s="32" t="s">
        <v>49</v>
      </c>
      <c r="K2" s="32" t="s">
        <v>50</v>
      </c>
      <c r="L2" s="32" t="s">
        <v>51</v>
      </c>
      <c r="M2" s="32" t="s">
        <v>52</v>
      </c>
      <c r="N2" s="32" t="s">
        <v>53</v>
      </c>
      <c r="O2" s="32" t="s">
        <v>54</v>
      </c>
      <c r="P2" s="32" t="s">
        <v>55</v>
      </c>
      <c r="Q2" s="32" t="s">
        <v>56</v>
      </c>
      <c r="R2" s="32" t="s">
        <v>57</v>
      </c>
      <c r="S2" s="32" t="s">
        <v>58</v>
      </c>
      <c r="T2" s="32" t="s">
        <v>59</v>
      </c>
      <c r="U2" s="32" t="s">
        <v>60</v>
      </c>
      <c r="V2" s="31" t="s">
        <v>47</v>
      </c>
      <c r="W2" s="34" t="s">
        <v>48</v>
      </c>
      <c r="X2" s="34" t="s">
        <v>49</v>
      </c>
      <c r="Y2" s="34" t="s">
        <v>50</v>
      </c>
      <c r="Z2" s="34" t="s">
        <v>51</v>
      </c>
      <c r="AA2" s="34" t="s">
        <v>52</v>
      </c>
      <c r="AB2" s="34" t="s">
        <v>53</v>
      </c>
      <c r="AC2" s="34" t="s">
        <v>54</v>
      </c>
      <c r="AD2" s="34" t="s">
        <v>55</v>
      </c>
      <c r="AE2" s="34" t="s">
        <v>56</v>
      </c>
      <c r="AF2" s="34" t="s">
        <v>57</v>
      </c>
      <c r="AG2" s="34" t="s">
        <v>58</v>
      </c>
      <c r="AH2" s="34" t="s">
        <v>59</v>
      </c>
      <c r="AI2" s="34" t="s">
        <v>61</v>
      </c>
      <c r="AJ2" s="35" t="s">
        <v>62</v>
      </c>
    </row>
    <row r="3">
      <c r="A3" s="36" t="s">
        <v>63</v>
      </c>
      <c r="B3" s="37" t="s">
        <v>64</v>
      </c>
      <c r="C3" s="36" t="s">
        <v>65</v>
      </c>
      <c r="D3" s="36" t="s">
        <v>64</v>
      </c>
      <c r="E3" s="36" t="s">
        <v>66</v>
      </c>
      <c r="F3" s="37">
        <v>0.0</v>
      </c>
      <c r="G3" s="38">
        <v>1.0</v>
      </c>
      <c r="H3" s="39">
        <f t="shared" ref="H3:T3" si="1">V3/($G3*H$1)</f>
        <v>0</v>
      </c>
      <c r="I3" s="40">
        <f t="shared" si="1"/>
        <v>0</v>
      </c>
      <c r="J3" s="40">
        <f t="shared" si="1"/>
        <v>0</v>
      </c>
      <c r="K3" s="40">
        <f t="shared" si="1"/>
        <v>0</v>
      </c>
      <c r="L3" s="40">
        <f t="shared" si="1"/>
        <v>0</v>
      </c>
      <c r="M3" s="40">
        <f t="shared" si="1"/>
        <v>0</v>
      </c>
      <c r="N3" s="40">
        <f t="shared" si="1"/>
        <v>0</v>
      </c>
      <c r="O3" s="40">
        <f t="shared" si="1"/>
        <v>0</v>
      </c>
      <c r="P3" s="40">
        <f t="shared" si="1"/>
        <v>2.333333333</v>
      </c>
      <c r="Q3" s="40">
        <f t="shared" si="1"/>
        <v>2.285714286</v>
      </c>
      <c r="R3" s="40">
        <f t="shared" si="1"/>
        <v>1.523809524</v>
      </c>
      <c r="S3" s="40">
        <f t="shared" si="1"/>
        <v>1.714285714</v>
      </c>
      <c r="T3" s="40">
        <f t="shared" si="1"/>
        <v>1.3</v>
      </c>
      <c r="U3" s="40">
        <f>AI3/($G3*235)</f>
        <v>0.8127659574</v>
      </c>
      <c r="V3" s="41">
        <v>0.0</v>
      </c>
      <c r="W3" s="41">
        <v>0.0</v>
      </c>
      <c r="X3" s="42">
        <v>0.0</v>
      </c>
      <c r="Y3" s="42">
        <v>0.0</v>
      </c>
      <c r="Z3" s="42">
        <v>0.0</v>
      </c>
      <c r="AA3" s="42">
        <v>0.0</v>
      </c>
      <c r="AB3" s="42">
        <v>0.0</v>
      </c>
      <c r="AC3" s="42">
        <v>0.0</v>
      </c>
      <c r="AD3" s="43">
        <v>49.0</v>
      </c>
      <c r="AE3" s="43">
        <v>48.0</v>
      </c>
      <c r="AF3" s="43">
        <v>32.0</v>
      </c>
      <c r="AG3" s="43">
        <v>36.0</v>
      </c>
      <c r="AH3" s="43">
        <v>26.0</v>
      </c>
      <c r="AI3" s="43">
        <f t="shared" ref="AI3:AI104" si="3">SUM(V3:AH3)</f>
        <v>191</v>
      </c>
      <c r="AJ3" s="40">
        <v>38.2</v>
      </c>
    </row>
    <row r="4">
      <c r="A4" s="36" t="s">
        <v>67</v>
      </c>
      <c r="B4" s="37" t="s">
        <v>68</v>
      </c>
      <c r="C4" s="36" t="s">
        <v>69</v>
      </c>
      <c r="D4" s="36" t="s">
        <v>70</v>
      </c>
      <c r="E4" s="36" t="s">
        <v>71</v>
      </c>
      <c r="F4" s="37" t="s">
        <v>72</v>
      </c>
      <c r="G4" s="38">
        <v>1.0</v>
      </c>
      <c r="H4" s="39">
        <f t="shared" ref="H4:T4" si="2">V4/($G4*H$1)</f>
        <v>12.7</v>
      </c>
      <c r="I4" s="40">
        <f t="shared" si="2"/>
        <v>13.13513514</v>
      </c>
      <c r="J4" s="40">
        <f t="shared" si="2"/>
        <v>13.04347826</v>
      </c>
      <c r="K4" s="40">
        <f t="shared" si="2"/>
        <v>15.21052632</v>
      </c>
      <c r="L4" s="40">
        <f t="shared" si="2"/>
        <v>14.31818182</v>
      </c>
      <c r="M4" s="40">
        <f t="shared" si="2"/>
        <v>16.90909091</v>
      </c>
      <c r="N4" s="40">
        <f t="shared" si="2"/>
        <v>15.9</v>
      </c>
      <c r="O4" s="40">
        <f t="shared" si="2"/>
        <v>13.39130435</v>
      </c>
      <c r="P4" s="40">
        <f t="shared" si="2"/>
        <v>12.76190476</v>
      </c>
      <c r="Q4" s="40">
        <f t="shared" si="2"/>
        <v>11.95238095</v>
      </c>
      <c r="R4" s="40">
        <f t="shared" si="2"/>
        <v>12.19047619</v>
      </c>
      <c r="S4" s="40">
        <f t="shared" si="2"/>
        <v>13.9047619</v>
      </c>
      <c r="T4" s="40">
        <f t="shared" si="2"/>
        <v>9.1</v>
      </c>
      <c r="U4" s="40">
        <f>AVERAGE(H4:S4)</f>
        <v>13.78477005</v>
      </c>
      <c r="V4" s="44">
        <v>254.0</v>
      </c>
      <c r="W4" s="44">
        <v>243.0</v>
      </c>
      <c r="X4" s="43">
        <v>300.0</v>
      </c>
      <c r="Y4" s="43">
        <v>289.0</v>
      </c>
      <c r="Z4" s="43">
        <v>315.0</v>
      </c>
      <c r="AA4" s="43">
        <v>372.0</v>
      </c>
      <c r="AB4" s="43">
        <v>318.0</v>
      </c>
      <c r="AC4" s="43">
        <v>308.0</v>
      </c>
      <c r="AD4" s="43">
        <v>268.0</v>
      </c>
      <c r="AE4" s="43">
        <v>251.0</v>
      </c>
      <c r="AF4" s="43">
        <v>256.0</v>
      </c>
      <c r="AG4" s="43">
        <v>292.0</v>
      </c>
      <c r="AH4" s="43">
        <v>182.0</v>
      </c>
      <c r="AI4" s="43">
        <f t="shared" si="3"/>
        <v>3648</v>
      </c>
      <c r="AJ4" s="40">
        <v>280.61538461538464</v>
      </c>
    </row>
    <row r="5">
      <c r="A5" s="36" t="s">
        <v>73</v>
      </c>
      <c r="B5" s="37" t="s">
        <v>64</v>
      </c>
      <c r="C5" s="36" t="s">
        <v>65</v>
      </c>
      <c r="D5" s="36" t="s">
        <v>64</v>
      </c>
      <c r="E5" s="36" t="s">
        <v>66</v>
      </c>
      <c r="F5" s="37">
        <v>0.0</v>
      </c>
      <c r="G5" s="38">
        <v>1.0</v>
      </c>
      <c r="H5" s="39">
        <f t="shared" ref="H5:T5" si="4">V5/($G5*H$1)</f>
        <v>0</v>
      </c>
      <c r="I5" s="40">
        <f t="shared" si="4"/>
        <v>0</v>
      </c>
      <c r="J5" s="40">
        <f t="shared" si="4"/>
        <v>0</v>
      </c>
      <c r="K5" s="40">
        <f t="shared" si="4"/>
        <v>0</v>
      </c>
      <c r="L5" s="40">
        <f t="shared" si="4"/>
        <v>0</v>
      </c>
      <c r="M5" s="40">
        <f t="shared" si="4"/>
        <v>0</v>
      </c>
      <c r="N5" s="40">
        <f t="shared" si="4"/>
        <v>0</v>
      </c>
      <c r="O5" s="40">
        <f t="shared" si="4"/>
        <v>0</v>
      </c>
      <c r="P5" s="40">
        <f t="shared" si="4"/>
        <v>0</v>
      </c>
      <c r="Q5" s="40">
        <f t="shared" si="4"/>
        <v>0.7619047619</v>
      </c>
      <c r="R5" s="40">
        <f t="shared" si="4"/>
        <v>0.4285714286</v>
      </c>
      <c r="S5" s="40">
        <f t="shared" si="4"/>
        <v>0.4285714286</v>
      </c>
      <c r="T5" s="40">
        <f t="shared" si="4"/>
        <v>0</v>
      </c>
      <c r="U5" s="40">
        <f t="shared" ref="U5:U6" si="6">AI5/($G5*235)</f>
        <v>0.1446808511</v>
      </c>
      <c r="V5" s="41">
        <v>0.0</v>
      </c>
      <c r="W5" s="41">
        <v>0.0</v>
      </c>
      <c r="X5" s="42">
        <v>0.0</v>
      </c>
      <c r="Y5" s="42">
        <v>0.0</v>
      </c>
      <c r="Z5" s="42">
        <v>0.0</v>
      </c>
      <c r="AA5" s="42">
        <v>0.0</v>
      </c>
      <c r="AB5" s="42">
        <v>0.0</v>
      </c>
      <c r="AC5" s="42">
        <v>0.0</v>
      </c>
      <c r="AD5" s="42">
        <v>0.0</v>
      </c>
      <c r="AE5" s="43">
        <v>16.0</v>
      </c>
      <c r="AF5" s="43">
        <v>9.0</v>
      </c>
      <c r="AG5" s="43">
        <v>9.0</v>
      </c>
      <c r="AH5" s="42">
        <v>0.0</v>
      </c>
      <c r="AI5" s="43">
        <f t="shared" si="3"/>
        <v>34</v>
      </c>
      <c r="AJ5" s="40">
        <v>11.333333333333334</v>
      </c>
    </row>
    <row r="6">
      <c r="A6" s="36" t="s">
        <v>74</v>
      </c>
      <c r="B6" s="37" t="s">
        <v>75</v>
      </c>
      <c r="C6" s="36" t="s">
        <v>76</v>
      </c>
      <c r="D6" s="36" t="s">
        <v>77</v>
      </c>
      <c r="E6" s="36" t="s">
        <v>71</v>
      </c>
      <c r="F6" s="37" t="s">
        <v>72</v>
      </c>
      <c r="G6" s="38">
        <v>0.01</v>
      </c>
      <c r="H6" s="39">
        <f t="shared" ref="H6:T6" si="5">V6/($G6*H$1)</f>
        <v>0</v>
      </c>
      <c r="I6" s="40">
        <f t="shared" si="5"/>
        <v>0</v>
      </c>
      <c r="J6" s="40">
        <f t="shared" si="5"/>
        <v>126.0869565</v>
      </c>
      <c r="K6" s="40">
        <f t="shared" si="5"/>
        <v>0</v>
      </c>
      <c r="L6" s="40">
        <f t="shared" si="5"/>
        <v>0</v>
      </c>
      <c r="M6" s="40">
        <f t="shared" si="5"/>
        <v>0</v>
      </c>
      <c r="N6" s="40">
        <f t="shared" si="5"/>
        <v>0</v>
      </c>
      <c r="O6" s="40">
        <f t="shared" si="5"/>
        <v>47.82608696</v>
      </c>
      <c r="P6" s="40">
        <f t="shared" si="5"/>
        <v>0</v>
      </c>
      <c r="Q6" s="40">
        <f t="shared" si="5"/>
        <v>0</v>
      </c>
      <c r="R6" s="40">
        <f t="shared" si="5"/>
        <v>0</v>
      </c>
      <c r="S6" s="40">
        <f t="shared" si="5"/>
        <v>0</v>
      </c>
      <c r="T6" s="40">
        <f t="shared" si="5"/>
        <v>0</v>
      </c>
      <c r="U6" s="40">
        <f t="shared" si="6"/>
        <v>17.0212766</v>
      </c>
      <c r="V6" s="41">
        <v>0.0</v>
      </c>
      <c r="W6" s="41">
        <v>0.0</v>
      </c>
      <c r="X6" s="43">
        <v>29.0</v>
      </c>
      <c r="Y6" s="42">
        <v>0.0</v>
      </c>
      <c r="Z6" s="42">
        <v>0.0</v>
      </c>
      <c r="AA6" s="42">
        <v>0.0</v>
      </c>
      <c r="AB6" s="42">
        <v>0.0</v>
      </c>
      <c r="AC6" s="43">
        <v>11.0</v>
      </c>
      <c r="AD6" s="42">
        <v>0.0</v>
      </c>
      <c r="AE6" s="42">
        <v>0.0</v>
      </c>
      <c r="AF6" s="42">
        <v>0.0</v>
      </c>
      <c r="AG6" s="42">
        <v>0.0</v>
      </c>
      <c r="AH6" s="42">
        <v>0.0</v>
      </c>
      <c r="AI6" s="43">
        <f t="shared" si="3"/>
        <v>40</v>
      </c>
      <c r="AJ6" s="40">
        <v>20.0</v>
      </c>
    </row>
    <row r="7">
      <c r="A7" s="36" t="s">
        <v>78</v>
      </c>
      <c r="B7" s="37" t="s">
        <v>68</v>
      </c>
      <c r="C7" s="36" t="s">
        <v>76</v>
      </c>
      <c r="D7" s="36" t="s">
        <v>76</v>
      </c>
      <c r="E7" s="36" t="s">
        <v>71</v>
      </c>
      <c r="F7" s="37" t="s">
        <v>79</v>
      </c>
      <c r="G7" s="38">
        <v>1.0</v>
      </c>
      <c r="H7" s="39">
        <f t="shared" ref="H7:T7" si="7">V7/($G7*H$1)</f>
        <v>14.9</v>
      </c>
      <c r="I7" s="40">
        <f t="shared" si="7"/>
        <v>9.72972973</v>
      </c>
      <c r="J7" s="40">
        <f t="shared" si="7"/>
        <v>11.2173913</v>
      </c>
      <c r="K7" s="40">
        <f t="shared" si="7"/>
        <v>11.78947368</v>
      </c>
      <c r="L7" s="40">
        <f t="shared" si="7"/>
        <v>12.72727273</v>
      </c>
      <c r="M7" s="40">
        <f t="shared" si="7"/>
        <v>13.68181818</v>
      </c>
      <c r="N7" s="40">
        <f t="shared" si="7"/>
        <v>11.35</v>
      </c>
      <c r="O7" s="40">
        <f t="shared" si="7"/>
        <v>9.782608696</v>
      </c>
      <c r="P7" s="40">
        <f t="shared" si="7"/>
        <v>12.57142857</v>
      </c>
      <c r="Q7" s="40">
        <f t="shared" si="7"/>
        <v>10</v>
      </c>
      <c r="R7" s="40">
        <f t="shared" si="7"/>
        <v>9.904761905</v>
      </c>
      <c r="S7" s="40">
        <f t="shared" si="7"/>
        <v>10.23809524</v>
      </c>
      <c r="T7" s="40">
        <f t="shared" si="7"/>
        <v>5.1</v>
      </c>
      <c r="U7" s="40">
        <f>AVERAGE(H7:S7)</f>
        <v>11.49104834</v>
      </c>
      <c r="V7" s="44">
        <v>298.0</v>
      </c>
      <c r="W7" s="44">
        <v>180.0</v>
      </c>
      <c r="X7" s="43">
        <v>258.0</v>
      </c>
      <c r="Y7" s="43">
        <v>224.0</v>
      </c>
      <c r="Z7" s="43">
        <v>280.0</v>
      </c>
      <c r="AA7" s="43">
        <v>301.0</v>
      </c>
      <c r="AB7" s="43">
        <v>227.0</v>
      </c>
      <c r="AC7" s="43">
        <v>225.0</v>
      </c>
      <c r="AD7" s="43">
        <v>264.0</v>
      </c>
      <c r="AE7" s="43">
        <v>210.0</v>
      </c>
      <c r="AF7" s="43">
        <v>208.0</v>
      </c>
      <c r="AG7" s="43">
        <v>215.0</v>
      </c>
      <c r="AH7" s="43">
        <v>102.0</v>
      </c>
      <c r="AI7" s="43">
        <f t="shared" si="3"/>
        <v>2992</v>
      </c>
      <c r="AJ7" s="40">
        <v>230.15384615384616</v>
      </c>
    </row>
    <row r="8">
      <c r="A8" s="36" t="s">
        <v>80</v>
      </c>
      <c r="B8" s="37" t="s">
        <v>81</v>
      </c>
      <c r="C8" s="36" t="s">
        <v>82</v>
      </c>
      <c r="D8" s="36" t="s">
        <v>81</v>
      </c>
      <c r="E8" s="36" t="s">
        <v>66</v>
      </c>
      <c r="F8" s="37" t="s">
        <v>83</v>
      </c>
      <c r="G8" s="38">
        <v>1.0</v>
      </c>
      <c r="H8" s="39">
        <f t="shared" ref="H8:T8" si="8">V8/($G8*H$1)</f>
        <v>0</v>
      </c>
      <c r="I8" s="40">
        <f t="shared" si="8"/>
        <v>0</v>
      </c>
      <c r="J8" s="40">
        <f t="shared" si="8"/>
        <v>0</v>
      </c>
      <c r="K8" s="40">
        <f t="shared" si="8"/>
        <v>0</v>
      </c>
      <c r="L8" s="40">
        <f t="shared" si="8"/>
        <v>0</v>
      </c>
      <c r="M8" s="40">
        <f t="shared" si="8"/>
        <v>0</v>
      </c>
      <c r="N8" s="40">
        <f t="shared" si="8"/>
        <v>0</v>
      </c>
      <c r="O8" s="40">
        <f t="shared" si="8"/>
        <v>0</v>
      </c>
      <c r="P8" s="40">
        <f t="shared" si="8"/>
        <v>0</v>
      </c>
      <c r="Q8" s="40">
        <f t="shared" si="8"/>
        <v>0</v>
      </c>
      <c r="R8" s="40">
        <f t="shared" si="8"/>
        <v>0.2857142857</v>
      </c>
      <c r="S8" s="40">
        <f t="shared" si="8"/>
        <v>0.1428571429</v>
      </c>
      <c r="T8" s="40">
        <f t="shared" si="8"/>
        <v>0.3</v>
      </c>
      <c r="U8" s="40">
        <f>AI8/($G8*235)</f>
        <v>0.06382978723</v>
      </c>
      <c r="V8" s="41">
        <v>0.0</v>
      </c>
      <c r="W8" s="41">
        <v>0.0</v>
      </c>
      <c r="X8" s="42">
        <v>0.0</v>
      </c>
      <c r="Y8" s="42">
        <v>0.0</v>
      </c>
      <c r="Z8" s="42">
        <v>0.0</v>
      </c>
      <c r="AA8" s="42">
        <v>0.0</v>
      </c>
      <c r="AB8" s="42">
        <v>0.0</v>
      </c>
      <c r="AC8" s="42">
        <v>0.0</v>
      </c>
      <c r="AD8" s="42">
        <v>0.0</v>
      </c>
      <c r="AE8" s="42">
        <v>0.0</v>
      </c>
      <c r="AF8" s="43">
        <v>6.0</v>
      </c>
      <c r="AG8" s="43">
        <v>3.0</v>
      </c>
      <c r="AH8" s="43">
        <v>6.0</v>
      </c>
      <c r="AI8" s="43">
        <f t="shared" si="3"/>
        <v>15</v>
      </c>
      <c r="AJ8" s="40">
        <v>5.0</v>
      </c>
    </row>
    <row r="9">
      <c r="A9" s="36" t="s">
        <v>84</v>
      </c>
      <c r="B9" s="37" t="s">
        <v>68</v>
      </c>
      <c r="C9" s="36" t="s">
        <v>76</v>
      </c>
      <c r="D9" s="36" t="s">
        <v>76</v>
      </c>
      <c r="E9" s="36" t="s">
        <v>85</v>
      </c>
      <c r="F9" s="37" t="s">
        <v>86</v>
      </c>
      <c r="G9" s="38">
        <v>1.0</v>
      </c>
      <c r="H9" s="39">
        <f t="shared" ref="H9:T9" si="9">V9/($G9*H$1)</f>
        <v>11.55</v>
      </c>
      <c r="I9" s="40">
        <f t="shared" si="9"/>
        <v>11.83783784</v>
      </c>
      <c r="J9" s="40">
        <f t="shared" si="9"/>
        <v>11.17391304</v>
      </c>
      <c r="K9" s="40">
        <f t="shared" si="9"/>
        <v>12.52631579</v>
      </c>
      <c r="L9" s="40">
        <f t="shared" si="9"/>
        <v>9.363636364</v>
      </c>
      <c r="M9" s="40">
        <f t="shared" si="9"/>
        <v>9.772727273</v>
      </c>
      <c r="N9" s="40">
        <f t="shared" si="9"/>
        <v>10.2</v>
      </c>
      <c r="O9" s="40">
        <f t="shared" si="9"/>
        <v>13.60869565</v>
      </c>
      <c r="P9" s="40">
        <f t="shared" si="9"/>
        <v>12.61904762</v>
      </c>
      <c r="Q9" s="40">
        <f t="shared" si="9"/>
        <v>13.66666667</v>
      </c>
      <c r="R9" s="40">
        <f t="shared" si="9"/>
        <v>14.04761905</v>
      </c>
      <c r="S9" s="40">
        <f t="shared" si="9"/>
        <v>9.571428571</v>
      </c>
      <c r="T9" s="40">
        <f t="shared" si="9"/>
        <v>9</v>
      </c>
      <c r="U9" s="40">
        <f>AVERAGE(H9:S9)</f>
        <v>11.66149066</v>
      </c>
      <c r="V9" s="44">
        <v>231.0</v>
      </c>
      <c r="W9" s="44">
        <v>219.0</v>
      </c>
      <c r="X9" s="43">
        <v>257.0</v>
      </c>
      <c r="Y9" s="43">
        <v>238.0</v>
      </c>
      <c r="Z9" s="43">
        <v>206.0</v>
      </c>
      <c r="AA9" s="43">
        <v>215.0</v>
      </c>
      <c r="AB9" s="43">
        <v>204.0</v>
      </c>
      <c r="AC9" s="43">
        <v>313.0</v>
      </c>
      <c r="AD9" s="43">
        <v>265.0</v>
      </c>
      <c r="AE9" s="43">
        <v>287.0</v>
      </c>
      <c r="AF9" s="43">
        <v>295.0</v>
      </c>
      <c r="AG9" s="43">
        <v>201.0</v>
      </c>
      <c r="AH9" s="43">
        <v>180.0</v>
      </c>
      <c r="AI9" s="43">
        <f t="shared" si="3"/>
        <v>3111</v>
      </c>
      <c r="AJ9" s="40">
        <v>239.30769230769232</v>
      </c>
    </row>
    <row r="10">
      <c r="A10" s="36" t="s">
        <v>87</v>
      </c>
      <c r="B10" s="37" t="s">
        <v>81</v>
      </c>
      <c r="C10" s="36" t="s">
        <v>82</v>
      </c>
      <c r="D10" s="36" t="s">
        <v>81</v>
      </c>
      <c r="E10" s="36" t="s">
        <v>71</v>
      </c>
      <c r="F10" s="37" t="s">
        <v>88</v>
      </c>
      <c r="G10" s="38">
        <v>1.0</v>
      </c>
      <c r="H10" s="39">
        <f t="shared" ref="H10:T10" si="10">V10/($G10*H$1)</f>
        <v>0</v>
      </c>
      <c r="I10" s="40">
        <f t="shared" si="10"/>
        <v>0</v>
      </c>
      <c r="J10" s="40">
        <f t="shared" si="10"/>
        <v>0</v>
      </c>
      <c r="K10" s="40">
        <f t="shared" si="10"/>
        <v>0</v>
      </c>
      <c r="L10" s="40">
        <f t="shared" si="10"/>
        <v>0</v>
      </c>
      <c r="M10" s="40">
        <f t="shared" si="10"/>
        <v>0</v>
      </c>
      <c r="N10" s="40">
        <f t="shared" si="10"/>
        <v>0</v>
      </c>
      <c r="O10" s="40">
        <f t="shared" si="10"/>
        <v>0</v>
      </c>
      <c r="P10" s="40">
        <f t="shared" si="10"/>
        <v>0</v>
      </c>
      <c r="Q10" s="40">
        <f t="shared" si="10"/>
        <v>1</v>
      </c>
      <c r="R10" s="40">
        <f t="shared" si="10"/>
        <v>3.142857143</v>
      </c>
      <c r="S10" s="40">
        <f t="shared" si="10"/>
        <v>4.952380952</v>
      </c>
      <c r="T10" s="40">
        <f t="shared" si="10"/>
        <v>3.15</v>
      </c>
      <c r="U10" s="40">
        <f>AI10/($G10*235)</f>
        <v>1.080851064</v>
      </c>
      <c r="V10" s="41">
        <v>0.0</v>
      </c>
      <c r="W10" s="41">
        <v>0.0</v>
      </c>
      <c r="X10" s="42">
        <v>0.0</v>
      </c>
      <c r="Y10" s="42">
        <v>0.0</v>
      </c>
      <c r="Z10" s="42">
        <v>0.0</v>
      </c>
      <c r="AA10" s="42">
        <v>0.0</v>
      </c>
      <c r="AB10" s="42">
        <v>0.0</v>
      </c>
      <c r="AC10" s="42">
        <v>0.0</v>
      </c>
      <c r="AD10" s="42">
        <v>0.0</v>
      </c>
      <c r="AE10" s="43">
        <v>21.0</v>
      </c>
      <c r="AF10" s="43">
        <v>66.0</v>
      </c>
      <c r="AG10" s="43">
        <v>104.0</v>
      </c>
      <c r="AH10" s="43">
        <v>63.0</v>
      </c>
      <c r="AI10" s="43">
        <f t="shared" si="3"/>
        <v>254</v>
      </c>
      <c r="AJ10" s="40">
        <v>63.5</v>
      </c>
    </row>
    <row r="11">
      <c r="A11" s="36" t="s">
        <v>89</v>
      </c>
      <c r="B11" s="37" t="s">
        <v>68</v>
      </c>
      <c r="C11" s="36" t="s">
        <v>76</v>
      </c>
      <c r="D11" s="36" t="s">
        <v>76</v>
      </c>
      <c r="E11" s="36" t="s">
        <v>71</v>
      </c>
      <c r="F11" s="37" t="s">
        <v>72</v>
      </c>
      <c r="G11" s="38">
        <v>0.2</v>
      </c>
      <c r="H11" s="39">
        <f t="shared" ref="H11:T11" si="11">V11/($G11*H$1)</f>
        <v>16</v>
      </c>
      <c r="I11" s="40">
        <f t="shared" si="11"/>
        <v>15.94594595</v>
      </c>
      <c r="J11" s="40">
        <f t="shared" si="11"/>
        <v>16.30434783</v>
      </c>
      <c r="K11" s="40">
        <f t="shared" si="11"/>
        <v>22.10526316</v>
      </c>
      <c r="L11" s="40">
        <f t="shared" si="11"/>
        <v>16.81818182</v>
      </c>
      <c r="M11" s="40">
        <f t="shared" si="11"/>
        <v>19.09090909</v>
      </c>
      <c r="N11" s="40">
        <f t="shared" si="11"/>
        <v>18.75</v>
      </c>
      <c r="O11" s="40">
        <f t="shared" si="11"/>
        <v>15.2173913</v>
      </c>
      <c r="P11" s="40">
        <f t="shared" si="11"/>
        <v>15.95238095</v>
      </c>
      <c r="Q11" s="40">
        <f t="shared" si="11"/>
        <v>19.04761905</v>
      </c>
      <c r="R11" s="40">
        <f t="shared" si="11"/>
        <v>16.66666667</v>
      </c>
      <c r="S11" s="40">
        <f t="shared" si="11"/>
        <v>12.38095238</v>
      </c>
      <c r="T11" s="40">
        <f t="shared" si="11"/>
        <v>13.25</v>
      </c>
      <c r="U11" s="40">
        <f>AVERAGE(H11:S11)</f>
        <v>17.02330485</v>
      </c>
      <c r="V11" s="44">
        <v>64.0</v>
      </c>
      <c r="W11" s="44">
        <v>59.0</v>
      </c>
      <c r="X11" s="43">
        <v>75.0</v>
      </c>
      <c r="Y11" s="43">
        <v>84.0</v>
      </c>
      <c r="Z11" s="43">
        <v>74.0</v>
      </c>
      <c r="AA11" s="43">
        <v>84.0</v>
      </c>
      <c r="AB11" s="43">
        <v>75.0</v>
      </c>
      <c r="AC11" s="43">
        <v>70.0</v>
      </c>
      <c r="AD11" s="43">
        <v>67.0</v>
      </c>
      <c r="AE11" s="43">
        <v>80.0</v>
      </c>
      <c r="AF11" s="43">
        <v>70.0</v>
      </c>
      <c r="AG11" s="43">
        <v>52.0</v>
      </c>
      <c r="AH11" s="43">
        <v>53.0</v>
      </c>
      <c r="AI11" s="43">
        <f t="shared" si="3"/>
        <v>907</v>
      </c>
      <c r="AJ11" s="40">
        <v>69.76923076923077</v>
      </c>
    </row>
    <row r="12">
      <c r="A12" s="36" t="s">
        <v>90</v>
      </c>
      <c r="B12" s="37" t="s">
        <v>81</v>
      </c>
      <c r="C12" s="36" t="s">
        <v>82</v>
      </c>
      <c r="D12" s="36" t="s">
        <v>81</v>
      </c>
      <c r="E12" s="36" t="s">
        <v>66</v>
      </c>
      <c r="F12" s="37" t="s">
        <v>91</v>
      </c>
      <c r="G12" s="38">
        <v>1.0</v>
      </c>
      <c r="H12" s="39">
        <f t="shared" ref="H12:T12" si="12">V12/($G12*H$1)</f>
        <v>5.45</v>
      </c>
      <c r="I12" s="40">
        <f t="shared" si="12"/>
        <v>6.378378378</v>
      </c>
      <c r="J12" s="40">
        <f t="shared" si="12"/>
        <v>5.739130435</v>
      </c>
      <c r="K12" s="40">
        <f t="shared" si="12"/>
        <v>5.684210526</v>
      </c>
      <c r="L12" s="40">
        <f t="shared" si="12"/>
        <v>4.590909091</v>
      </c>
      <c r="M12" s="40">
        <f t="shared" si="12"/>
        <v>4.545454545</v>
      </c>
      <c r="N12" s="40">
        <f t="shared" si="12"/>
        <v>4.4</v>
      </c>
      <c r="O12" s="40">
        <f t="shared" si="12"/>
        <v>4.043478261</v>
      </c>
      <c r="P12" s="40">
        <f t="shared" si="12"/>
        <v>4.523809524</v>
      </c>
      <c r="Q12" s="40">
        <f t="shared" si="12"/>
        <v>4.380952381</v>
      </c>
      <c r="R12" s="40">
        <f t="shared" si="12"/>
        <v>5</v>
      </c>
      <c r="S12" s="40">
        <f t="shared" si="12"/>
        <v>4.952380952</v>
      </c>
      <c r="T12" s="40">
        <f t="shared" si="12"/>
        <v>3.3</v>
      </c>
      <c r="U12" s="40">
        <f t="shared" ref="U12:U13" si="14">AI12/($G12*235)</f>
        <v>5.578723404</v>
      </c>
      <c r="V12" s="44">
        <v>109.0</v>
      </c>
      <c r="W12" s="44">
        <v>118.0</v>
      </c>
      <c r="X12" s="43">
        <v>132.0</v>
      </c>
      <c r="Y12" s="43">
        <v>108.0</v>
      </c>
      <c r="Z12" s="43">
        <v>101.0</v>
      </c>
      <c r="AA12" s="43">
        <v>100.0</v>
      </c>
      <c r="AB12" s="43">
        <v>88.0</v>
      </c>
      <c r="AC12" s="43">
        <v>93.0</v>
      </c>
      <c r="AD12" s="43">
        <v>95.0</v>
      </c>
      <c r="AE12" s="43">
        <v>92.0</v>
      </c>
      <c r="AF12" s="43">
        <v>105.0</v>
      </c>
      <c r="AG12" s="43">
        <v>104.0</v>
      </c>
      <c r="AH12" s="43">
        <v>66.0</v>
      </c>
      <c r="AI12" s="43">
        <f t="shared" si="3"/>
        <v>1311</v>
      </c>
      <c r="AJ12" s="40">
        <v>100.84615384615384</v>
      </c>
    </row>
    <row r="13">
      <c r="A13" s="36" t="s">
        <v>92</v>
      </c>
      <c r="B13" s="37" t="s">
        <v>81</v>
      </c>
      <c r="C13" s="36" t="s">
        <v>93</v>
      </c>
      <c r="D13" s="36" t="s">
        <v>81</v>
      </c>
      <c r="E13" s="36" t="s">
        <v>66</v>
      </c>
      <c r="F13" s="37" t="s">
        <v>94</v>
      </c>
      <c r="G13" s="38">
        <v>1.0</v>
      </c>
      <c r="H13" s="39">
        <f t="shared" ref="H13:T13" si="13">V13/($G13*H$1)</f>
        <v>2.05</v>
      </c>
      <c r="I13" s="40">
        <f t="shared" si="13"/>
        <v>3.945945946</v>
      </c>
      <c r="J13" s="40">
        <f t="shared" si="13"/>
        <v>4.043478261</v>
      </c>
      <c r="K13" s="40">
        <f t="shared" si="13"/>
        <v>1.736842105</v>
      </c>
      <c r="L13" s="40">
        <f t="shared" si="13"/>
        <v>0.5454545455</v>
      </c>
      <c r="M13" s="40">
        <f t="shared" si="13"/>
        <v>0.2272727273</v>
      </c>
      <c r="N13" s="40">
        <f t="shared" si="13"/>
        <v>1.15</v>
      </c>
      <c r="O13" s="40">
        <f t="shared" si="13"/>
        <v>4.565217391</v>
      </c>
      <c r="P13" s="40">
        <f t="shared" si="13"/>
        <v>4.714285714</v>
      </c>
      <c r="Q13" s="40">
        <f t="shared" si="13"/>
        <v>5.857142857</v>
      </c>
      <c r="R13" s="40">
        <f t="shared" si="13"/>
        <v>3.80952381</v>
      </c>
      <c r="S13" s="40">
        <f t="shared" si="13"/>
        <v>2.285714286</v>
      </c>
      <c r="T13" s="40">
        <f t="shared" si="13"/>
        <v>2.7</v>
      </c>
      <c r="U13" s="40">
        <f t="shared" si="14"/>
        <v>3.357446809</v>
      </c>
      <c r="V13" s="44">
        <v>41.0</v>
      </c>
      <c r="W13" s="44">
        <v>73.0</v>
      </c>
      <c r="X13" s="43">
        <v>93.0</v>
      </c>
      <c r="Y13" s="43">
        <v>33.0</v>
      </c>
      <c r="Z13" s="43">
        <v>12.0</v>
      </c>
      <c r="AA13" s="43">
        <v>5.0</v>
      </c>
      <c r="AB13" s="43">
        <v>23.0</v>
      </c>
      <c r="AC13" s="43">
        <v>105.0</v>
      </c>
      <c r="AD13" s="43">
        <v>99.0</v>
      </c>
      <c r="AE13" s="43">
        <v>123.0</v>
      </c>
      <c r="AF13" s="43">
        <v>80.0</v>
      </c>
      <c r="AG13" s="43">
        <v>48.0</v>
      </c>
      <c r="AH13" s="43">
        <v>54.0</v>
      </c>
      <c r="AI13" s="43">
        <f t="shared" si="3"/>
        <v>789</v>
      </c>
      <c r="AJ13" s="40">
        <v>60.69230769230769</v>
      </c>
    </row>
    <row r="14">
      <c r="A14" s="36" t="s">
        <v>95</v>
      </c>
      <c r="B14" s="37" t="s">
        <v>68</v>
      </c>
      <c r="C14" s="36" t="s">
        <v>76</v>
      </c>
      <c r="D14" s="36" t="s">
        <v>76</v>
      </c>
      <c r="E14" s="36" t="s">
        <v>85</v>
      </c>
      <c r="F14" s="37" t="s">
        <v>79</v>
      </c>
      <c r="G14" s="38">
        <v>1.0</v>
      </c>
      <c r="H14" s="39">
        <f t="shared" ref="H14:T14" si="15">V14/($G14*H$1)</f>
        <v>10.85</v>
      </c>
      <c r="I14" s="40">
        <f t="shared" si="15"/>
        <v>8.756756757</v>
      </c>
      <c r="J14" s="40">
        <f t="shared" si="15"/>
        <v>8.565217391</v>
      </c>
      <c r="K14" s="40">
        <f t="shared" si="15"/>
        <v>8.157894737</v>
      </c>
      <c r="L14" s="40">
        <f t="shared" si="15"/>
        <v>9.090909091</v>
      </c>
      <c r="M14" s="40">
        <f t="shared" si="15"/>
        <v>9.863636364</v>
      </c>
      <c r="N14" s="40">
        <f t="shared" si="15"/>
        <v>8.25</v>
      </c>
      <c r="O14" s="40">
        <f t="shared" si="15"/>
        <v>6.913043478</v>
      </c>
      <c r="P14" s="40">
        <f t="shared" si="15"/>
        <v>11</v>
      </c>
      <c r="Q14" s="40">
        <f t="shared" si="15"/>
        <v>9.904761905</v>
      </c>
      <c r="R14" s="40">
        <f t="shared" si="15"/>
        <v>10.33333333</v>
      </c>
      <c r="S14" s="40">
        <f t="shared" si="15"/>
        <v>9.095238095</v>
      </c>
      <c r="T14" s="40">
        <f t="shared" si="15"/>
        <v>5.55</v>
      </c>
      <c r="U14" s="40">
        <f>AVERAGE(H14:S14)</f>
        <v>9.231732596</v>
      </c>
      <c r="V14" s="44">
        <v>217.0</v>
      </c>
      <c r="W14" s="44">
        <v>162.0</v>
      </c>
      <c r="X14" s="43">
        <v>197.0</v>
      </c>
      <c r="Y14" s="43">
        <v>155.0</v>
      </c>
      <c r="Z14" s="43">
        <v>200.0</v>
      </c>
      <c r="AA14" s="43">
        <v>217.0</v>
      </c>
      <c r="AB14" s="43">
        <v>165.0</v>
      </c>
      <c r="AC14" s="43">
        <v>159.0</v>
      </c>
      <c r="AD14" s="43">
        <v>231.0</v>
      </c>
      <c r="AE14" s="43">
        <v>208.0</v>
      </c>
      <c r="AF14" s="43">
        <v>217.0</v>
      </c>
      <c r="AG14" s="43">
        <v>191.0</v>
      </c>
      <c r="AH14" s="43">
        <v>111.0</v>
      </c>
      <c r="AI14" s="43">
        <f t="shared" si="3"/>
        <v>2430</v>
      </c>
      <c r="AJ14" s="40">
        <v>186.92307692307693</v>
      </c>
    </row>
    <row r="15">
      <c r="A15" s="36" t="s">
        <v>96</v>
      </c>
      <c r="B15" s="37" t="s">
        <v>81</v>
      </c>
      <c r="C15" s="36" t="s">
        <v>82</v>
      </c>
      <c r="D15" s="36" t="s">
        <v>81</v>
      </c>
      <c r="E15" s="36" t="s">
        <v>66</v>
      </c>
      <c r="F15" s="37" t="s">
        <v>97</v>
      </c>
      <c r="G15" s="38">
        <v>1.0</v>
      </c>
      <c r="H15" s="39">
        <f t="shared" ref="H15:T15" si="16">V15/($G15*H$1)</f>
        <v>5.45</v>
      </c>
      <c r="I15" s="40">
        <f t="shared" si="16"/>
        <v>5.459459459</v>
      </c>
      <c r="J15" s="40">
        <f t="shared" si="16"/>
        <v>4.565217391</v>
      </c>
      <c r="K15" s="40">
        <f t="shared" si="16"/>
        <v>5.315789474</v>
      </c>
      <c r="L15" s="40">
        <f t="shared" si="16"/>
        <v>4.454545455</v>
      </c>
      <c r="M15" s="40">
        <f t="shared" si="16"/>
        <v>4.227272727</v>
      </c>
      <c r="N15" s="40">
        <f t="shared" si="16"/>
        <v>4.25</v>
      </c>
      <c r="O15" s="40">
        <f t="shared" si="16"/>
        <v>3.826086957</v>
      </c>
      <c r="P15" s="40">
        <f t="shared" si="16"/>
        <v>4.238095238</v>
      </c>
      <c r="Q15" s="40">
        <f t="shared" si="16"/>
        <v>4.380952381</v>
      </c>
      <c r="R15" s="40">
        <f t="shared" si="16"/>
        <v>4.142857143</v>
      </c>
      <c r="S15" s="40">
        <f t="shared" si="16"/>
        <v>4.238095238</v>
      </c>
      <c r="T15" s="40">
        <f t="shared" si="16"/>
        <v>3.3</v>
      </c>
      <c r="U15" s="40">
        <f>AI15/($G15*235)</f>
        <v>5.119148936</v>
      </c>
      <c r="V15" s="44">
        <v>109.0</v>
      </c>
      <c r="W15" s="44">
        <v>101.0</v>
      </c>
      <c r="X15" s="43">
        <v>105.0</v>
      </c>
      <c r="Y15" s="43">
        <v>101.0</v>
      </c>
      <c r="Z15" s="43">
        <v>98.0</v>
      </c>
      <c r="AA15" s="43">
        <v>93.0</v>
      </c>
      <c r="AB15" s="43">
        <v>85.0</v>
      </c>
      <c r="AC15" s="43">
        <v>88.0</v>
      </c>
      <c r="AD15" s="43">
        <v>89.0</v>
      </c>
      <c r="AE15" s="43">
        <v>92.0</v>
      </c>
      <c r="AF15" s="43">
        <v>87.0</v>
      </c>
      <c r="AG15" s="43">
        <v>89.0</v>
      </c>
      <c r="AH15" s="43">
        <v>66.0</v>
      </c>
      <c r="AI15" s="43">
        <f t="shared" si="3"/>
        <v>1203</v>
      </c>
      <c r="AJ15" s="40">
        <v>92.53846153846153</v>
      </c>
    </row>
    <row r="16">
      <c r="A16" s="36" t="s">
        <v>98</v>
      </c>
      <c r="B16" s="37" t="s">
        <v>68</v>
      </c>
      <c r="C16" s="36" t="s">
        <v>76</v>
      </c>
      <c r="D16" s="36" t="s">
        <v>76</v>
      </c>
      <c r="E16" s="36" t="s">
        <v>71</v>
      </c>
      <c r="F16" s="37" t="s">
        <v>72</v>
      </c>
      <c r="G16" s="38">
        <v>0.6</v>
      </c>
      <c r="H16" s="39">
        <f t="shared" ref="H16:T16" si="17">V16/($G16*H$1)</f>
        <v>8.333333333</v>
      </c>
      <c r="I16" s="40">
        <f t="shared" si="17"/>
        <v>11.08108108</v>
      </c>
      <c r="J16" s="40">
        <f t="shared" si="17"/>
        <v>10</v>
      </c>
      <c r="K16" s="40">
        <f t="shared" si="17"/>
        <v>14.03508772</v>
      </c>
      <c r="L16" s="40">
        <f t="shared" si="17"/>
        <v>11.36363636</v>
      </c>
      <c r="M16" s="40">
        <f t="shared" si="17"/>
        <v>9.924242424</v>
      </c>
      <c r="N16" s="40">
        <f t="shared" si="17"/>
        <v>11.5</v>
      </c>
      <c r="O16" s="40">
        <f t="shared" si="17"/>
        <v>5.579710145</v>
      </c>
      <c r="P16" s="40">
        <f t="shared" si="17"/>
        <v>11.98412698</v>
      </c>
      <c r="Q16" s="40">
        <f t="shared" si="17"/>
        <v>11.19047619</v>
      </c>
      <c r="R16" s="40">
        <f t="shared" si="17"/>
        <v>9.920634921</v>
      </c>
      <c r="S16" s="40">
        <f t="shared" si="17"/>
        <v>12.06349206</v>
      </c>
      <c r="T16" s="40">
        <f t="shared" si="17"/>
        <v>5.583333333</v>
      </c>
      <c r="U16" s="40">
        <f>AVERAGE(H16:S16)</f>
        <v>10.58131844</v>
      </c>
      <c r="V16" s="44">
        <v>100.0</v>
      </c>
      <c r="W16" s="44">
        <v>123.0</v>
      </c>
      <c r="X16" s="43">
        <v>138.0</v>
      </c>
      <c r="Y16" s="43">
        <v>160.0</v>
      </c>
      <c r="Z16" s="43">
        <v>150.0</v>
      </c>
      <c r="AA16" s="43">
        <v>131.0</v>
      </c>
      <c r="AB16" s="43">
        <v>138.0</v>
      </c>
      <c r="AC16" s="43">
        <v>77.0</v>
      </c>
      <c r="AD16" s="43">
        <v>151.0</v>
      </c>
      <c r="AE16" s="43">
        <v>141.0</v>
      </c>
      <c r="AF16" s="43">
        <v>125.0</v>
      </c>
      <c r="AG16" s="43">
        <v>152.0</v>
      </c>
      <c r="AH16" s="43">
        <v>67.0</v>
      </c>
      <c r="AI16" s="43">
        <f t="shared" si="3"/>
        <v>1653</v>
      </c>
      <c r="AJ16" s="40">
        <v>127.15384615384616</v>
      </c>
    </row>
    <row r="17">
      <c r="A17" s="36" t="s">
        <v>99</v>
      </c>
      <c r="B17" s="37" t="s">
        <v>64</v>
      </c>
      <c r="C17" s="36" t="s">
        <v>65</v>
      </c>
      <c r="D17" s="36" t="s">
        <v>64</v>
      </c>
      <c r="E17" s="36" t="s">
        <v>66</v>
      </c>
      <c r="F17" s="37">
        <v>0.0</v>
      </c>
      <c r="G17" s="38">
        <v>1.0</v>
      </c>
      <c r="H17" s="39">
        <f t="shared" ref="H17:T17" si="18">V17/($G17*H$1)</f>
        <v>0</v>
      </c>
      <c r="I17" s="40">
        <f t="shared" si="18"/>
        <v>0</v>
      </c>
      <c r="J17" s="40">
        <f t="shared" si="18"/>
        <v>0</v>
      </c>
      <c r="K17" s="40">
        <f t="shared" si="18"/>
        <v>0.1578947368</v>
      </c>
      <c r="L17" s="40">
        <f t="shared" si="18"/>
        <v>0</v>
      </c>
      <c r="M17" s="40">
        <f t="shared" si="18"/>
        <v>0</v>
      </c>
      <c r="N17" s="40">
        <f t="shared" si="18"/>
        <v>0.05</v>
      </c>
      <c r="O17" s="40">
        <f t="shared" si="18"/>
        <v>0.4347826087</v>
      </c>
      <c r="P17" s="40">
        <f t="shared" si="18"/>
        <v>0.2380952381</v>
      </c>
      <c r="Q17" s="40">
        <f t="shared" si="18"/>
        <v>0.1904761905</v>
      </c>
      <c r="R17" s="40">
        <f t="shared" si="18"/>
        <v>0.3333333333</v>
      </c>
      <c r="S17" s="40">
        <f t="shared" si="18"/>
        <v>0.3333333333</v>
      </c>
      <c r="T17" s="40">
        <f t="shared" si="18"/>
        <v>0.25</v>
      </c>
      <c r="U17" s="40">
        <f>AI17/($G17*235)</f>
        <v>0.1787234043</v>
      </c>
      <c r="V17" s="41">
        <v>0.0</v>
      </c>
      <c r="W17" s="41">
        <v>0.0</v>
      </c>
      <c r="X17" s="42">
        <v>0.0</v>
      </c>
      <c r="Y17" s="43">
        <v>3.0</v>
      </c>
      <c r="Z17" s="42">
        <v>0.0</v>
      </c>
      <c r="AA17" s="42">
        <v>0.0</v>
      </c>
      <c r="AB17" s="43">
        <v>1.0</v>
      </c>
      <c r="AC17" s="43">
        <v>10.0</v>
      </c>
      <c r="AD17" s="43">
        <v>5.0</v>
      </c>
      <c r="AE17" s="43">
        <v>4.0</v>
      </c>
      <c r="AF17" s="43">
        <v>7.0</v>
      </c>
      <c r="AG17" s="43">
        <v>7.0</v>
      </c>
      <c r="AH17" s="43">
        <v>5.0</v>
      </c>
      <c r="AI17" s="43">
        <f t="shared" si="3"/>
        <v>42</v>
      </c>
      <c r="AJ17" s="40">
        <v>5.25</v>
      </c>
    </row>
    <row r="18">
      <c r="A18" s="36" t="s">
        <v>100</v>
      </c>
      <c r="B18" s="37" t="s">
        <v>68</v>
      </c>
      <c r="C18" s="36" t="s">
        <v>76</v>
      </c>
      <c r="D18" s="36" t="s">
        <v>76</v>
      </c>
      <c r="E18" s="36" t="s">
        <v>71</v>
      </c>
      <c r="F18" s="37" t="s">
        <v>79</v>
      </c>
      <c r="G18" s="38">
        <v>0.4</v>
      </c>
      <c r="H18" s="39">
        <f t="shared" ref="H18:T18" si="19">V18/($G18*H$1)</f>
        <v>0</v>
      </c>
      <c r="I18" s="40">
        <f t="shared" si="19"/>
        <v>0</v>
      </c>
      <c r="J18" s="40">
        <f t="shared" si="19"/>
        <v>0</v>
      </c>
      <c r="K18" s="40">
        <f t="shared" si="19"/>
        <v>0</v>
      </c>
      <c r="L18" s="40">
        <f t="shared" si="19"/>
        <v>0</v>
      </c>
      <c r="M18" s="40">
        <f t="shared" si="19"/>
        <v>0</v>
      </c>
      <c r="N18" s="40">
        <f t="shared" si="19"/>
        <v>0</v>
      </c>
      <c r="O18" s="40">
        <f t="shared" si="19"/>
        <v>0</v>
      </c>
      <c r="P18" s="40">
        <f t="shared" si="19"/>
        <v>0.3571428571</v>
      </c>
      <c r="Q18" s="40">
        <f t="shared" si="19"/>
        <v>5.357142857</v>
      </c>
      <c r="R18" s="40">
        <f t="shared" si="19"/>
        <v>5.833333333</v>
      </c>
      <c r="S18" s="40">
        <f t="shared" si="19"/>
        <v>6.428571429</v>
      </c>
      <c r="T18" s="40">
        <f t="shared" si="19"/>
        <v>6.375</v>
      </c>
      <c r="U18" s="40">
        <f t="shared" ref="U18:U19" si="21">AVERAGE(H18:S18)</f>
        <v>1.498015873</v>
      </c>
      <c r="V18" s="41">
        <v>0.0</v>
      </c>
      <c r="W18" s="41">
        <v>0.0</v>
      </c>
      <c r="X18" s="42">
        <v>0.0</v>
      </c>
      <c r="Y18" s="42">
        <v>0.0</v>
      </c>
      <c r="Z18" s="42">
        <v>0.0</v>
      </c>
      <c r="AA18" s="42">
        <v>0.0</v>
      </c>
      <c r="AB18" s="42">
        <v>0.0</v>
      </c>
      <c r="AC18" s="42">
        <v>0.0</v>
      </c>
      <c r="AD18" s="43">
        <v>3.0</v>
      </c>
      <c r="AE18" s="43">
        <v>45.0</v>
      </c>
      <c r="AF18" s="43">
        <v>49.0</v>
      </c>
      <c r="AG18" s="43">
        <v>54.0</v>
      </c>
      <c r="AH18" s="43">
        <v>51.0</v>
      </c>
      <c r="AI18" s="43">
        <f t="shared" si="3"/>
        <v>202</v>
      </c>
      <c r="AJ18" s="40">
        <v>40.4</v>
      </c>
    </row>
    <row r="19">
      <c r="A19" s="36" t="s">
        <v>101</v>
      </c>
      <c r="B19" s="37" t="s">
        <v>68</v>
      </c>
      <c r="C19" s="36" t="s">
        <v>102</v>
      </c>
      <c r="D19" s="36" t="s">
        <v>70</v>
      </c>
      <c r="E19" s="36" t="s">
        <v>71</v>
      </c>
      <c r="F19" s="37" t="s">
        <v>86</v>
      </c>
      <c r="G19" s="38">
        <v>1.0</v>
      </c>
      <c r="H19" s="39">
        <f t="shared" ref="H19:T19" si="20">V19/($G19*H$1)</f>
        <v>5.65</v>
      </c>
      <c r="I19" s="40">
        <f t="shared" si="20"/>
        <v>5.675675676</v>
      </c>
      <c r="J19" s="40">
        <f t="shared" si="20"/>
        <v>5.347826087</v>
      </c>
      <c r="K19" s="40">
        <f t="shared" si="20"/>
        <v>9.578947368</v>
      </c>
      <c r="L19" s="40">
        <f t="shared" si="20"/>
        <v>10.09090909</v>
      </c>
      <c r="M19" s="40">
        <f t="shared" si="20"/>
        <v>11.86363636</v>
      </c>
      <c r="N19" s="40">
        <f t="shared" si="20"/>
        <v>11.05</v>
      </c>
      <c r="O19" s="40">
        <f t="shared" si="20"/>
        <v>12</v>
      </c>
      <c r="P19" s="40">
        <f t="shared" si="20"/>
        <v>8.380952381</v>
      </c>
      <c r="Q19" s="40">
        <f t="shared" si="20"/>
        <v>12.38095238</v>
      </c>
      <c r="R19" s="40">
        <f t="shared" si="20"/>
        <v>10.19047619</v>
      </c>
      <c r="S19" s="40">
        <f t="shared" si="20"/>
        <v>12.66666667</v>
      </c>
      <c r="T19" s="40">
        <f t="shared" si="20"/>
        <v>8.05</v>
      </c>
      <c r="U19" s="40">
        <f t="shared" si="21"/>
        <v>9.573003517</v>
      </c>
      <c r="V19" s="44">
        <v>113.0</v>
      </c>
      <c r="W19" s="44">
        <v>105.0</v>
      </c>
      <c r="X19" s="43">
        <v>123.0</v>
      </c>
      <c r="Y19" s="43">
        <v>182.0</v>
      </c>
      <c r="Z19" s="43">
        <v>222.0</v>
      </c>
      <c r="AA19" s="43">
        <v>261.0</v>
      </c>
      <c r="AB19" s="43">
        <v>221.0</v>
      </c>
      <c r="AC19" s="43">
        <v>276.0</v>
      </c>
      <c r="AD19" s="43">
        <v>176.0</v>
      </c>
      <c r="AE19" s="43">
        <v>260.0</v>
      </c>
      <c r="AF19" s="43">
        <v>214.0</v>
      </c>
      <c r="AG19" s="43">
        <v>266.0</v>
      </c>
      <c r="AH19" s="43">
        <v>161.0</v>
      </c>
      <c r="AI19" s="43">
        <f t="shared" si="3"/>
        <v>2580</v>
      </c>
      <c r="AJ19" s="40">
        <v>198.46153846153845</v>
      </c>
    </row>
    <row r="20">
      <c r="A20" s="36" t="s">
        <v>103</v>
      </c>
      <c r="B20" s="37" t="s">
        <v>81</v>
      </c>
      <c r="C20" s="36" t="s">
        <v>104</v>
      </c>
      <c r="D20" s="36" t="s">
        <v>81</v>
      </c>
      <c r="E20" s="36" t="s">
        <v>85</v>
      </c>
      <c r="F20" s="37" t="s">
        <v>105</v>
      </c>
      <c r="G20" s="38">
        <v>1.0</v>
      </c>
      <c r="H20" s="39">
        <f t="shared" ref="H20:T20" si="22">V20/($G20*H$1)</f>
        <v>0</v>
      </c>
      <c r="I20" s="40">
        <f t="shared" si="22"/>
        <v>0</v>
      </c>
      <c r="J20" s="40">
        <f t="shared" si="22"/>
        <v>0</v>
      </c>
      <c r="K20" s="40">
        <f t="shared" si="22"/>
        <v>0</v>
      </c>
      <c r="L20" s="40">
        <f t="shared" si="22"/>
        <v>0</v>
      </c>
      <c r="M20" s="40">
        <f t="shared" si="22"/>
        <v>0</v>
      </c>
      <c r="N20" s="40">
        <f t="shared" si="22"/>
        <v>0</v>
      </c>
      <c r="O20" s="40">
        <f t="shared" si="22"/>
        <v>0</v>
      </c>
      <c r="P20" s="40">
        <f t="shared" si="22"/>
        <v>0</v>
      </c>
      <c r="Q20" s="40">
        <f t="shared" si="22"/>
        <v>0.04761904762</v>
      </c>
      <c r="R20" s="40">
        <f t="shared" si="22"/>
        <v>0</v>
      </c>
      <c r="S20" s="40">
        <f t="shared" si="22"/>
        <v>0</v>
      </c>
      <c r="T20" s="40">
        <f t="shared" si="22"/>
        <v>0</v>
      </c>
      <c r="U20" s="40">
        <f t="shared" ref="U20:U22" si="24">AI20/($G20*235)</f>
        <v>0.004255319149</v>
      </c>
      <c r="V20" s="41">
        <v>0.0</v>
      </c>
      <c r="W20" s="41">
        <v>0.0</v>
      </c>
      <c r="X20" s="42">
        <v>0.0</v>
      </c>
      <c r="Y20" s="42">
        <v>0.0</v>
      </c>
      <c r="Z20" s="42">
        <v>0.0</v>
      </c>
      <c r="AA20" s="42">
        <v>0.0</v>
      </c>
      <c r="AB20" s="42">
        <v>0.0</v>
      </c>
      <c r="AC20" s="42">
        <v>0.0</v>
      </c>
      <c r="AD20" s="42">
        <v>0.0</v>
      </c>
      <c r="AE20" s="43">
        <v>1.0</v>
      </c>
      <c r="AF20" s="42">
        <v>0.0</v>
      </c>
      <c r="AG20" s="42">
        <v>0.0</v>
      </c>
      <c r="AH20" s="42">
        <v>0.0</v>
      </c>
      <c r="AI20" s="43">
        <f t="shared" si="3"/>
        <v>1</v>
      </c>
      <c r="AJ20" s="40">
        <v>1.0</v>
      </c>
    </row>
    <row r="21" ht="15.75" customHeight="1">
      <c r="A21" s="36" t="s">
        <v>103</v>
      </c>
      <c r="B21" s="37" t="s">
        <v>64</v>
      </c>
      <c r="C21" s="36" t="s">
        <v>65</v>
      </c>
      <c r="D21" s="36" t="s">
        <v>64</v>
      </c>
      <c r="E21" s="36" t="s">
        <v>66</v>
      </c>
      <c r="F21" s="37" t="s">
        <v>105</v>
      </c>
      <c r="G21" s="38">
        <v>1.0</v>
      </c>
      <c r="H21" s="39">
        <f t="shared" ref="H21:T21" si="23">V21/($G21*H$1)</f>
        <v>0</v>
      </c>
      <c r="I21" s="40">
        <f t="shared" si="23"/>
        <v>0</v>
      </c>
      <c r="J21" s="40">
        <f t="shared" si="23"/>
        <v>0</v>
      </c>
      <c r="K21" s="40">
        <f t="shared" si="23"/>
        <v>0</v>
      </c>
      <c r="L21" s="40">
        <f t="shared" si="23"/>
        <v>0</v>
      </c>
      <c r="M21" s="40">
        <f t="shared" si="23"/>
        <v>0</v>
      </c>
      <c r="N21" s="40">
        <f t="shared" si="23"/>
        <v>0</v>
      </c>
      <c r="O21" s="40">
        <f t="shared" si="23"/>
        <v>0</v>
      </c>
      <c r="P21" s="40">
        <f t="shared" si="23"/>
        <v>0.1428571429</v>
      </c>
      <c r="Q21" s="40">
        <f t="shared" si="23"/>
        <v>0.7142857143</v>
      </c>
      <c r="R21" s="40">
        <f t="shared" si="23"/>
        <v>0.7142857143</v>
      </c>
      <c r="S21" s="40">
        <f t="shared" si="23"/>
        <v>0.8571428571</v>
      </c>
      <c r="T21" s="40">
        <f t="shared" si="23"/>
        <v>0.9</v>
      </c>
      <c r="U21" s="40">
        <f t="shared" si="24"/>
        <v>0.2936170213</v>
      </c>
      <c r="V21" s="41">
        <v>0.0</v>
      </c>
      <c r="W21" s="41">
        <v>0.0</v>
      </c>
      <c r="X21" s="42">
        <v>0.0</v>
      </c>
      <c r="Y21" s="42">
        <v>0.0</v>
      </c>
      <c r="Z21" s="42">
        <v>0.0</v>
      </c>
      <c r="AA21" s="42">
        <v>0.0</v>
      </c>
      <c r="AB21" s="42">
        <v>0.0</v>
      </c>
      <c r="AC21" s="42">
        <v>0.0</v>
      </c>
      <c r="AD21" s="43">
        <v>3.0</v>
      </c>
      <c r="AE21" s="43">
        <v>15.0</v>
      </c>
      <c r="AF21" s="43">
        <v>15.0</v>
      </c>
      <c r="AG21" s="43">
        <v>18.0</v>
      </c>
      <c r="AH21" s="43">
        <v>18.0</v>
      </c>
      <c r="AI21" s="43">
        <f t="shared" si="3"/>
        <v>69</v>
      </c>
      <c r="AJ21" s="40">
        <v>13.8</v>
      </c>
    </row>
    <row r="22" ht="15.75" customHeight="1">
      <c r="A22" s="36" t="s">
        <v>106</v>
      </c>
      <c r="B22" s="37" t="s">
        <v>81</v>
      </c>
      <c r="C22" s="36" t="s">
        <v>93</v>
      </c>
      <c r="D22" s="36" t="s">
        <v>81</v>
      </c>
      <c r="E22" s="36" t="s">
        <v>66</v>
      </c>
      <c r="F22" s="37" t="s">
        <v>107</v>
      </c>
      <c r="G22" s="38">
        <v>1.0</v>
      </c>
      <c r="H22" s="39">
        <f t="shared" ref="H22:T22" si="25">V22/($G22*H$1)</f>
        <v>1.4</v>
      </c>
      <c r="I22" s="40">
        <f t="shared" si="25"/>
        <v>4.810810811</v>
      </c>
      <c r="J22" s="40">
        <f t="shared" si="25"/>
        <v>4.347826087</v>
      </c>
      <c r="K22" s="40">
        <f t="shared" si="25"/>
        <v>4.631578947</v>
      </c>
      <c r="L22" s="40">
        <f t="shared" si="25"/>
        <v>3.590909091</v>
      </c>
      <c r="M22" s="40">
        <f t="shared" si="25"/>
        <v>0.6363636364</v>
      </c>
      <c r="N22" s="40">
        <f t="shared" si="25"/>
        <v>1</v>
      </c>
      <c r="O22" s="40">
        <f t="shared" si="25"/>
        <v>1.956521739</v>
      </c>
      <c r="P22" s="40">
        <f t="shared" si="25"/>
        <v>5.095238095</v>
      </c>
      <c r="Q22" s="40">
        <f t="shared" si="25"/>
        <v>4.857142857</v>
      </c>
      <c r="R22" s="40">
        <f t="shared" si="25"/>
        <v>3.761904762</v>
      </c>
      <c r="S22" s="40">
        <f t="shared" si="25"/>
        <v>2.380952381</v>
      </c>
      <c r="T22" s="40">
        <f t="shared" si="25"/>
        <v>2.25</v>
      </c>
      <c r="U22" s="40">
        <f t="shared" si="24"/>
        <v>3.6</v>
      </c>
      <c r="V22" s="44">
        <v>28.0</v>
      </c>
      <c r="W22" s="44">
        <v>89.0</v>
      </c>
      <c r="X22" s="43">
        <v>100.0</v>
      </c>
      <c r="Y22" s="43">
        <v>88.0</v>
      </c>
      <c r="Z22" s="43">
        <v>79.0</v>
      </c>
      <c r="AA22" s="43">
        <v>14.0</v>
      </c>
      <c r="AB22" s="43">
        <v>20.0</v>
      </c>
      <c r="AC22" s="43">
        <v>45.0</v>
      </c>
      <c r="AD22" s="43">
        <v>107.0</v>
      </c>
      <c r="AE22" s="43">
        <v>102.0</v>
      </c>
      <c r="AF22" s="43">
        <v>79.0</v>
      </c>
      <c r="AG22" s="43">
        <v>50.0</v>
      </c>
      <c r="AH22" s="43">
        <v>45.0</v>
      </c>
      <c r="AI22" s="43">
        <f t="shared" si="3"/>
        <v>846</v>
      </c>
      <c r="AJ22" s="40">
        <v>65.07692307692308</v>
      </c>
    </row>
    <row r="23" ht="15.75" customHeight="1">
      <c r="A23" s="36" t="s">
        <v>108</v>
      </c>
      <c r="B23" s="37" t="s">
        <v>68</v>
      </c>
      <c r="C23" s="36" t="s">
        <v>69</v>
      </c>
      <c r="D23" s="36" t="s">
        <v>70</v>
      </c>
      <c r="E23" s="36" t="s">
        <v>71</v>
      </c>
      <c r="F23" s="37" t="s">
        <v>88</v>
      </c>
      <c r="G23" s="38">
        <v>1.0</v>
      </c>
      <c r="H23" s="39">
        <f t="shared" ref="H23:T23" si="26">V23/($G23*H$1)</f>
        <v>13.9</v>
      </c>
      <c r="I23" s="40">
        <f t="shared" si="26"/>
        <v>13.72972973</v>
      </c>
      <c r="J23" s="40">
        <f t="shared" si="26"/>
        <v>13.08695652</v>
      </c>
      <c r="K23" s="40">
        <f t="shared" si="26"/>
        <v>13.73684211</v>
      </c>
      <c r="L23" s="40">
        <f t="shared" si="26"/>
        <v>13.59090909</v>
      </c>
      <c r="M23" s="40">
        <f t="shared" si="26"/>
        <v>14.5</v>
      </c>
      <c r="N23" s="40">
        <f t="shared" si="26"/>
        <v>11.05</v>
      </c>
      <c r="O23" s="40">
        <f t="shared" si="26"/>
        <v>7.826086957</v>
      </c>
      <c r="P23" s="40">
        <f t="shared" si="26"/>
        <v>12.47619048</v>
      </c>
      <c r="Q23" s="40">
        <f t="shared" si="26"/>
        <v>15.0952381</v>
      </c>
      <c r="R23" s="40">
        <f t="shared" si="26"/>
        <v>15.28571429</v>
      </c>
      <c r="S23" s="40">
        <f t="shared" si="26"/>
        <v>10.85714286</v>
      </c>
      <c r="T23" s="40">
        <f t="shared" si="26"/>
        <v>10.15</v>
      </c>
      <c r="U23" s="40">
        <f t="shared" ref="U23:U26" si="28">AVERAGE(H23:S23)</f>
        <v>12.92790084</v>
      </c>
      <c r="V23" s="44">
        <v>278.0</v>
      </c>
      <c r="W23" s="44">
        <v>254.0</v>
      </c>
      <c r="X23" s="43">
        <v>301.0</v>
      </c>
      <c r="Y23" s="43">
        <v>261.0</v>
      </c>
      <c r="Z23" s="43">
        <v>299.0</v>
      </c>
      <c r="AA23" s="43">
        <v>319.0</v>
      </c>
      <c r="AB23" s="43">
        <v>221.0</v>
      </c>
      <c r="AC23" s="43">
        <v>180.0</v>
      </c>
      <c r="AD23" s="43">
        <v>262.0</v>
      </c>
      <c r="AE23" s="43">
        <v>317.0</v>
      </c>
      <c r="AF23" s="43">
        <v>321.0</v>
      </c>
      <c r="AG23" s="43">
        <v>228.0</v>
      </c>
      <c r="AH23" s="43">
        <v>203.0</v>
      </c>
      <c r="AI23" s="43">
        <f t="shared" si="3"/>
        <v>3444</v>
      </c>
      <c r="AJ23" s="40">
        <v>264.9230769230769</v>
      </c>
    </row>
    <row r="24" ht="15.75" customHeight="1">
      <c r="A24" s="36" t="s">
        <v>109</v>
      </c>
      <c r="B24" s="37" t="s">
        <v>68</v>
      </c>
      <c r="C24" s="36" t="s">
        <v>76</v>
      </c>
      <c r="D24" s="36" t="s">
        <v>76</v>
      </c>
      <c r="E24" s="36" t="s">
        <v>85</v>
      </c>
      <c r="F24" s="37" t="s">
        <v>72</v>
      </c>
      <c r="G24" s="38">
        <v>0.3</v>
      </c>
      <c r="H24" s="39">
        <f t="shared" ref="H24:T24" si="27">V24/($G24*H$1)</f>
        <v>15.66666667</v>
      </c>
      <c r="I24" s="40">
        <f t="shared" si="27"/>
        <v>18.55855856</v>
      </c>
      <c r="J24" s="40">
        <f t="shared" si="27"/>
        <v>12.46376812</v>
      </c>
      <c r="K24" s="40">
        <f t="shared" si="27"/>
        <v>8.245614035</v>
      </c>
      <c r="L24" s="40">
        <f t="shared" si="27"/>
        <v>9.696969697</v>
      </c>
      <c r="M24" s="40">
        <f t="shared" si="27"/>
        <v>11.36363636</v>
      </c>
      <c r="N24" s="40">
        <f t="shared" si="27"/>
        <v>13</v>
      </c>
      <c r="O24" s="40">
        <f t="shared" si="27"/>
        <v>12.17391304</v>
      </c>
      <c r="P24" s="40">
        <f t="shared" si="27"/>
        <v>11.58730159</v>
      </c>
      <c r="Q24" s="40">
        <f t="shared" si="27"/>
        <v>13.65079365</v>
      </c>
      <c r="R24" s="40">
        <f t="shared" si="27"/>
        <v>16.34920635</v>
      </c>
      <c r="S24" s="40">
        <f t="shared" si="27"/>
        <v>10.15873016</v>
      </c>
      <c r="T24" s="40">
        <f t="shared" si="27"/>
        <v>8</v>
      </c>
      <c r="U24" s="40">
        <f t="shared" si="28"/>
        <v>12.74292985</v>
      </c>
      <c r="V24" s="44">
        <v>94.0</v>
      </c>
      <c r="W24" s="44">
        <v>103.0</v>
      </c>
      <c r="X24" s="43">
        <v>86.0</v>
      </c>
      <c r="Y24" s="43">
        <v>47.0</v>
      </c>
      <c r="Z24" s="43">
        <v>64.0</v>
      </c>
      <c r="AA24" s="43">
        <v>75.0</v>
      </c>
      <c r="AB24" s="43">
        <v>78.0</v>
      </c>
      <c r="AC24" s="43">
        <v>84.0</v>
      </c>
      <c r="AD24" s="43">
        <v>73.0</v>
      </c>
      <c r="AE24" s="43">
        <v>86.0</v>
      </c>
      <c r="AF24" s="43">
        <v>103.0</v>
      </c>
      <c r="AG24" s="43">
        <v>64.0</v>
      </c>
      <c r="AH24" s="43">
        <v>48.0</v>
      </c>
      <c r="AI24" s="43">
        <f t="shared" si="3"/>
        <v>1005</v>
      </c>
      <c r="AJ24" s="40">
        <v>77.3076923076923</v>
      </c>
    </row>
    <row r="25" ht="15.75" customHeight="1">
      <c r="A25" s="36" t="s">
        <v>110</v>
      </c>
      <c r="B25" s="37" t="s">
        <v>68</v>
      </c>
      <c r="C25" s="36" t="s">
        <v>69</v>
      </c>
      <c r="D25" s="36" t="s">
        <v>70</v>
      </c>
      <c r="E25" s="36" t="s">
        <v>71</v>
      </c>
      <c r="F25" s="37" t="s">
        <v>111</v>
      </c>
      <c r="G25" s="38">
        <v>1.0</v>
      </c>
      <c r="H25" s="39">
        <f t="shared" ref="H25:T25" si="29">V25/($G25*H$1)</f>
        <v>13.5</v>
      </c>
      <c r="I25" s="40">
        <f t="shared" si="29"/>
        <v>13.56756757</v>
      </c>
      <c r="J25" s="40">
        <f t="shared" si="29"/>
        <v>13</v>
      </c>
      <c r="K25" s="40">
        <f t="shared" si="29"/>
        <v>12.31578947</v>
      </c>
      <c r="L25" s="40">
        <f t="shared" si="29"/>
        <v>12.54545455</v>
      </c>
      <c r="M25" s="40">
        <f t="shared" si="29"/>
        <v>13.63636364</v>
      </c>
      <c r="N25" s="40">
        <f t="shared" si="29"/>
        <v>12.2</v>
      </c>
      <c r="O25" s="40">
        <f t="shared" si="29"/>
        <v>14.73913043</v>
      </c>
      <c r="P25" s="40">
        <f t="shared" si="29"/>
        <v>13.33333333</v>
      </c>
      <c r="Q25" s="40">
        <f t="shared" si="29"/>
        <v>13.80952381</v>
      </c>
      <c r="R25" s="40">
        <f t="shared" si="29"/>
        <v>11.52380952</v>
      </c>
      <c r="S25" s="40">
        <f t="shared" si="29"/>
        <v>11.61904762</v>
      </c>
      <c r="T25" s="40">
        <f t="shared" si="29"/>
        <v>9.55</v>
      </c>
      <c r="U25" s="40">
        <f t="shared" si="28"/>
        <v>12.98250166</v>
      </c>
      <c r="V25" s="44">
        <v>270.0</v>
      </c>
      <c r="W25" s="44">
        <v>251.0</v>
      </c>
      <c r="X25" s="43">
        <v>299.0</v>
      </c>
      <c r="Y25" s="43">
        <v>234.0</v>
      </c>
      <c r="Z25" s="43">
        <v>276.0</v>
      </c>
      <c r="AA25" s="43">
        <v>300.0</v>
      </c>
      <c r="AB25" s="43">
        <v>244.0</v>
      </c>
      <c r="AC25" s="43">
        <v>339.0</v>
      </c>
      <c r="AD25" s="43">
        <v>280.0</v>
      </c>
      <c r="AE25" s="43">
        <v>290.0</v>
      </c>
      <c r="AF25" s="43">
        <v>242.0</v>
      </c>
      <c r="AG25" s="43">
        <v>244.0</v>
      </c>
      <c r="AH25" s="43">
        <v>191.0</v>
      </c>
      <c r="AI25" s="43">
        <f t="shared" si="3"/>
        <v>3460</v>
      </c>
      <c r="AJ25" s="40">
        <v>266.15384615384613</v>
      </c>
    </row>
    <row r="26" ht="15.75" customHeight="1">
      <c r="A26" s="36" t="s">
        <v>112</v>
      </c>
      <c r="B26" s="37" t="s">
        <v>113</v>
      </c>
      <c r="C26" s="36" t="s">
        <v>69</v>
      </c>
      <c r="D26" s="36" t="s">
        <v>70</v>
      </c>
      <c r="E26" s="36" t="s">
        <v>85</v>
      </c>
      <c r="F26" s="37" t="s">
        <v>94</v>
      </c>
      <c r="G26" s="38">
        <v>1.0</v>
      </c>
      <c r="H26" s="39">
        <f t="shared" ref="H26:T26" si="30">V26/($G26*H$1)</f>
        <v>0</v>
      </c>
      <c r="I26" s="40">
        <f t="shared" si="30"/>
        <v>0</v>
      </c>
      <c r="J26" s="40">
        <f t="shared" si="30"/>
        <v>0</v>
      </c>
      <c r="K26" s="40">
        <f t="shared" si="30"/>
        <v>0</v>
      </c>
      <c r="L26" s="40">
        <f t="shared" si="30"/>
        <v>0</v>
      </c>
      <c r="M26" s="40">
        <f t="shared" si="30"/>
        <v>0</v>
      </c>
      <c r="N26" s="40">
        <f t="shared" si="30"/>
        <v>0</v>
      </c>
      <c r="O26" s="40">
        <f t="shared" si="30"/>
        <v>1.043478261</v>
      </c>
      <c r="P26" s="40">
        <f t="shared" si="30"/>
        <v>3.523809524</v>
      </c>
      <c r="Q26" s="40">
        <f t="shared" si="30"/>
        <v>4.904761905</v>
      </c>
      <c r="R26" s="40">
        <f t="shared" si="30"/>
        <v>4</v>
      </c>
      <c r="S26" s="40">
        <f t="shared" si="30"/>
        <v>1.19047619</v>
      </c>
      <c r="T26" s="40">
        <f t="shared" si="30"/>
        <v>3.85</v>
      </c>
      <c r="U26" s="40">
        <f t="shared" si="28"/>
        <v>1.221877157</v>
      </c>
      <c r="V26" s="41">
        <v>0.0</v>
      </c>
      <c r="W26" s="41">
        <v>0.0</v>
      </c>
      <c r="X26" s="42">
        <v>0.0</v>
      </c>
      <c r="Y26" s="42">
        <v>0.0</v>
      </c>
      <c r="Z26" s="42">
        <v>0.0</v>
      </c>
      <c r="AA26" s="42">
        <v>0.0</v>
      </c>
      <c r="AB26" s="42">
        <v>0.0</v>
      </c>
      <c r="AC26" s="43">
        <v>24.0</v>
      </c>
      <c r="AD26" s="43">
        <v>74.0</v>
      </c>
      <c r="AE26" s="43">
        <v>103.0</v>
      </c>
      <c r="AF26" s="43">
        <v>84.0</v>
      </c>
      <c r="AG26" s="43">
        <v>25.0</v>
      </c>
      <c r="AH26" s="43">
        <v>77.0</v>
      </c>
      <c r="AI26" s="43">
        <f t="shared" si="3"/>
        <v>387</v>
      </c>
      <c r="AJ26" s="40">
        <v>64.5</v>
      </c>
    </row>
    <row r="27" ht="15.75" customHeight="1">
      <c r="A27" s="36" t="s">
        <v>114</v>
      </c>
      <c r="B27" s="37" t="s">
        <v>81</v>
      </c>
      <c r="C27" s="36" t="s">
        <v>115</v>
      </c>
      <c r="D27" s="36" t="s">
        <v>81</v>
      </c>
      <c r="E27" s="36" t="s">
        <v>66</v>
      </c>
      <c r="F27" s="37" t="s">
        <v>116</v>
      </c>
      <c r="G27" s="38">
        <v>1.0</v>
      </c>
      <c r="H27" s="39">
        <f t="shared" ref="H27:T27" si="31">V27/($G27*H$1)</f>
        <v>1.45</v>
      </c>
      <c r="I27" s="40">
        <f t="shared" si="31"/>
        <v>2.702702703</v>
      </c>
      <c r="J27" s="40">
        <f t="shared" si="31"/>
        <v>3.260869565</v>
      </c>
      <c r="K27" s="40">
        <f t="shared" si="31"/>
        <v>3.894736842</v>
      </c>
      <c r="L27" s="40">
        <f t="shared" si="31"/>
        <v>1.136363636</v>
      </c>
      <c r="M27" s="40">
        <f t="shared" si="31"/>
        <v>1.545454545</v>
      </c>
      <c r="N27" s="40">
        <f t="shared" si="31"/>
        <v>0.5</v>
      </c>
      <c r="O27" s="40">
        <f t="shared" si="31"/>
        <v>1.913043478</v>
      </c>
      <c r="P27" s="40">
        <f t="shared" si="31"/>
        <v>1.19047619</v>
      </c>
      <c r="Q27" s="40">
        <f t="shared" si="31"/>
        <v>1.714285714</v>
      </c>
      <c r="R27" s="40">
        <f t="shared" si="31"/>
        <v>1.428571429</v>
      </c>
      <c r="S27" s="40">
        <f t="shared" si="31"/>
        <v>0.9523809524</v>
      </c>
      <c r="T27" s="40">
        <f t="shared" si="31"/>
        <v>1.1</v>
      </c>
      <c r="U27" s="40">
        <f>AI27/($G27*235)</f>
        <v>2.017021277</v>
      </c>
      <c r="V27" s="44">
        <v>29.0</v>
      </c>
      <c r="W27" s="44">
        <v>50.0</v>
      </c>
      <c r="X27" s="43">
        <v>75.0</v>
      </c>
      <c r="Y27" s="43">
        <v>74.0</v>
      </c>
      <c r="Z27" s="43">
        <v>25.0</v>
      </c>
      <c r="AA27" s="43">
        <v>34.0</v>
      </c>
      <c r="AB27" s="43">
        <v>10.0</v>
      </c>
      <c r="AC27" s="43">
        <v>44.0</v>
      </c>
      <c r="AD27" s="43">
        <v>25.0</v>
      </c>
      <c r="AE27" s="43">
        <v>36.0</v>
      </c>
      <c r="AF27" s="43">
        <v>30.0</v>
      </c>
      <c r="AG27" s="43">
        <v>20.0</v>
      </c>
      <c r="AH27" s="43">
        <v>22.0</v>
      </c>
      <c r="AI27" s="43">
        <f t="shared" si="3"/>
        <v>474</v>
      </c>
      <c r="AJ27" s="40">
        <v>36.46153846153846</v>
      </c>
    </row>
    <row r="28" ht="15.75" customHeight="1">
      <c r="A28" s="36" t="s">
        <v>117</v>
      </c>
      <c r="B28" s="37" t="s">
        <v>113</v>
      </c>
      <c r="C28" s="36" t="s">
        <v>69</v>
      </c>
      <c r="D28" s="36" t="s">
        <v>70</v>
      </c>
      <c r="E28" s="36" t="s">
        <v>85</v>
      </c>
      <c r="F28" s="37" t="s">
        <v>118</v>
      </c>
      <c r="G28" s="38">
        <v>0.8</v>
      </c>
      <c r="H28" s="39">
        <f t="shared" ref="H28:T28" si="32">V28/($G28*H$1)</f>
        <v>8.25</v>
      </c>
      <c r="I28" s="40">
        <f t="shared" si="32"/>
        <v>10.2027027</v>
      </c>
      <c r="J28" s="40">
        <f t="shared" si="32"/>
        <v>7.989130435</v>
      </c>
      <c r="K28" s="40">
        <f t="shared" si="32"/>
        <v>9.671052632</v>
      </c>
      <c r="L28" s="40">
        <f t="shared" si="32"/>
        <v>8.352272727</v>
      </c>
      <c r="M28" s="40">
        <f t="shared" si="32"/>
        <v>7.784090909</v>
      </c>
      <c r="N28" s="40">
        <f t="shared" si="32"/>
        <v>9.0625</v>
      </c>
      <c r="O28" s="40">
        <f t="shared" si="32"/>
        <v>8.315217391</v>
      </c>
      <c r="P28" s="40">
        <f t="shared" si="32"/>
        <v>9.94047619</v>
      </c>
      <c r="Q28" s="40">
        <f t="shared" si="32"/>
        <v>10.23809524</v>
      </c>
      <c r="R28" s="40">
        <f t="shared" si="32"/>
        <v>6.904761905</v>
      </c>
      <c r="S28" s="40">
        <f t="shared" si="32"/>
        <v>1.845238095</v>
      </c>
      <c r="T28" s="40">
        <f t="shared" si="32"/>
        <v>0.875</v>
      </c>
      <c r="U28" s="40">
        <f t="shared" ref="U28:U29" si="34">AVERAGE(H28:S28)</f>
        <v>8.212961519</v>
      </c>
      <c r="V28" s="44">
        <v>132.0</v>
      </c>
      <c r="W28" s="44">
        <v>151.0</v>
      </c>
      <c r="X28" s="43">
        <v>147.0</v>
      </c>
      <c r="Y28" s="43">
        <v>147.0</v>
      </c>
      <c r="Z28" s="43">
        <v>147.0</v>
      </c>
      <c r="AA28" s="43">
        <v>137.0</v>
      </c>
      <c r="AB28" s="43">
        <v>145.0</v>
      </c>
      <c r="AC28" s="43">
        <v>153.0</v>
      </c>
      <c r="AD28" s="43">
        <v>167.0</v>
      </c>
      <c r="AE28" s="43">
        <v>172.0</v>
      </c>
      <c r="AF28" s="43">
        <v>116.0</v>
      </c>
      <c r="AG28" s="43">
        <v>31.0</v>
      </c>
      <c r="AH28" s="43">
        <v>14.0</v>
      </c>
      <c r="AI28" s="43">
        <f t="shared" si="3"/>
        <v>1659</v>
      </c>
      <c r="AJ28" s="40">
        <v>127.61538461538461</v>
      </c>
    </row>
    <row r="29" ht="15.75" customHeight="1">
      <c r="A29" s="36" t="s">
        <v>119</v>
      </c>
      <c r="B29" s="37" t="s">
        <v>68</v>
      </c>
      <c r="C29" s="36" t="s">
        <v>77</v>
      </c>
      <c r="D29" s="36" t="s">
        <v>70</v>
      </c>
      <c r="E29" s="36" t="s">
        <v>71</v>
      </c>
      <c r="F29" s="37" t="s">
        <v>91</v>
      </c>
      <c r="G29" s="38">
        <v>0.4</v>
      </c>
      <c r="H29" s="39">
        <f t="shared" ref="H29:T29" si="33">V29/($G29*H$1)</f>
        <v>5.25</v>
      </c>
      <c r="I29" s="40">
        <f t="shared" si="33"/>
        <v>10.54054054</v>
      </c>
      <c r="J29" s="40">
        <f t="shared" si="33"/>
        <v>12.2826087</v>
      </c>
      <c r="K29" s="40">
        <f t="shared" si="33"/>
        <v>8.289473684</v>
      </c>
      <c r="L29" s="40">
        <f t="shared" si="33"/>
        <v>10.56818182</v>
      </c>
      <c r="M29" s="40">
        <f t="shared" si="33"/>
        <v>5.340909091</v>
      </c>
      <c r="N29" s="40">
        <f t="shared" si="33"/>
        <v>3</v>
      </c>
      <c r="O29" s="40">
        <f t="shared" si="33"/>
        <v>18.04347826</v>
      </c>
      <c r="P29" s="40">
        <f t="shared" si="33"/>
        <v>17.02380952</v>
      </c>
      <c r="Q29" s="40">
        <f t="shared" si="33"/>
        <v>15.11904762</v>
      </c>
      <c r="R29" s="40">
        <f t="shared" si="33"/>
        <v>11.9047619</v>
      </c>
      <c r="S29" s="40">
        <f t="shared" si="33"/>
        <v>13.0952381</v>
      </c>
      <c r="T29" s="40">
        <f t="shared" si="33"/>
        <v>0</v>
      </c>
      <c r="U29" s="40">
        <f t="shared" si="34"/>
        <v>10.8715041</v>
      </c>
      <c r="V29" s="44">
        <v>42.0</v>
      </c>
      <c r="W29" s="44">
        <v>78.0</v>
      </c>
      <c r="X29" s="43">
        <v>113.0</v>
      </c>
      <c r="Y29" s="43">
        <v>63.0</v>
      </c>
      <c r="Z29" s="43">
        <v>93.0</v>
      </c>
      <c r="AA29" s="43">
        <v>47.0</v>
      </c>
      <c r="AB29" s="43">
        <v>24.0</v>
      </c>
      <c r="AC29" s="43">
        <v>166.0</v>
      </c>
      <c r="AD29" s="43">
        <v>143.0</v>
      </c>
      <c r="AE29" s="43">
        <v>127.0</v>
      </c>
      <c r="AF29" s="43">
        <v>100.0</v>
      </c>
      <c r="AG29" s="43">
        <v>110.0</v>
      </c>
      <c r="AH29" s="42">
        <v>0.0</v>
      </c>
      <c r="AI29" s="43">
        <f t="shared" si="3"/>
        <v>1106</v>
      </c>
      <c r="AJ29" s="40">
        <v>92.16666666666667</v>
      </c>
    </row>
    <row r="30" ht="15.75" customHeight="1">
      <c r="A30" s="36" t="s">
        <v>120</v>
      </c>
      <c r="B30" s="37" t="s">
        <v>81</v>
      </c>
      <c r="C30" s="36" t="s">
        <v>121</v>
      </c>
      <c r="D30" s="36" t="s">
        <v>81</v>
      </c>
      <c r="E30" s="36" t="s">
        <v>85</v>
      </c>
      <c r="F30" s="37" t="s">
        <v>122</v>
      </c>
      <c r="G30" s="38">
        <v>1.0</v>
      </c>
      <c r="H30" s="39">
        <f t="shared" ref="H30:T30" si="35">V30/($G30*H$1)</f>
        <v>0.1</v>
      </c>
      <c r="I30" s="40">
        <f t="shared" si="35"/>
        <v>0.8108108108</v>
      </c>
      <c r="J30" s="40">
        <f t="shared" si="35"/>
        <v>0</v>
      </c>
      <c r="K30" s="40">
        <f t="shared" si="35"/>
        <v>0</v>
      </c>
      <c r="L30" s="40">
        <f t="shared" si="35"/>
        <v>0</v>
      </c>
      <c r="M30" s="40">
        <f t="shared" si="35"/>
        <v>0</v>
      </c>
      <c r="N30" s="40">
        <f t="shared" si="35"/>
        <v>0</v>
      </c>
      <c r="O30" s="40">
        <f t="shared" si="35"/>
        <v>0</v>
      </c>
      <c r="P30" s="40">
        <f t="shared" si="35"/>
        <v>0</v>
      </c>
      <c r="Q30" s="40">
        <f t="shared" si="35"/>
        <v>0</v>
      </c>
      <c r="R30" s="40">
        <f t="shared" si="35"/>
        <v>0</v>
      </c>
      <c r="S30" s="40">
        <f t="shared" si="35"/>
        <v>0</v>
      </c>
      <c r="T30" s="40">
        <f t="shared" si="35"/>
        <v>0</v>
      </c>
      <c r="U30" s="40">
        <f t="shared" ref="U30:U32" si="37">AI30/($G30*235)</f>
        <v>0.07234042553</v>
      </c>
      <c r="V30" s="44">
        <v>2.0</v>
      </c>
      <c r="W30" s="44">
        <v>15.0</v>
      </c>
      <c r="X30" s="42">
        <v>0.0</v>
      </c>
      <c r="Y30" s="42">
        <v>0.0</v>
      </c>
      <c r="Z30" s="42">
        <v>0.0</v>
      </c>
      <c r="AA30" s="42">
        <v>0.0</v>
      </c>
      <c r="AB30" s="42">
        <v>0.0</v>
      </c>
      <c r="AC30" s="42">
        <v>0.0</v>
      </c>
      <c r="AD30" s="42">
        <v>0.0</v>
      </c>
      <c r="AE30" s="42">
        <v>0.0</v>
      </c>
      <c r="AF30" s="42">
        <v>0.0</v>
      </c>
      <c r="AG30" s="42">
        <v>0.0</v>
      </c>
      <c r="AH30" s="42">
        <v>0.0</v>
      </c>
      <c r="AI30" s="43">
        <f t="shared" si="3"/>
        <v>17</v>
      </c>
      <c r="AJ30" s="40">
        <v>8.5</v>
      </c>
    </row>
    <row r="31" ht="15.75" customHeight="1">
      <c r="A31" s="36" t="s">
        <v>123</v>
      </c>
      <c r="B31" s="37" t="s">
        <v>81</v>
      </c>
      <c r="C31" s="36" t="s">
        <v>121</v>
      </c>
      <c r="D31" s="36" t="s">
        <v>81</v>
      </c>
      <c r="E31" s="36" t="s">
        <v>66</v>
      </c>
      <c r="F31" s="37" t="s">
        <v>122</v>
      </c>
      <c r="G31" s="38">
        <v>1.0</v>
      </c>
      <c r="H31" s="39">
        <f t="shared" ref="H31:T31" si="36">V31/($G31*H$1)</f>
        <v>0</v>
      </c>
      <c r="I31" s="40">
        <f t="shared" si="36"/>
        <v>1.459459459</v>
      </c>
      <c r="J31" s="40">
        <f t="shared" si="36"/>
        <v>3.304347826</v>
      </c>
      <c r="K31" s="40">
        <f t="shared" si="36"/>
        <v>4</v>
      </c>
      <c r="L31" s="40">
        <f t="shared" si="36"/>
        <v>1.772727273</v>
      </c>
      <c r="M31" s="40">
        <f t="shared" si="36"/>
        <v>2.409090909</v>
      </c>
      <c r="N31" s="40">
        <f t="shared" si="36"/>
        <v>2</v>
      </c>
      <c r="O31" s="40">
        <f t="shared" si="36"/>
        <v>1.826086957</v>
      </c>
      <c r="P31" s="40">
        <f t="shared" si="36"/>
        <v>4.142857143</v>
      </c>
      <c r="Q31" s="40">
        <f t="shared" si="36"/>
        <v>6.333333333</v>
      </c>
      <c r="R31" s="40">
        <f t="shared" si="36"/>
        <v>6.428571429</v>
      </c>
      <c r="S31" s="40">
        <f t="shared" si="36"/>
        <v>5.238095238</v>
      </c>
      <c r="T31" s="40">
        <f t="shared" si="36"/>
        <v>3.95</v>
      </c>
      <c r="U31" s="40">
        <f t="shared" si="37"/>
        <v>3.817021277</v>
      </c>
      <c r="V31" s="41">
        <v>0.0</v>
      </c>
      <c r="W31" s="44">
        <v>27.0</v>
      </c>
      <c r="X31" s="43">
        <v>76.0</v>
      </c>
      <c r="Y31" s="43">
        <v>76.0</v>
      </c>
      <c r="Z31" s="43">
        <v>39.0</v>
      </c>
      <c r="AA31" s="43">
        <v>53.0</v>
      </c>
      <c r="AB31" s="43">
        <v>40.0</v>
      </c>
      <c r="AC31" s="43">
        <v>42.0</v>
      </c>
      <c r="AD31" s="43">
        <v>87.0</v>
      </c>
      <c r="AE31" s="43">
        <v>133.0</v>
      </c>
      <c r="AF31" s="43">
        <v>135.0</v>
      </c>
      <c r="AG31" s="43">
        <v>110.0</v>
      </c>
      <c r="AH31" s="43">
        <v>79.0</v>
      </c>
      <c r="AI31" s="43">
        <f t="shared" si="3"/>
        <v>897</v>
      </c>
      <c r="AJ31" s="40">
        <v>74.75</v>
      </c>
    </row>
    <row r="32" ht="15.75" customHeight="1">
      <c r="A32" s="36" t="s">
        <v>124</v>
      </c>
      <c r="B32" s="37" t="s">
        <v>64</v>
      </c>
      <c r="C32" s="36" t="s">
        <v>65</v>
      </c>
      <c r="D32" s="36" t="s">
        <v>64</v>
      </c>
      <c r="E32" s="36" t="s">
        <v>66</v>
      </c>
      <c r="F32" s="37">
        <v>0.0</v>
      </c>
      <c r="G32" s="38">
        <v>1.0</v>
      </c>
      <c r="H32" s="39">
        <f t="shared" ref="H32:T32" si="38">V32/($G32*H$1)</f>
        <v>0.15</v>
      </c>
      <c r="I32" s="40">
        <f t="shared" si="38"/>
        <v>0</v>
      </c>
      <c r="J32" s="40">
        <f t="shared" si="38"/>
        <v>0.04347826087</v>
      </c>
      <c r="K32" s="40">
        <f t="shared" si="38"/>
        <v>0.3684210526</v>
      </c>
      <c r="L32" s="40">
        <f t="shared" si="38"/>
        <v>0.04545454545</v>
      </c>
      <c r="M32" s="40">
        <f t="shared" si="38"/>
        <v>0.1818181818</v>
      </c>
      <c r="N32" s="40">
        <f t="shared" si="38"/>
        <v>3.55</v>
      </c>
      <c r="O32" s="40">
        <f t="shared" si="38"/>
        <v>1.043478261</v>
      </c>
      <c r="P32" s="40">
        <f t="shared" si="38"/>
        <v>1.523809524</v>
      </c>
      <c r="Q32" s="40">
        <f t="shared" si="38"/>
        <v>2.380952381</v>
      </c>
      <c r="R32" s="40">
        <f t="shared" si="38"/>
        <v>1.571428571</v>
      </c>
      <c r="S32" s="40">
        <f t="shared" si="38"/>
        <v>1.666666667</v>
      </c>
      <c r="T32" s="40">
        <f t="shared" si="38"/>
        <v>0.85</v>
      </c>
      <c r="U32" s="40">
        <f t="shared" si="37"/>
        <v>1.182978723</v>
      </c>
      <c r="V32" s="44">
        <v>3.0</v>
      </c>
      <c r="W32" s="41">
        <v>0.0</v>
      </c>
      <c r="X32" s="43">
        <v>1.0</v>
      </c>
      <c r="Y32" s="43">
        <v>7.0</v>
      </c>
      <c r="Z32" s="43">
        <v>1.0</v>
      </c>
      <c r="AA32" s="43">
        <v>4.0</v>
      </c>
      <c r="AB32" s="43">
        <v>71.0</v>
      </c>
      <c r="AC32" s="43">
        <v>24.0</v>
      </c>
      <c r="AD32" s="43">
        <v>32.0</v>
      </c>
      <c r="AE32" s="43">
        <v>50.0</v>
      </c>
      <c r="AF32" s="43">
        <v>33.0</v>
      </c>
      <c r="AG32" s="43">
        <v>35.0</v>
      </c>
      <c r="AH32" s="43">
        <v>17.0</v>
      </c>
      <c r="AI32" s="43">
        <f t="shared" si="3"/>
        <v>278</v>
      </c>
      <c r="AJ32" s="40">
        <v>23.166666666666668</v>
      </c>
    </row>
    <row r="33" ht="15.75" customHeight="1">
      <c r="A33" s="36" t="s">
        <v>125</v>
      </c>
      <c r="B33" s="37" t="s">
        <v>68</v>
      </c>
      <c r="C33" s="36" t="s">
        <v>69</v>
      </c>
      <c r="D33" s="36" t="s">
        <v>70</v>
      </c>
      <c r="E33" s="36" t="s">
        <v>71</v>
      </c>
      <c r="F33" s="37" t="s">
        <v>72</v>
      </c>
      <c r="G33" s="38">
        <v>0.2</v>
      </c>
      <c r="H33" s="39">
        <f t="shared" ref="H33:T33" si="39">V33/($G33*H$1)</f>
        <v>10.25</v>
      </c>
      <c r="I33" s="40">
        <f t="shared" si="39"/>
        <v>10.81081081</v>
      </c>
      <c r="J33" s="40">
        <f t="shared" si="39"/>
        <v>7.826086957</v>
      </c>
      <c r="K33" s="40">
        <f t="shared" si="39"/>
        <v>16.05263158</v>
      </c>
      <c r="L33" s="40">
        <f t="shared" si="39"/>
        <v>2.272727273</v>
      </c>
      <c r="M33" s="40">
        <f t="shared" si="39"/>
        <v>9.090909091</v>
      </c>
      <c r="N33" s="40">
        <f t="shared" si="39"/>
        <v>16.25</v>
      </c>
      <c r="O33" s="40">
        <f t="shared" si="39"/>
        <v>10</v>
      </c>
      <c r="P33" s="40">
        <f t="shared" si="39"/>
        <v>14.76190476</v>
      </c>
      <c r="Q33" s="40">
        <f t="shared" si="39"/>
        <v>6.666666667</v>
      </c>
      <c r="R33" s="40">
        <f t="shared" si="39"/>
        <v>9.523809524</v>
      </c>
      <c r="S33" s="40">
        <f t="shared" si="39"/>
        <v>1.904761905</v>
      </c>
      <c r="T33" s="40">
        <f t="shared" si="39"/>
        <v>0</v>
      </c>
      <c r="U33" s="40">
        <f t="shared" ref="U33:U35" si="41">AVERAGE(H33:S33)</f>
        <v>9.617525714</v>
      </c>
      <c r="V33" s="44">
        <v>41.0</v>
      </c>
      <c r="W33" s="44">
        <v>40.0</v>
      </c>
      <c r="X33" s="43">
        <v>36.0</v>
      </c>
      <c r="Y33" s="43">
        <v>61.0</v>
      </c>
      <c r="Z33" s="43">
        <v>10.0</v>
      </c>
      <c r="AA33" s="43">
        <v>40.0</v>
      </c>
      <c r="AB33" s="43">
        <v>65.0</v>
      </c>
      <c r="AC33" s="43">
        <v>46.0</v>
      </c>
      <c r="AD33" s="43">
        <v>62.0</v>
      </c>
      <c r="AE33" s="43">
        <v>28.0</v>
      </c>
      <c r="AF33" s="43">
        <v>40.0</v>
      </c>
      <c r="AG33" s="43">
        <v>8.0</v>
      </c>
      <c r="AH33" s="42">
        <v>0.0</v>
      </c>
      <c r="AI33" s="43">
        <f t="shared" si="3"/>
        <v>477</v>
      </c>
      <c r="AJ33" s="40">
        <v>39.75</v>
      </c>
    </row>
    <row r="34" ht="15.75" customHeight="1">
      <c r="A34" s="36" t="s">
        <v>126</v>
      </c>
      <c r="B34" s="37" t="s">
        <v>68</v>
      </c>
      <c r="C34" s="36" t="s">
        <v>69</v>
      </c>
      <c r="D34" s="36" t="s">
        <v>70</v>
      </c>
      <c r="E34" s="36" t="s">
        <v>85</v>
      </c>
      <c r="F34" s="37" t="s">
        <v>86</v>
      </c>
      <c r="G34" s="38">
        <v>1.0</v>
      </c>
      <c r="H34" s="39">
        <f t="shared" ref="H34:T34" si="40">V34/($G34*H$1)</f>
        <v>0</v>
      </c>
      <c r="I34" s="40">
        <f t="shared" si="40"/>
        <v>0</v>
      </c>
      <c r="J34" s="40">
        <f t="shared" si="40"/>
        <v>0</v>
      </c>
      <c r="K34" s="40">
        <f t="shared" si="40"/>
        <v>0</v>
      </c>
      <c r="L34" s="40">
        <f t="shared" si="40"/>
        <v>0</v>
      </c>
      <c r="M34" s="40">
        <f t="shared" si="40"/>
        <v>0</v>
      </c>
      <c r="N34" s="40">
        <f t="shared" si="40"/>
        <v>0</v>
      </c>
      <c r="O34" s="40">
        <f t="shared" si="40"/>
        <v>0</v>
      </c>
      <c r="P34" s="40">
        <f t="shared" si="40"/>
        <v>3.80952381</v>
      </c>
      <c r="Q34" s="40">
        <f t="shared" si="40"/>
        <v>2.523809524</v>
      </c>
      <c r="R34" s="40">
        <f t="shared" si="40"/>
        <v>6.523809524</v>
      </c>
      <c r="S34" s="40">
        <f t="shared" si="40"/>
        <v>7.571428571</v>
      </c>
      <c r="T34" s="40">
        <f t="shared" si="40"/>
        <v>4.85</v>
      </c>
      <c r="U34" s="40">
        <f t="shared" si="41"/>
        <v>1.702380952</v>
      </c>
      <c r="V34" s="41">
        <v>0.0</v>
      </c>
      <c r="W34" s="41">
        <v>0.0</v>
      </c>
      <c r="X34" s="42">
        <v>0.0</v>
      </c>
      <c r="Y34" s="42">
        <v>0.0</v>
      </c>
      <c r="Z34" s="42">
        <v>0.0</v>
      </c>
      <c r="AA34" s="42">
        <v>0.0</v>
      </c>
      <c r="AB34" s="42">
        <v>0.0</v>
      </c>
      <c r="AC34" s="42">
        <v>0.0</v>
      </c>
      <c r="AD34" s="43">
        <v>80.0</v>
      </c>
      <c r="AE34" s="43">
        <v>53.0</v>
      </c>
      <c r="AF34" s="43">
        <v>137.0</v>
      </c>
      <c r="AG34" s="43">
        <v>159.0</v>
      </c>
      <c r="AH34" s="43">
        <v>97.0</v>
      </c>
      <c r="AI34" s="43">
        <f t="shared" si="3"/>
        <v>526</v>
      </c>
      <c r="AJ34" s="40">
        <v>105.2</v>
      </c>
    </row>
    <row r="35" ht="15.75" customHeight="1">
      <c r="A35" s="36" t="s">
        <v>127</v>
      </c>
      <c r="B35" s="37" t="s">
        <v>68</v>
      </c>
      <c r="C35" s="36" t="s">
        <v>69</v>
      </c>
      <c r="D35" s="36" t="s">
        <v>70</v>
      </c>
      <c r="E35" s="36" t="s">
        <v>85</v>
      </c>
      <c r="F35" s="37" t="s">
        <v>128</v>
      </c>
      <c r="G35" s="38">
        <v>1.0</v>
      </c>
      <c r="H35" s="39">
        <f t="shared" ref="H35:T35" si="42">V35/($G35*H$1)</f>
        <v>9.3</v>
      </c>
      <c r="I35" s="40">
        <f t="shared" si="42"/>
        <v>8.648648649</v>
      </c>
      <c r="J35" s="40">
        <f t="shared" si="42"/>
        <v>7.434782609</v>
      </c>
      <c r="K35" s="40">
        <f t="shared" si="42"/>
        <v>9.894736842</v>
      </c>
      <c r="L35" s="40">
        <f t="shared" si="42"/>
        <v>7.272727273</v>
      </c>
      <c r="M35" s="40">
        <f t="shared" si="42"/>
        <v>6.636363636</v>
      </c>
      <c r="N35" s="40">
        <f t="shared" si="42"/>
        <v>5.25</v>
      </c>
      <c r="O35" s="40">
        <f t="shared" si="42"/>
        <v>9.869565217</v>
      </c>
      <c r="P35" s="40">
        <f t="shared" si="42"/>
        <v>11.61904762</v>
      </c>
      <c r="Q35" s="40">
        <f t="shared" si="42"/>
        <v>11.47619048</v>
      </c>
      <c r="R35" s="40">
        <f t="shared" si="42"/>
        <v>12.0952381</v>
      </c>
      <c r="S35" s="40">
        <f t="shared" si="42"/>
        <v>7.285714286</v>
      </c>
      <c r="T35" s="40">
        <f t="shared" si="42"/>
        <v>4.35</v>
      </c>
      <c r="U35" s="40">
        <f t="shared" si="41"/>
        <v>8.898584559</v>
      </c>
      <c r="V35" s="44">
        <v>186.0</v>
      </c>
      <c r="W35" s="44">
        <v>160.0</v>
      </c>
      <c r="X35" s="43">
        <v>171.0</v>
      </c>
      <c r="Y35" s="43">
        <v>188.0</v>
      </c>
      <c r="Z35" s="43">
        <v>160.0</v>
      </c>
      <c r="AA35" s="43">
        <v>146.0</v>
      </c>
      <c r="AB35" s="43">
        <v>105.0</v>
      </c>
      <c r="AC35" s="43">
        <v>227.0</v>
      </c>
      <c r="AD35" s="43">
        <v>244.0</v>
      </c>
      <c r="AE35" s="43">
        <v>241.0</v>
      </c>
      <c r="AF35" s="43">
        <v>254.0</v>
      </c>
      <c r="AG35" s="43">
        <v>153.0</v>
      </c>
      <c r="AH35" s="43">
        <v>87.0</v>
      </c>
      <c r="AI35" s="43">
        <f t="shared" si="3"/>
        <v>2322</v>
      </c>
      <c r="AJ35" s="40">
        <v>178.6153846153846</v>
      </c>
    </row>
    <row r="36" ht="15.75" customHeight="1">
      <c r="A36" s="36" t="s">
        <v>129</v>
      </c>
      <c r="B36" s="37" t="s">
        <v>75</v>
      </c>
      <c r="C36" s="36" t="s">
        <v>76</v>
      </c>
      <c r="D36" s="36" t="s">
        <v>76</v>
      </c>
      <c r="E36" s="36" t="s">
        <v>71</v>
      </c>
      <c r="F36" s="37" t="s">
        <v>86</v>
      </c>
      <c r="G36" s="38">
        <v>0.05</v>
      </c>
      <c r="H36" s="39">
        <f t="shared" ref="H36:T36" si="43">V36/($G36*H$1)</f>
        <v>25</v>
      </c>
      <c r="I36" s="40">
        <f t="shared" si="43"/>
        <v>22.7027027</v>
      </c>
      <c r="J36" s="40">
        <f t="shared" si="43"/>
        <v>6.956521739</v>
      </c>
      <c r="K36" s="40">
        <f t="shared" si="43"/>
        <v>52.63157895</v>
      </c>
      <c r="L36" s="40">
        <f t="shared" si="43"/>
        <v>37.27272727</v>
      </c>
      <c r="M36" s="40">
        <f t="shared" si="43"/>
        <v>31.81818182</v>
      </c>
      <c r="N36" s="40">
        <f t="shared" si="43"/>
        <v>23</v>
      </c>
      <c r="O36" s="40">
        <f t="shared" si="43"/>
        <v>23.47826087</v>
      </c>
      <c r="P36" s="40">
        <f t="shared" si="43"/>
        <v>16.19047619</v>
      </c>
      <c r="Q36" s="40">
        <f t="shared" si="43"/>
        <v>24.76190476</v>
      </c>
      <c r="R36" s="40">
        <f t="shared" si="43"/>
        <v>28.57142857</v>
      </c>
      <c r="S36" s="40">
        <f t="shared" si="43"/>
        <v>11.42857143</v>
      </c>
      <c r="T36" s="40">
        <f t="shared" si="43"/>
        <v>11</v>
      </c>
      <c r="U36" s="40">
        <f t="shared" ref="U36:U38" si="45">AI36/($G36*235)</f>
        <v>27.74468085</v>
      </c>
      <c r="V36" s="44">
        <v>25.0</v>
      </c>
      <c r="W36" s="44">
        <v>21.0</v>
      </c>
      <c r="X36" s="43">
        <v>8.0</v>
      </c>
      <c r="Y36" s="43">
        <v>50.0</v>
      </c>
      <c r="Z36" s="43">
        <v>41.0</v>
      </c>
      <c r="AA36" s="43">
        <v>35.0</v>
      </c>
      <c r="AB36" s="43">
        <v>23.0</v>
      </c>
      <c r="AC36" s="43">
        <v>27.0</v>
      </c>
      <c r="AD36" s="43">
        <v>17.0</v>
      </c>
      <c r="AE36" s="43">
        <v>26.0</v>
      </c>
      <c r="AF36" s="43">
        <v>30.0</v>
      </c>
      <c r="AG36" s="43">
        <v>12.0</v>
      </c>
      <c r="AH36" s="43">
        <v>11.0</v>
      </c>
      <c r="AI36" s="43">
        <f t="shared" si="3"/>
        <v>326</v>
      </c>
      <c r="AJ36" s="40">
        <v>25.076923076923077</v>
      </c>
    </row>
    <row r="37" ht="15.75" customHeight="1">
      <c r="A37" s="36" t="s">
        <v>130</v>
      </c>
      <c r="B37" s="37" t="s">
        <v>81</v>
      </c>
      <c r="C37" s="36" t="s">
        <v>93</v>
      </c>
      <c r="D37" s="36" t="s">
        <v>131</v>
      </c>
      <c r="E37" s="36" t="s">
        <v>66</v>
      </c>
      <c r="F37" s="37" t="s">
        <v>91</v>
      </c>
      <c r="G37" s="38">
        <v>1.0</v>
      </c>
      <c r="H37" s="39">
        <f t="shared" ref="H37:T37" si="44">V37/($G37*H$1)</f>
        <v>3.55</v>
      </c>
      <c r="I37" s="40">
        <f t="shared" si="44"/>
        <v>4.108108108</v>
      </c>
      <c r="J37" s="40">
        <f t="shared" si="44"/>
        <v>2.782608696</v>
      </c>
      <c r="K37" s="40">
        <f t="shared" si="44"/>
        <v>3.157894737</v>
      </c>
      <c r="L37" s="40">
        <f t="shared" si="44"/>
        <v>2.454545455</v>
      </c>
      <c r="M37" s="40">
        <f t="shared" si="44"/>
        <v>3.409090909</v>
      </c>
      <c r="N37" s="40">
        <f t="shared" si="44"/>
        <v>2.35</v>
      </c>
      <c r="O37" s="40">
        <f t="shared" si="44"/>
        <v>3.434782609</v>
      </c>
      <c r="P37" s="40">
        <f t="shared" si="44"/>
        <v>2.285714286</v>
      </c>
      <c r="Q37" s="40">
        <f t="shared" si="44"/>
        <v>3.047619048</v>
      </c>
      <c r="R37" s="40">
        <f t="shared" si="44"/>
        <v>3.238095238</v>
      </c>
      <c r="S37" s="40">
        <f t="shared" si="44"/>
        <v>2</v>
      </c>
      <c r="T37" s="40">
        <f t="shared" si="44"/>
        <v>1.3</v>
      </c>
      <c r="U37" s="40">
        <f t="shared" si="45"/>
        <v>3.293617021</v>
      </c>
      <c r="V37" s="44">
        <v>71.0</v>
      </c>
      <c r="W37" s="44">
        <v>76.0</v>
      </c>
      <c r="X37" s="43">
        <v>64.0</v>
      </c>
      <c r="Y37" s="43">
        <v>60.0</v>
      </c>
      <c r="Z37" s="43">
        <v>54.0</v>
      </c>
      <c r="AA37" s="43">
        <v>75.0</v>
      </c>
      <c r="AB37" s="43">
        <v>47.0</v>
      </c>
      <c r="AC37" s="43">
        <v>79.0</v>
      </c>
      <c r="AD37" s="43">
        <v>48.0</v>
      </c>
      <c r="AE37" s="43">
        <v>64.0</v>
      </c>
      <c r="AF37" s="43">
        <v>68.0</v>
      </c>
      <c r="AG37" s="43">
        <v>42.0</v>
      </c>
      <c r="AH37" s="43">
        <v>26.0</v>
      </c>
      <c r="AI37" s="43">
        <f t="shared" si="3"/>
        <v>774</v>
      </c>
      <c r="AJ37" s="40">
        <v>59.53846153846154</v>
      </c>
    </row>
    <row r="38" ht="15.75" customHeight="1">
      <c r="A38" s="36" t="s">
        <v>132</v>
      </c>
      <c r="B38" s="37" t="s">
        <v>133</v>
      </c>
      <c r="C38" s="36" t="s">
        <v>76</v>
      </c>
      <c r="D38" s="36" t="s">
        <v>76</v>
      </c>
      <c r="E38" s="36" t="s">
        <v>85</v>
      </c>
      <c r="F38" s="37" t="s">
        <v>105</v>
      </c>
      <c r="G38" s="38">
        <v>0.8</v>
      </c>
      <c r="H38" s="39">
        <f t="shared" ref="H38:T38" si="46">V38/($G38*H$1)</f>
        <v>0.25</v>
      </c>
      <c r="I38" s="40">
        <f t="shared" si="46"/>
        <v>0.1351351351</v>
      </c>
      <c r="J38" s="40">
        <f t="shared" si="46"/>
        <v>0.05434782609</v>
      </c>
      <c r="K38" s="40">
        <f t="shared" si="46"/>
        <v>0</v>
      </c>
      <c r="L38" s="40">
        <f t="shared" si="46"/>
        <v>0</v>
      </c>
      <c r="M38" s="40">
        <f t="shared" si="46"/>
        <v>0</v>
      </c>
      <c r="N38" s="40">
        <f t="shared" si="46"/>
        <v>0</v>
      </c>
      <c r="O38" s="40">
        <f t="shared" si="46"/>
        <v>0</v>
      </c>
      <c r="P38" s="40">
        <f t="shared" si="46"/>
        <v>0</v>
      </c>
      <c r="Q38" s="40">
        <f t="shared" si="46"/>
        <v>0</v>
      </c>
      <c r="R38" s="40">
        <f t="shared" si="46"/>
        <v>0</v>
      </c>
      <c r="S38" s="40">
        <f t="shared" si="46"/>
        <v>0</v>
      </c>
      <c r="T38" s="40">
        <f t="shared" si="46"/>
        <v>0</v>
      </c>
      <c r="U38" s="40">
        <f t="shared" si="45"/>
        <v>0.03723404255</v>
      </c>
      <c r="V38" s="44">
        <v>4.0</v>
      </c>
      <c r="W38" s="44">
        <v>2.0</v>
      </c>
      <c r="X38" s="43">
        <v>1.0</v>
      </c>
      <c r="Y38" s="42">
        <v>0.0</v>
      </c>
      <c r="Z38" s="42">
        <v>0.0</v>
      </c>
      <c r="AA38" s="42">
        <v>0.0</v>
      </c>
      <c r="AB38" s="42">
        <v>0.0</v>
      </c>
      <c r="AC38" s="42">
        <v>0.0</v>
      </c>
      <c r="AD38" s="42">
        <v>0.0</v>
      </c>
      <c r="AE38" s="42">
        <v>0.0</v>
      </c>
      <c r="AF38" s="42">
        <v>0.0</v>
      </c>
      <c r="AG38" s="42">
        <v>0.0</v>
      </c>
      <c r="AH38" s="42">
        <v>0.0</v>
      </c>
      <c r="AI38" s="43">
        <f t="shared" si="3"/>
        <v>7</v>
      </c>
      <c r="AJ38" s="40">
        <v>2.3333333333333335</v>
      </c>
    </row>
    <row r="39" ht="15.75" customHeight="1">
      <c r="A39" s="36" t="s">
        <v>134</v>
      </c>
      <c r="B39" s="37" t="s">
        <v>68</v>
      </c>
      <c r="C39" s="36" t="s">
        <v>76</v>
      </c>
      <c r="D39" s="36" t="s">
        <v>76</v>
      </c>
      <c r="E39" s="36" t="s">
        <v>85</v>
      </c>
      <c r="F39" s="37" t="s">
        <v>135</v>
      </c>
      <c r="G39" s="38">
        <v>0.5</v>
      </c>
      <c r="H39" s="39">
        <f t="shared" ref="H39:T39" si="47">V39/($G39*H$1)</f>
        <v>19.4</v>
      </c>
      <c r="I39" s="40">
        <f t="shared" si="47"/>
        <v>16.64864865</v>
      </c>
      <c r="J39" s="40">
        <f t="shared" si="47"/>
        <v>12</v>
      </c>
      <c r="K39" s="40">
        <f t="shared" si="47"/>
        <v>18.21052632</v>
      </c>
      <c r="L39" s="40">
        <f t="shared" si="47"/>
        <v>13.18181818</v>
      </c>
      <c r="M39" s="40">
        <f t="shared" si="47"/>
        <v>15.45454545</v>
      </c>
      <c r="N39" s="40">
        <f t="shared" si="47"/>
        <v>19.7</v>
      </c>
      <c r="O39" s="40">
        <f t="shared" si="47"/>
        <v>21.82608696</v>
      </c>
      <c r="P39" s="40">
        <f t="shared" si="47"/>
        <v>15.14285714</v>
      </c>
      <c r="Q39" s="40">
        <f t="shared" si="47"/>
        <v>5.428571429</v>
      </c>
      <c r="R39" s="40">
        <f t="shared" si="47"/>
        <v>10.95238095</v>
      </c>
      <c r="S39" s="40">
        <f t="shared" si="47"/>
        <v>11.61904762</v>
      </c>
      <c r="T39" s="40">
        <f t="shared" si="47"/>
        <v>9.4</v>
      </c>
      <c r="U39" s="40">
        <f>AVERAGE(H39:S39)</f>
        <v>14.96370689</v>
      </c>
      <c r="V39" s="44">
        <v>194.0</v>
      </c>
      <c r="W39" s="44">
        <v>154.0</v>
      </c>
      <c r="X39" s="43">
        <v>138.0</v>
      </c>
      <c r="Y39" s="43">
        <v>173.0</v>
      </c>
      <c r="Z39" s="43">
        <v>145.0</v>
      </c>
      <c r="AA39" s="43">
        <v>170.0</v>
      </c>
      <c r="AB39" s="43">
        <v>197.0</v>
      </c>
      <c r="AC39" s="43">
        <v>251.0</v>
      </c>
      <c r="AD39" s="43">
        <v>159.0</v>
      </c>
      <c r="AE39" s="43">
        <v>57.0</v>
      </c>
      <c r="AF39" s="43">
        <v>115.0</v>
      </c>
      <c r="AG39" s="43">
        <v>122.0</v>
      </c>
      <c r="AH39" s="43">
        <v>94.0</v>
      </c>
      <c r="AI39" s="43">
        <f t="shared" si="3"/>
        <v>1969</v>
      </c>
      <c r="AJ39" s="40">
        <v>151.46153846153845</v>
      </c>
    </row>
    <row r="40" ht="15.75" customHeight="1">
      <c r="A40" s="36" t="s">
        <v>136</v>
      </c>
      <c r="B40" s="37" t="s">
        <v>75</v>
      </c>
      <c r="C40" s="36" t="s">
        <v>76</v>
      </c>
      <c r="D40" s="36" t="s">
        <v>76</v>
      </c>
      <c r="E40" s="36" t="s">
        <v>71</v>
      </c>
      <c r="F40" s="37" t="s">
        <v>72</v>
      </c>
      <c r="G40" s="38">
        <v>1.0</v>
      </c>
      <c r="H40" s="39">
        <f t="shared" ref="H40:T40" si="48">V40/($G40*H$1)</f>
        <v>4.6</v>
      </c>
      <c r="I40" s="40">
        <f t="shared" si="48"/>
        <v>3.891891892</v>
      </c>
      <c r="J40" s="40">
        <f t="shared" si="48"/>
        <v>3.869565217</v>
      </c>
      <c r="K40" s="40">
        <f t="shared" si="48"/>
        <v>4.894736842</v>
      </c>
      <c r="L40" s="40">
        <f t="shared" si="48"/>
        <v>4.409090909</v>
      </c>
      <c r="M40" s="40">
        <f t="shared" si="48"/>
        <v>5.954545455</v>
      </c>
      <c r="N40" s="40">
        <f t="shared" si="48"/>
        <v>3.45</v>
      </c>
      <c r="O40" s="40">
        <f t="shared" si="48"/>
        <v>12.08695652</v>
      </c>
      <c r="P40" s="40">
        <f t="shared" si="48"/>
        <v>7.285714286</v>
      </c>
      <c r="Q40" s="40">
        <f t="shared" si="48"/>
        <v>5.095238095</v>
      </c>
      <c r="R40" s="40">
        <f t="shared" si="48"/>
        <v>4.666666667</v>
      </c>
      <c r="S40" s="40">
        <f t="shared" si="48"/>
        <v>6.047619048</v>
      </c>
      <c r="T40" s="40">
        <f t="shared" si="48"/>
        <v>2.15</v>
      </c>
      <c r="U40" s="40">
        <f t="shared" ref="U40:U41" si="50">AI40/($G40*235)</f>
        <v>6.165957447</v>
      </c>
      <c r="V40" s="44">
        <v>92.0</v>
      </c>
      <c r="W40" s="44">
        <v>72.0</v>
      </c>
      <c r="X40" s="43">
        <v>89.0</v>
      </c>
      <c r="Y40" s="43">
        <v>93.0</v>
      </c>
      <c r="Z40" s="43">
        <v>97.0</v>
      </c>
      <c r="AA40" s="43">
        <v>131.0</v>
      </c>
      <c r="AB40" s="43">
        <v>69.0</v>
      </c>
      <c r="AC40" s="43">
        <v>278.0</v>
      </c>
      <c r="AD40" s="43">
        <v>153.0</v>
      </c>
      <c r="AE40" s="43">
        <v>107.0</v>
      </c>
      <c r="AF40" s="43">
        <v>98.0</v>
      </c>
      <c r="AG40" s="43">
        <v>127.0</v>
      </c>
      <c r="AH40" s="43">
        <v>43.0</v>
      </c>
      <c r="AI40" s="43">
        <f t="shared" si="3"/>
        <v>1449</v>
      </c>
      <c r="AJ40" s="40">
        <v>111.46153846153847</v>
      </c>
    </row>
    <row r="41" ht="15.75" customHeight="1">
      <c r="A41" s="36" t="s">
        <v>137</v>
      </c>
      <c r="B41" s="37" t="s">
        <v>81</v>
      </c>
      <c r="C41" s="36" t="s">
        <v>138</v>
      </c>
      <c r="D41" s="36" t="s">
        <v>139</v>
      </c>
      <c r="E41" s="36" t="s">
        <v>71</v>
      </c>
      <c r="F41" s="37" t="s">
        <v>91</v>
      </c>
      <c r="G41" s="38">
        <v>0.8</v>
      </c>
      <c r="H41" s="39">
        <f t="shared" ref="H41:T41" si="49">V41/($G41*H$1)</f>
        <v>13.4375</v>
      </c>
      <c r="I41" s="40">
        <f t="shared" si="49"/>
        <v>11.48648649</v>
      </c>
      <c r="J41" s="40">
        <f t="shared" si="49"/>
        <v>11.25</v>
      </c>
      <c r="K41" s="40">
        <f t="shared" si="49"/>
        <v>10.13157895</v>
      </c>
      <c r="L41" s="40">
        <f t="shared" si="49"/>
        <v>5.965909091</v>
      </c>
      <c r="M41" s="40">
        <f t="shared" si="49"/>
        <v>12.55681818</v>
      </c>
      <c r="N41" s="40">
        <f t="shared" si="49"/>
        <v>11.3125</v>
      </c>
      <c r="O41" s="40">
        <f t="shared" si="49"/>
        <v>8.75</v>
      </c>
      <c r="P41" s="40">
        <f t="shared" si="49"/>
        <v>10.41666667</v>
      </c>
      <c r="Q41" s="40">
        <f t="shared" si="49"/>
        <v>9.94047619</v>
      </c>
      <c r="R41" s="40">
        <f t="shared" si="49"/>
        <v>8.095238095</v>
      </c>
      <c r="S41" s="40">
        <f t="shared" si="49"/>
        <v>5.238095238</v>
      </c>
      <c r="T41" s="40">
        <f t="shared" si="49"/>
        <v>6.5</v>
      </c>
      <c r="U41" s="40">
        <f t="shared" si="50"/>
        <v>11.08510638</v>
      </c>
      <c r="V41" s="44">
        <v>215.0</v>
      </c>
      <c r="W41" s="44">
        <v>170.0</v>
      </c>
      <c r="X41" s="43">
        <v>207.0</v>
      </c>
      <c r="Y41" s="43">
        <v>154.0</v>
      </c>
      <c r="Z41" s="43">
        <v>105.0</v>
      </c>
      <c r="AA41" s="43">
        <v>221.0</v>
      </c>
      <c r="AB41" s="43">
        <v>181.0</v>
      </c>
      <c r="AC41" s="43">
        <v>161.0</v>
      </c>
      <c r="AD41" s="43">
        <v>175.0</v>
      </c>
      <c r="AE41" s="43">
        <v>167.0</v>
      </c>
      <c r="AF41" s="43">
        <v>136.0</v>
      </c>
      <c r="AG41" s="43">
        <v>88.0</v>
      </c>
      <c r="AH41" s="43">
        <v>104.0</v>
      </c>
      <c r="AI41" s="43">
        <f t="shared" si="3"/>
        <v>2084</v>
      </c>
      <c r="AJ41" s="40">
        <v>160.30769230769232</v>
      </c>
    </row>
    <row r="42" ht="15.75" customHeight="1">
      <c r="A42" s="36" t="s">
        <v>140</v>
      </c>
      <c r="B42" s="37" t="s">
        <v>113</v>
      </c>
      <c r="C42" s="36" t="s">
        <v>69</v>
      </c>
      <c r="D42" s="36" t="s">
        <v>70</v>
      </c>
      <c r="E42" s="36" t="s">
        <v>85</v>
      </c>
      <c r="F42" s="37" t="s">
        <v>83</v>
      </c>
      <c r="G42" s="38">
        <v>1.0</v>
      </c>
      <c r="H42" s="39">
        <f t="shared" ref="H42:T42" si="51">V42/($G42*H$1)</f>
        <v>8.95</v>
      </c>
      <c r="I42" s="40">
        <f t="shared" si="51"/>
        <v>9.459459459</v>
      </c>
      <c r="J42" s="40">
        <f t="shared" si="51"/>
        <v>6.391304348</v>
      </c>
      <c r="K42" s="40">
        <f t="shared" si="51"/>
        <v>8</v>
      </c>
      <c r="L42" s="40">
        <f t="shared" si="51"/>
        <v>3.454545455</v>
      </c>
      <c r="M42" s="40">
        <f t="shared" si="51"/>
        <v>2.681818182</v>
      </c>
      <c r="N42" s="40">
        <f t="shared" si="51"/>
        <v>2.9</v>
      </c>
      <c r="O42" s="40">
        <f t="shared" si="51"/>
        <v>12.13043478</v>
      </c>
      <c r="P42" s="40">
        <f t="shared" si="51"/>
        <v>5.904761905</v>
      </c>
      <c r="Q42" s="40">
        <f t="shared" si="51"/>
        <v>5.571428571</v>
      </c>
      <c r="R42" s="40">
        <f t="shared" si="51"/>
        <v>6.523809524</v>
      </c>
      <c r="S42" s="40">
        <f t="shared" si="51"/>
        <v>4.476190476</v>
      </c>
      <c r="T42" s="40">
        <f t="shared" si="51"/>
        <v>5.1</v>
      </c>
      <c r="U42" s="40">
        <f t="shared" ref="U42:U43" si="53">AVERAGE(H42:S42)</f>
        <v>6.370312725</v>
      </c>
      <c r="V42" s="44">
        <v>179.0</v>
      </c>
      <c r="W42" s="44">
        <v>175.0</v>
      </c>
      <c r="X42" s="43">
        <v>147.0</v>
      </c>
      <c r="Y42" s="43">
        <v>152.0</v>
      </c>
      <c r="Z42" s="43">
        <v>76.0</v>
      </c>
      <c r="AA42" s="43">
        <v>59.0</v>
      </c>
      <c r="AB42" s="43">
        <v>58.0</v>
      </c>
      <c r="AC42" s="43">
        <v>279.0</v>
      </c>
      <c r="AD42" s="43">
        <v>124.0</v>
      </c>
      <c r="AE42" s="43">
        <v>117.0</v>
      </c>
      <c r="AF42" s="43">
        <v>137.0</v>
      </c>
      <c r="AG42" s="43">
        <v>94.0</v>
      </c>
      <c r="AH42" s="43">
        <v>102.0</v>
      </c>
      <c r="AI42" s="43">
        <f t="shared" si="3"/>
        <v>1699</v>
      </c>
      <c r="AJ42" s="40">
        <v>130.69230769230768</v>
      </c>
    </row>
    <row r="43" ht="15.75" customHeight="1">
      <c r="A43" s="36" t="s">
        <v>141</v>
      </c>
      <c r="B43" s="37" t="s">
        <v>68</v>
      </c>
      <c r="C43" s="36" t="s">
        <v>76</v>
      </c>
      <c r="D43" s="36" t="s">
        <v>76</v>
      </c>
      <c r="E43" s="36" t="s">
        <v>85</v>
      </c>
      <c r="F43" s="37" t="s">
        <v>142</v>
      </c>
      <c r="G43" s="38">
        <v>0.7</v>
      </c>
      <c r="H43" s="39">
        <f t="shared" ref="H43:T43" si="52">V43/($G43*H$1)</f>
        <v>12.42857143</v>
      </c>
      <c r="I43" s="40">
        <f t="shared" si="52"/>
        <v>13.12741313</v>
      </c>
      <c r="J43" s="40">
        <f t="shared" si="52"/>
        <v>5.714285714</v>
      </c>
      <c r="K43" s="40">
        <f t="shared" si="52"/>
        <v>7.142857143</v>
      </c>
      <c r="L43" s="40">
        <f t="shared" si="52"/>
        <v>7.987012987</v>
      </c>
      <c r="M43" s="40">
        <f t="shared" si="52"/>
        <v>10.77922078</v>
      </c>
      <c r="N43" s="40">
        <f t="shared" si="52"/>
        <v>12.85714286</v>
      </c>
      <c r="O43" s="40">
        <f t="shared" si="52"/>
        <v>9.192546584</v>
      </c>
      <c r="P43" s="40">
        <f t="shared" si="52"/>
        <v>11.9047619</v>
      </c>
      <c r="Q43" s="40">
        <f t="shared" si="52"/>
        <v>12.65306122</v>
      </c>
      <c r="R43" s="40">
        <f t="shared" si="52"/>
        <v>9.591836735</v>
      </c>
      <c r="S43" s="40">
        <f t="shared" si="52"/>
        <v>6.12244898</v>
      </c>
      <c r="T43" s="40">
        <f t="shared" si="52"/>
        <v>6.571428571</v>
      </c>
      <c r="U43" s="40">
        <f t="shared" si="53"/>
        <v>9.958429955</v>
      </c>
      <c r="V43" s="44">
        <v>174.0</v>
      </c>
      <c r="W43" s="44">
        <v>170.0</v>
      </c>
      <c r="X43" s="43">
        <v>92.0</v>
      </c>
      <c r="Y43" s="43">
        <v>95.0</v>
      </c>
      <c r="Z43" s="43">
        <v>123.0</v>
      </c>
      <c r="AA43" s="43">
        <v>166.0</v>
      </c>
      <c r="AB43" s="43">
        <v>180.0</v>
      </c>
      <c r="AC43" s="43">
        <v>148.0</v>
      </c>
      <c r="AD43" s="43">
        <v>175.0</v>
      </c>
      <c r="AE43" s="43">
        <v>186.0</v>
      </c>
      <c r="AF43" s="43">
        <v>141.0</v>
      </c>
      <c r="AG43" s="43">
        <v>90.0</v>
      </c>
      <c r="AH43" s="43">
        <v>92.0</v>
      </c>
      <c r="AI43" s="43">
        <f t="shared" si="3"/>
        <v>1832</v>
      </c>
      <c r="AJ43" s="40">
        <v>140.92307692307693</v>
      </c>
    </row>
    <row r="44" ht="15.75" customHeight="1">
      <c r="A44" s="36" t="s">
        <v>143</v>
      </c>
      <c r="B44" s="37" t="s">
        <v>64</v>
      </c>
      <c r="C44" s="36" t="s">
        <v>65</v>
      </c>
      <c r="D44" s="36" t="s">
        <v>64</v>
      </c>
      <c r="E44" s="36" t="s">
        <v>66</v>
      </c>
      <c r="F44" s="37">
        <v>0.0</v>
      </c>
      <c r="G44" s="38">
        <v>1.0</v>
      </c>
      <c r="H44" s="39">
        <f t="shared" ref="H44:T44" si="54">V44/($G44*H$1)</f>
        <v>0.1</v>
      </c>
      <c r="I44" s="40">
        <f t="shared" si="54"/>
        <v>0</v>
      </c>
      <c r="J44" s="40">
        <f t="shared" si="54"/>
        <v>0</v>
      </c>
      <c r="K44" s="40">
        <f t="shared" si="54"/>
        <v>0.1052631579</v>
      </c>
      <c r="L44" s="40">
        <f t="shared" si="54"/>
        <v>0</v>
      </c>
      <c r="M44" s="40">
        <f t="shared" si="54"/>
        <v>0</v>
      </c>
      <c r="N44" s="40">
        <f t="shared" si="54"/>
        <v>1.4</v>
      </c>
      <c r="O44" s="40">
        <f t="shared" si="54"/>
        <v>0.2173913043</v>
      </c>
      <c r="P44" s="40">
        <f t="shared" si="54"/>
        <v>0.4761904762</v>
      </c>
      <c r="Q44" s="40">
        <f t="shared" si="54"/>
        <v>0.8095238095</v>
      </c>
      <c r="R44" s="40">
        <f t="shared" si="54"/>
        <v>0.6666666667</v>
      </c>
      <c r="S44" s="40">
        <f t="shared" si="54"/>
        <v>1.428571429</v>
      </c>
      <c r="T44" s="40">
        <f t="shared" si="54"/>
        <v>0.25</v>
      </c>
      <c r="U44" s="40">
        <f t="shared" ref="U44:U45" si="56">AI44/($G44*235)</f>
        <v>0.4808510638</v>
      </c>
      <c r="V44" s="44">
        <v>2.0</v>
      </c>
      <c r="W44" s="41">
        <v>0.0</v>
      </c>
      <c r="X44" s="42">
        <v>0.0</v>
      </c>
      <c r="Y44" s="43">
        <v>2.0</v>
      </c>
      <c r="Z44" s="42">
        <v>0.0</v>
      </c>
      <c r="AA44" s="42">
        <v>0.0</v>
      </c>
      <c r="AB44" s="43">
        <v>28.0</v>
      </c>
      <c r="AC44" s="43">
        <v>5.0</v>
      </c>
      <c r="AD44" s="43">
        <v>10.0</v>
      </c>
      <c r="AE44" s="43">
        <v>17.0</v>
      </c>
      <c r="AF44" s="43">
        <v>14.0</v>
      </c>
      <c r="AG44" s="43">
        <v>30.0</v>
      </c>
      <c r="AH44" s="43">
        <v>5.0</v>
      </c>
      <c r="AI44" s="43">
        <f t="shared" si="3"/>
        <v>113</v>
      </c>
      <c r="AJ44" s="40">
        <v>12.555555555555555</v>
      </c>
    </row>
    <row r="45" ht="15.75" customHeight="1">
      <c r="A45" s="36" t="s">
        <v>144</v>
      </c>
      <c r="B45" s="37" t="s">
        <v>81</v>
      </c>
      <c r="C45" s="36" t="s">
        <v>115</v>
      </c>
      <c r="D45" s="36" t="s">
        <v>81</v>
      </c>
      <c r="E45" s="36" t="s">
        <v>66</v>
      </c>
      <c r="F45" s="37" t="s">
        <v>145</v>
      </c>
      <c r="G45" s="38">
        <v>1.0</v>
      </c>
      <c r="H45" s="39">
        <f t="shared" ref="H45:T45" si="55">V45/($G45*H$1)</f>
        <v>1.55</v>
      </c>
      <c r="I45" s="40">
        <f t="shared" si="55"/>
        <v>4.432432432</v>
      </c>
      <c r="J45" s="40">
        <f t="shared" si="55"/>
        <v>3.217391304</v>
      </c>
      <c r="K45" s="40">
        <f t="shared" si="55"/>
        <v>2.736842105</v>
      </c>
      <c r="L45" s="40">
        <f t="shared" si="55"/>
        <v>0.1363636364</v>
      </c>
      <c r="M45" s="40">
        <f t="shared" si="55"/>
        <v>0.5454545455</v>
      </c>
      <c r="N45" s="40">
        <f t="shared" si="55"/>
        <v>0.25</v>
      </c>
      <c r="O45" s="40">
        <f t="shared" si="55"/>
        <v>2.913043478</v>
      </c>
      <c r="P45" s="40">
        <f t="shared" si="55"/>
        <v>1.19047619</v>
      </c>
      <c r="Q45" s="40">
        <f t="shared" si="55"/>
        <v>1.666666667</v>
      </c>
      <c r="R45" s="40">
        <f t="shared" si="55"/>
        <v>1.571428571</v>
      </c>
      <c r="S45" s="40">
        <f t="shared" si="55"/>
        <v>0.5238095238</v>
      </c>
      <c r="T45" s="40">
        <f t="shared" si="55"/>
        <v>0.6</v>
      </c>
      <c r="U45" s="40">
        <f t="shared" si="56"/>
        <v>1.880851064</v>
      </c>
      <c r="V45" s="44">
        <v>31.0</v>
      </c>
      <c r="W45" s="44">
        <v>82.0</v>
      </c>
      <c r="X45" s="43">
        <v>74.0</v>
      </c>
      <c r="Y45" s="43">
        <v>52.0</v>
      </c>
      <c r="Z45" s="43">
        <v>3.0</v>
      </c>
      <c r="AA45" s="43">
        <v>12.0</v>
      </c>
      <c r="AB45" s="43">
        <v>5.0</v>
      </c>
      <c r="AC45" s="43">
        <v>67.0</v>
      </c>
      <c r="AD45" s="43">
        <v>25.0</v>
      </c>
      <c r="AE45" s="43">
        <v>35.0</v>
      </c>
      <c r="AF45" s="43">
        <v>33.0</v>
      </c>
      <c r="AG45" s="43">
        <v>11.0</v>
      </c>
      <c r="AH45" s="43">
        <v>12.0</v>
      </c>
      <c r="AI45" s="43">
        <f t="shared" si="3"/>
        <v>442</v>
      </c>
      <c r="AJ45" s="40">
        <v>34.0</v>
      </c>
    </row>
    <row r="46" ht="15.75" customHeight="1">
      <c r="A46" s="36" t="s">
        <v>146</v>
      </c>
      <c r="B46" s="37" t="s">
        <v>68</v>
      </c>
      <c r="C46" s="36" t="s">
        <v>76</v>
      </c>
      <c r="D46" s="36" t="s">
        <v>76</v>
      </c>
      <c r="E46" s="36" t="s">
        <v>85</v>
      </c>
      <c r="F46" s="37" t="s">
        <v>105</v>
      </c>
      <c r="G46" s="38">
        <v>0.8</v>
      </c>
      <c r="H46" s="39">
        <f t="shared" ref="H46:T46" si="57">V46/($G46*H$1)</f>
        <v>0</v>
      </c>
      <c r="I46" s="40">
        <f t="shared" si="57"/>
        <v>0</v>
      </c>
      <c r="J46" s="40">
        <f t="shared" si="57"/>
        <v>0</v>
      </c>
      <c r="K46" s="40">
        <f t="shared" si="57"/>
        <v>0</v>
      </c>
      <c r="L46" s="40">
        <f t="shared" si="57"/>
        <v>0</v>
      </c>
      <c r="M46" s="40">
        <f t="shared" si="57"/>
        <v>0</v>
      </c>
      <c r="N46" s="40">
        <f t="shared" si="57"/>
        <v>1.6875</v>
      </c>
      <c r="O46" s="40">
        <f t="shared" si="57"/>
        <v>9.347826087</v>
      </c>
      <c r="P46" s="40">
        <f t="shared" si="57"/>
        <v>7.797619048</v>
      </c>
      <c r="Q46" s="40">
        <f t="shared" si="57"/>
        <v>8.035714286</v>
      </c>
      <c r="R46" s="40">
        <f t="shared" si="57"/>
        <v>7.44047619</v>
      </c>
      <c r="S46" s="40">
        <f t="shared" si="57"/>
        <v>5</v>
      </c>
      <c r="T46" s="40">
        <f t="shared" si="57"/>
        <v>5</v>
      </c>
      <c r="U46" s="40">
        <f t="shared" ref="U46:U48" si="59">AVERAGE(H46:S46)</f>
        <v>3.275761301</v>
      </c>
      <c r="V46" s="41">
        <v>0.0</v>
      </c>
      <c r="W46" s="41">
        <v>0.0</v>
      </c>
      <c r="X46" s="42">
        <v>0.0</v>
      </c>
      <c r="Y46" s="42">
        <v>0.0</v>
      </c>
      <c r="Z46" s="42">
        <v>0.0</v>
      </c>
      <c r="AA46" s="42">
        <v>0.0</v>
      </c>
      <c r="AB46" s="43">
        <v>27.0</v>
      </c>
      <c r="AC46" s="43">
        <v>172.0</v>
      </c>
      <c r="AD46" s="43">
        <v>131.0</v>
      </c>
      <c r="AE46" s="43">
        <v>135.0</v>
      </c>
      <c r="AF46" s="43">
        <v>125.0</v>
      </c>
      <c r="AG46" s="43">
        <v>84.0</v>
      </c>
      <c r="AH46" s="43">
        <v>80.0</v>
      </c>
      <c r="AI46" s="43">
        <f t="shared" si="3"/>
        <v>754</v>
      </c>
      <c r="AJ46" s="40">
        <v>107.71428571428571</v>
      </c>
    </row>
    <row r="47" ht="15.75" customHeight="1">
      <c r="A47" s="36" t="s">
        <v>147</v>
      </c>
      <c r="B47" s="37" t="s">
        <v>68</v>
      </c>
      <c r="C47" s="36" t="s">
        <v>69</v>
      </c>
      <c r="D47" s="36" t="s">
        <v>70</v>
      </c>
      <c r="E47" s="36" t="s">
        <v>71</v>
      </c>
      <c r="F47" s="37" t="s">
        <v>111</v>
      </c>
      <c r="G47" s="38">
        <v>1.0</v>
      </c>
      <c r="H47" s="39">
        <f t="shared" ref="H47:T47" si="58">V47/($G47*H$1)</f>
        <v>12.9</v>
      </c>
      <c r="I47" s="40">
        <f t="shared" si="58"/>
        <v>11.56756757</v>
      </c>
      <c r="J47" s="40">
        <f t="shared" si="58"/>
        <v>10.52173913</v>
      </c>
      <c r="K47" s="40">
        <f t="shared" si="58"/>
        <v>11.57894737</v>
      </c>
      <c r="L47" s="40">
        <f t="shared" si="58"/>
        <v>8.409090909</v>
      </c>
      <c r="M47" s="40">
        <f t="shared" si="58"/>
        <v>12</v>
      </c>
      <c r="N47" s="40">
        <f t="shared" si="58"/>
        <v>12.85</v>
      </c>
      <c r="O47" s="40">
        <f t="shared" si="58"/>
        <v>11.65217391</v>
      </c>
      <c r="P47" s="40">
        <f t="shared" si="58"/>
        <v>11.76190476</v>
      </c>
      <c r="Q47" s="40">
        <f t="shared" si="58"/>
        <v>12.61904762</v>
      </c>
      <c r="R47" s="40">
        <f t="shared" si="58"/>
        <v>13.80952381</v>
      </c>
      <c r="S47" s="40">
        <f t="shared" si="58"/>
        <v>10.76190476</v>
      </c>
      <c r="T47" s="40">
        <f t="shared" si="58"/>
        <v>7.75</v>
      </c>
      <c r="U47" s="40">
        <f t="shared" si="59"/>
        <v>11.70265832</v>
      </c>
      <c r="V47" s="44">
        <v>258.0</v>
      </c>
      <c r="W47" s="44">
        <v>214.0</v>
      </c>
      <c r="X47" s="43">
        <v>242.0</v>
      </c>
      <c r="Y47" s="43">
        <v>220.0</v>
      </c>
      <c r="Z47" s="43">
        <v>185.0</v>
      </c>
      <c r="AA47" s="43">
        <v>264.0</v>
      </c>
      <c r="AB47" s="43">
        <v>257.0</v>
      </c>
      <c r="AC47" s="43">
        <v>268.0</v>
      </c>
      <c r="AD47" s="43">
        <v>247.0</v>
      </c>
      <c r="AE47" s="43">
        <v>265.0</v>
      </c>
      <c r="AF47" s="43">
        <v>290.0</v>
      </c>
      <c r="AG47" s="43">
        <v>226.0</v>
      </c>
      <c r="AH47" s="43">
        <v>155.0</v>
      </c>
      <c r="AI47" s="43">
        <f t="shared" si="3"/>
        <v>3091</v>
      </c>
      <c r="AJ47" s="40">
        <v>237.76923076923077</v>
      </c>
    </row>
    <row r="48" ht="15.75" customHeight="1">
      <c r="A48" s="36" t="s">
        <v>148</v>
      </c>
      <c r="B48" s="37" t="s">
        <v>68</v>
      </c>
      <c r="C48" s="36" t="s">
        <v>102</v>
      </c>
      <c r="D48" s="36" t="s">
        <v>70</v>
      </c>
      <c r="E48" s="36" t="s">
        <v>71</v>
      </c>
      <c r="F48" s="37" t="s">
        <v>86</v>
      </c>
      <c r="G48" s="38">
        <v>0.6</v>
      </c>
      <c r="H48" s="39">
        <f t="shared" ref="H48:T48" si="60">V48/($G48*H$1)</f>
        <v>20</v>
      </c>
      <c r="I48" s="40">
        <f t="shared" si="60"/>
        <v>15.22522523</v>
      </c>
      <c r="J48" s="40">
        <f t="shared" si="60"/>
        <v>17.53623188</v>
      </c>
      <c r="K48" s="40">
        <f t="shared" si="60"/>
        <v>18.77192982</v>
      </c>
      <c r="L48" s="40">
        <f t="shared" si="60"/>
        <v>17.34848485</v>
      </c>
      <c r="M48" s="40">
        <f t="shared" si="60"/>
        <v>17.95454545</v>
      </c>
      <c r="N48" s="40">
        <f t="shared" si="60"/>
        <v>16.16666667</v>
      </c>
      <c r="O48" s="40">
        <f t="shared" si="60"/>
        <v>18.47826087</v>
      </c>
      <c r="P48" s="40">
        <f t="shared" si="60"/>
        <v>17.06349206</v>
      </c>
      <c r="Q48" s="40">
        <f t="shared" si="60"/>
        <v>16.34920635</v>
      </c>
      <c r="R48" s="40">
        <f t="shared" si="60"/>
        <v>17.14285714</v>
      </c>
      <c r="S48" s="40">
        <f t="shared" si="60"/>
        <v>17.14285714</v>
      </c>
      <c r="T48" s="40">
        <f t="shared" si="60"/>
        <v>13.08333333</v>
      </c>
      <c r="U48" s="40">
        <f t="shared" si="59"/>
        <v>17.43164646</v>
      </c>
      <c r="V48" s="44">
        <v>240.0</v>
      </c>
      <c r="W48" s="44">
        <v>169.0</v>
      </c>
      <c r="X48" s="43">
        <v>242.0</v>
      </c>
      <c r="Y48" s="43">
        <v>214.0</v>
      </c>
      <c r="Z48" s="43">
        <v>229.0</v>
      </c>
      <c r="AA48" s="43">
        <v>237.0</v>
      </c>
      <c r="AB48" s="43">
        <v>194.0</v>
      </c>
      <c r="AC48" s="43">
        <v>255.0</v>
      </c>
      <c r="AD48" s="43">
        <v>215.0</v>
      </c>
      <c r="AE48" s="43">
        <v>206.0</v>
      </c>
      <c r="AF48" s="43">
        <v>216.0</v>
      </c>
      <c r="AG48" s="43">
        <v>216.0</v>
      </c>
      <c r="AH48" s="43">
        <v>157.0</v>
      </c>
      <c r="AI48" s="43">
        <f t="shared" si="3"/>
        <v>2790</v>
      </c>
      <c r="AJ48" s="40">
        <v>214.6153846153846</v>
      </c>
    </row>
    <row r="49" ht="15.75" customHeight="1">
      <c r="A49" s="36" t="s">
        <v>149</v>
      </c>
      <c r="B49" s="37" t="s">
        <v>81</v>
      </c>
      <c r="C49" s="36" t="s">
        <v>82</v>
      </c>
      <c r="D49" s="36" t="s">
        <v>81</v>
      </c>
      <c r="E49" s="36" t="s">
        <v>66</v>
      </c>
      <c r="F49" s="37" t="s">
        <v>91</v>
      </c>
      <c r="G49" s="38">
        <v>1.0</v>
      </c>
      <c r="H49" s="39">
        <f t="shared" ref="H49:T49" si="61">V49/($G49*H$1)</f>
        <v>0.5</v>
      </c>
      <c r="I49" s="40">
        <f t="shared" si="61"/>
        <v>0.4324324324</v>
      </c>
      <c r="J49" s="40">
        <f t="shared" si="61"/>
        <v>0.1739130435</v>
      </c>
      <c r="K49" s="40">
        <f t="shared" si="61"/>
        <v>0.1578947368</v>
      </c>
      <c r="L49" s="40">
        <f t="shared" si="61"/>
        <v>0.1818181818</v>
      </c>
      <c r="M49" s="40">
        <f t="shared" si="61"/>
        <v>0.04545454545</v>
      </c>
      <c r="N49" s="40">
        <f t="shared" si="61"/>
        <v>0.15</v>
      </c>
      <c r="O49" s="40">
        <f t="shared" si="61"/>
        <v>0.08695652174</v>
      </c>
      <c r="P49" s="40">
        <f t="shared" si="61"/>
        <v>0.1904761905</v>
      </c>
      <c r="Q49" s="40">
        <f t="shared" si="61"/>
        <v>0.1428571429</v>
      </c>
      <c r="R49" s="40">
        <f t="shared" si="61"/>
        <v>0.04761904762</v>
      </c>
      <c r="S49" s="40">
        <f t="shared" si="61"/>
        <v>0.04761904762</v>
      </c>
      <c r="T49" s="40">
        <f t="shared" si="61"/>
        <v>0.1</v>
      </c>
      <c r="U49" s="40">
        <f>AI49/($G49*235)</f>
        <v>0.1957446809</v>
      </c>
      <c r="V49" s="44">
        <v>10.0</v>
      </c>
      <c r="W49" s="44">
        <v>8.0</v>
      </c>
      <c r="X49" s="43">
        <v>4.0</v>
      </c>
      <c r="Y49" s="43">
        <v>3.0</v>
      </c>
      <c r="Z49" s="43">
        <v>4.0</v>
      </c>
      <c r="AA49" s="43">
        <v>1.0</v>
      </c>
      <c r="AB49" s="43">
        <v>3.0</v>
      </c>
      <c r="AC49" s="43">
        <v>2.0</v>
      </c>
      <c r="AD49" s="43">
        <v>4.0</v>
      </c>
      <c r="AE49" s="43">
        <v>3.0</v>
      </c>
      <c r="AF49" s="43">
        <v>1.0</v>
      </c>
      <c r="AG49" s="43">
        <v>1.0</v>
      </c>
      <c r="AH49" s="43">
        <v>2.0</v>
      </c>
      <c r="AI49" s="43">
        <f t="shared" si="3"/>
        <v>46</v>
      </c>
      <c r="AJ49" s="40">
        <v>3.5384615384615383</v>
      </c>
    </row>
    <row r="50" ht="15.75" customHeight="1">
      <c r="A50" s="36" t="s">
        <v>150</v>
      </c>
      <c r="B50" s="37" t="s">
        <v>68</v>
      </c>
      <c r="C50" s="36" t="s">
        <v>76</v>
      </c>
      <c r="D50" s="36" t="s">
        <v>76</v>
      </c>
      <c r="E50" s="36" t="s">
        <v>85</v>
      </c>
      <c r="F50" s="37" t="s">
        <v>91</v>
      </c>
      <c r="G50" s="38">
        <v>0.2</v>
      </c>
      <c r="H50" s="39">
        <f t="shared" ref="H50:T50" si="62">V50/($G50*H$1)</f>
        <v>6.25</v>
      </c>
      <c r="I50" s="40">
        <f t="shared" si="62"/>
        <v>6.216216216</v>
      </c>
      <c r="J50" s="40">
        <f t="shared" si="62"/>
        <v>5.434782609</v>
      </c>
      <c r="K50" s="40">
        <f t="shared" si="62"/>
        <v>4.210526316</v>
      </c>
      <c r="L50" s="40">
        <f t="shared" si="62"/>
        <v>2.272727273</v>
      </c>
      <c r="M50" s="40">
        <f t="shared" si="62"/>
        <v>5.909090909</v>
      </c>
      <c r="N50" s="40">
        <f t="shared" si="62"/>
        <v>3.75</v>
      </c>
      <c r="O50" s="40">
        <f t="shared" si="62"/>
        <v>7.608695652</v>
      </c>
      <c r="P50" s="40">
        <f t="shared" si="62"/>
        <v>11.66666667</v>
      </c>
      <c r="Q50" s="40">
        <f t="shared" si="62"/>
        <v>5.714285714</v>
      </c>
      <c r="R50" s="40">
        <f t="shared" si="62"/>
        <v>5.952380952</v>
      </c>
      <c r="S50" s="40">
        <f t="shared" si="62"/>
        <v>5.714285714</v>
      </c>
      <c r="T50" s="40">
        <f t="shared" si="62"/>
        <v>3.75</v>
      </c>
      <c r="U50" s="40">
        <f>AVERAGE(H50:S50)</f>
        <v>5.891638169</v>
      </c>
      <c r="V50" s="44">
        <v>25.0</v>
      </c>
      <c r="W50" s="44">
        <v>23.0</v>
      </c>
      <c r="X50" s="43">
        <v>25.0</v>
      </c>
      <c r="Y50" s="43">
        <v>16.0</v>
      </c>
      <c r="Z50" s="43">
        <v>10.0</v>
      </c>
      <c r="AA50" s="43">
        <v>26.0</v>
      </c>
      <c r="AB50" s="43">
        <v>15.0</v>
      </c>
      <c r="AC50" s="43">
        <v>35.0</v>
      </c>
      <c r="AD50" s="43">
        <v>49.0</v>
      </c>
      <c r="AE50" s="43">
        <v>24.0</v>
      </c>
      <c r="AF50" s="43">
        <v>25.0</v>
      </c>
      <c r="AG50" s="43">
        <v>24.0</v>
      </c>
      <c r="AH50" s="43">
        <v>15.0</v>
      </c>
      <c r="AI50" s="43">
        <f t="shared" si="3"/>
        <v>312</v>
      </c>
      <c r="AJ50" s="40">
        <v>24.0</v>
      </c>
    </row>
    <row r="51" ht="15.75" customHeight="1">
      <c r="A51" s="36" t="s">
        <v>151</v>
      </c>
      <c r="B51" s="37" t="s">
        <v>81</v>
      </c>
      <c r="C51" s="36" t="s">
        <v>115</v>
      </c>
      <c r="D51" s="36" t="s">
        <v>81</v>
      </c>
      <c r="E51" s="36" t="s">
        <v>85</v>
      </c>
      <c r="F51" s="37" t="s">
        <v>83</v>
      </c>
      <c r="G51" s="38">
        <v>1.0</v>
      </c>
      <c r="H51" s="39">
        <f t="shared" ref="H51:T51" si="63">V51/($G51*H$1)</f>
        <v>0</v>
      </c>
      <c r="I51" s="40">
        <f t="shared" si="63"/>
        <v>0.05405405405</v>
      </c>
      <c r="J51" s="40">
        <f t="shared" si="63"/>
        <v>0</v>
      </c>
      <c r="K51" s="40">
        <f t="shared" si="63"/>
        <v>0</v>
      </c>
      <c r="L51" s="40">
        <f t="shared" si="63"/>
        <v>0</v>
      </c>
      <c r="M51" s="40">
        <f t="shared" si="63"/>
        <v>0</v>
      </c>
      <c r="N51" s="40">
        <f t="shared" si="63"/>
        <v>0</v>
      </c>
      <c r="O51" s="40">
        <f t="shared" si="63"/>
        <v>0</v>
      </c>
      <c r="P51" s="40">
        <f t="shared" si="63"/>
        <v>0</v>
      </c>
      <c r="Q51" s="40">
        <f t="shared" si="63"/>
        <v>0</v>
      </c>
      <c r="R51" s="40">
        <f t="shared" si="63"/>
        <v>0</v>
      </c>
      <c r="S51" s="40">
        <f t="shared" si="63"/>
        <v>0</v>
      </c>
      <c r="T51" s="40">
        <f t="shared" si="63"/>
        <v>0</v>
      </c>
      <c r="U51" s="40">
        <f t="shared" ref="U51:U52" si="65">AI51/($G51*235)</f>
        <v>0.004255319149</v>
      </c>
      <c r="V51" s="41">
        <v>0.0</v>
      </c>
      <c r="W51" s="44">
        <v>1.0</v>
      </c>
      <c r="X51" s="42">
        <v>0.0</v>
      </c>
      <c r="Y51" s="42">
        <v>0.0</v>
      </c>
      <c r="Z51" s="42">
        <v>0.0</v>
      </c>
      <c r="AA51" s="42">
        <v>0.0</v>
      </c>
      <c r="AB51" s="42">
        <v>0.0</v>
      </c>
      <c r="AC51" s="42">
        <v>0.0</v>
      </c>
      <c r="AD51" s="42">
        <v>0.0</v>
      </c>
      <c r="AE51" s="42">
        <v>0.0</v>
      </c>
      <c r="AF51" s="42">
        <v>0.0</v>
      </c>
      <c r="AG51" s="42">
        <v>0.0</v>
      </c>
      <c r="AH51" s="42">
        <v>0.0</v>
      </c>
      <c r="AI51" s="43">
        <f t="shared" si="3"/>
        <v>1</v>
      </c>
      <c r="AJ51" s="40">
        <v>1.0</v>
      </c>
    </row>
    <row r="52" ht="15.75" customHeight="1">
      <c r="A52" s="36" t="s">
        <v>152</v>
      </c>
      <c r="B52" s="37" t="s">
        <v>81</v>
      </c>
      <c r="C52" s="36" t="s">
        <v>82</v>
      </c>
      <c r="D52" s="36" t="s">
        <v>81</v>
      </c>
      <c r="E52" s="36" t="s">
        <v>71</v>
      </c>
      <c r="F52" s="37" t="s">
        <v>88</v>
      </c>
      <c r="G52" s="38">
        <v>0.8</v>
      </c>
      <c r="H52" s="39">
        <f t="shared" ref="H52:T52" si="64">V52/($G52*H$1)</f>
        <v>7.8125</v>
      </c>
      <c r="I52" s="40">
        <f t="shared" si="64"/>
        <v>9.324324324</v>
      </c>
      <c r="J52" s="40">
        <f t="shared" si="64"/>
        <v>6.684782609</v>
      </c>
      <c r="K52" s="40">
        <f t="shared" si="64"/>
        <v>7.171052632</v>
      </c>
      <c r="L52" s="40">
        <f t="shared" si="64"/>
        <v>3.068181818</v>
      </c>
      <c r="M52" s="40">
        <f t="shared" si="64"/>
        <v>8.522727273</v>
      </c>
      <c r="N52" s="40">
        <f t="shared" si="64"/>
        <v>3.4375</v>
      </c>
      <c r="O52" s="40">
        <f t="shared" si="64"/>
        <v>3.206521739</v>
      </c>
      <c r="P52" s="40">
        <f t="shared" si="64"/>
        <v>8.095238095</v>
      </c>
      <c r="Q52" s="40">
        <f t="shared" si="64"/>
        <v>5.952380952</v>
      </c>
      <c r="R52" s="40">
        <f t="shared" si="64"/>
        <v>3.80952381</v>
      </c>
      <c r="S52" s="40">
        <f t="shared" si="64"/>
        <v>3.869047619</v>
      </c>
      <c r="T52" s="40">
        <f t="shared" si="64"/>
        <v>3.625</v>
      </c>
      <c r="U52" s="40">
        <f t="shared" si="65"/>
        <v>6.574468085</v>
      </c>
      <c r="V52" s="44">
        <v>125.0</v>
      </c>
      <c r="W52" s="44">
        <v>138.0</v>
      </c>
      <c r="X52" s="43">
        <v>123.0</v>
      </c>
      <c r="Y52" s="43">
        <v>109.0</v>
      </c>
      <c r="Z52" s="43">
        <v>54.0</v>
      </c>
      <c r="AA52" s="43">
        <v>150.0</v>
      </c>
      <c r="AB52" s="43">
        <v>55.0</v>
      </c>
      <c r="AC52" s="43">
        <v>59.0</v>
      </c>
      <c r="AD52" s="43">
        <v>136.0</v>
      </c>
      <c r="AE52" s="43">
        <v>100.0</v>
      </c>
      <c r="AF52" s="43">
        <v>64.0</v>
      </c>
      <c r="AG52" s="43">
        <v>65.0</v>
      </c>
      <c r="AH52" s="43">
        <v>58.0</v>
      </c>
      <c r="AI52" s="43">
        <f t="shared" si="3"/>
        <v>1236</v>
      </c>
      <c r="AJ52" s="40">
        <v>95.07692307692308</v>
      </c>
    </row>
    <row r="53" ht="15.75" customHeight="1">
      <c r="A53" s="36" t="s">
        <v>153</v>
      </c>
      <c r="B53" s="37" t="s">
        <v>68</v>
      </c>
      <c r="C53" s="36" t="s">
        <v>69</v>
      </c>
      <c r="D53" s="36" t="s">
        <v>70</v>
      </c>
      <c r="E53" s="36" t="s">
        <v>71</v>
      </c>
      <c r="F53" s="37" t="s">
        <v>72</v>
      </c>
      <c r="G53" s="38">
        <v>0.8</v>
      </c>
      <c r="H53" s="39">
        <f t="shared" ref="H53:T53" si="66">V53/($G53*H$1)</f>
        <v>51.4375</v>
      </c>
      <c r="I53" s="40">
        <f t="shared" si="66"/>
        <v>11.21621622</v>
      </c>
      <c r="J53" s="40">
        <f t="shared" si="66"/>
        <v>0.3804347826</v>
      </c>
      <c r="K53" s="40">
        <f t="shared" si="66"/>
        <v>1.447368421</v>
      </c>
      <c r="L53" s="40">
        <f t="shared" si="66"/>
        <v>0</v>
      </c>
      <c r="M53" s="40">
        <f t="shared" si="66"/>
        <v>0.2272727273</v>
      </c>
      <c r="N53" s="40">
        <f t="shared" si="66"/>
        <v>1.875</v>
      </c>
      <c r="O53" s="40">
        <f t="shared" si="66"/>
        <v>12.39130435</v>
      </c>
      <c r="P53" s="40">
        <f t="shared" si="66"/>
        <v>16.01190476</v>
      </c>
      <c r="Q53" s="40">
        <f t="shared" si="66"/>
        <v>2.797619048</v>
      </c>
      <c r="R53" s="40">
        <f t="shared" si="66"/>
        <v>3.214285714</v>
      </c>
      <c r="S53" s="40">
        <f t="shared" si="66"/>
        <v>0.3571428571</v>
      </c>
      <c r="T53" s="40">
        <f t="shared" si="66"/>
        <v>0.8125</v>
      </c>
      <c r="U53" s="40">
        <f>AVERAGE(H53:S53)</f>
        <v>8.446337406</v>
      </c>
      <c r="V53" s="44">
        <v>823.0</v>
      </c>
      <c r="W53" s="44">
        <v>166.0</v>
      </c>
      <c r="X53" s="43">
        <v>7.0</v>
      </c>
      <c r="Y53" s="43">
        <v>22.0</v>
      </c>
      <c r="Z53" s="42">
        <v>0.0</v>
      </c>
      <c r="AA53" s="43">
        <v>4.0</v>
      </c>
      <c r="AB53" s="43">
        <v>30.0</v>
      </c>
      <c r="AC53" s="43">
        <v>228.0</v>
      </c>
      <c r="AD53" s="43">
        <v>269.0</v>
      </c>
      <c r="AE53" s="43">
        <v>47.0</v>
      </c>
      <c r="AF53" s="43">
        <v>54.0</v>
      </c>
      <c r="AG53" s="43">
        <v>6.0</v>
      </c>
      <c r="AH53" s="43">
        <v>13.0</v>
      </c>
      <c r="AI53" s="43">
        <f t="shared" si="3"/>
        <v>1669</v>
      </c>
      <c r="AJ53" s="40">
        <v>139.08333333333334</v>
      </c>
    </row>
    <row r="54" ht="15.75" customHeight="1">
      <c r="A54" s="36" t="s">
        <v>154</v>
      </c>
      <c r="B54" s="37" t="s">
        <v>64</v>
      </c>
      <c r="C54" s="36" t="s">
        <v>65</v>
      </c>
      <c r="D54" s="36" t="s">
        <v>64</v>
      </c>
      <c r="E54" s="36" t="s">
        <v>66</v>
      </c>
      <c r="F54" s="37">
        <v>0.0</v>
      </c>
      <c r="G54" s="38">
        <v>1.0</v>
      </c>
      <c r="H54" s="39">
        <f t="shared" ref="H54:T54" si="67">V54/($G54*H$1)</f>
        <v>0.4</v>
      </c>
      <c r="I54" s="40">
        <f t="shared" si="67"/>
        <v>0.2162162162</v>
      </c>
      <c r="J54" s="40">
        <f t="shared" si="67"/>
        <v>0</v>
      </c>
      <c r="K54" s="40">
        <f t="shared" si="67"/>
        <v>0.1052631579</v>
      </c>
      <c r="L54" s="40">
        <f t="shared" si="67"/>
        <v>0</v>
      </c>
      <c r="M54" s="40">
        <f t="shared" si="67"/>
        <v>0</v>
      </c>
      <c r="N54" s="40">
        <f t="shared" si="67"/>
        <v>0.1</v>
      </c>
      <c r="O54" s="40">
        <f t="shared" si="67"/>
        <v>0.347826087</v>
      </c>
      <c r="P54" s="40">
        <f t="shared" si="67"/>
        <v>0.04761904762</v>
      </c>
      <c r="Q54" s="40">
        <f t="shared" si="67"/>
        <v>0.09523809524</v>
      </c>
      <c r="R54" s="40">
        <f t="shared" si="67"/>
        <v>0.7142857143</v>
      </c>
      <c r="S54" s="40">
        <f t="shared" si="67"/>
        <v>0</v>
      </c>
      <c r="T54" s="40">
        <f t="shared" si="67"/>
        <v>0.05</v>
      </c>
      <c r="U54" s="40">
        <f>AI54/($G54*235)</f>
        <v>0.1829787234</v>
      </c>
      <c r="V54" s="44">
        <v>8.0</v>
      </c>
      <c r="W54" s="44">
        <v>4.0</v>
      </c>
      <c r="X54" s="42">
        <v>0.0</v>
      </c>
      <c r="Y54" s="43">
        <v>2.0</v>
      </c>
      <c r="Z54" s="42">
        <v>0.0</v>
      </c>
      <c r="AA54" s="42">
        <v>0.0</v>
      </c>
      <c r="AB54" s="43">
        <v>2.0</v>
      </c>
      <c r="AC54" s="43">
        <v>8.0</v>
      </c>
      <c r="AD54" s="43">
        <v>1.0</v>
      </c>
      <c r="AE54" s="43">
        <v>2.0</v>
      </c>
      <c r="AF54" s="43">
        <v>15.0</v>
      </c>
      <c r="AG54" s="42">
        <v>0.0</v>
      </c>
      <c r="AH54" s="43">
        <v>1.0</v>
      </c>
      <c r="AI54" s="43">
        <f t="shared" si="3"/>
        <v>43</v>
      </c>
      <c r="AJ54" s="40">
        <v>4.777777777777778</v>
      </c>
    </row>
    <row r="55" ht="15.75" customHeight="1">
      <c r="A55" s="36" t="s">
        <v>155</v>
      </c>
      <c r="B55" s="37" t="s">
        <v>68</v>
      </c>
      <c r="C55" s="36" t="s">
        <v>76</v>
      </c>
      <c r="D55" s="36" t="s">
        <v>76</v>
      </c>
      <c r="E55" s="36" t="s">
        <v>71</v>
      </c>
      <c r="F55" s="37" t="s">
        <v>91</v>
      </c>
      <c r="G55" s="38">
        <v>1.0</v>
      </c>
      <c r="H55" s="39">
        <f t="shared" ref="H55:T55" si="68">V55/($G55*H$1)</f>
        <v>14.7</v>
      </c>
      <c r="I55" s="40">
        <f t="shared" si="68"/>
        <v>15.08108108</v>
      </c>
      <c r="J55" s="40">
        <f t="shared" si="68"/>
        <v>13.91304348</v>
      </c>
      <c r="K55" s="40">
        <f t="shared" si="68"/>
        <v>15.31578947</v>
      </c>
      <c r="L55" s="40">
        <f t="shared" si="68"/>
        <v>11.22727273</v>
      </c>
      <c r="M55" s="40">
        <f t="shared" si="68"/>
        <v>13.72727273</v>
      </c>
      <c r="N55" s="40">
        <f t="shared" si="68"/>
        <v>15.15</v>
      </c>
      <c r="O55" s="40">
        <f t="shared" si="68"/>
        <v>14.65217391</v>
      </c>
      <c r="P55" s="40">
        <f t="shared" si="68"/>
        <v>12.42857143</v>
      </c>
      <c r="Q55" s="40">
        <f t="shared" si="68"/>
        <v>15.47619048</v>
      </c>
      <c r="R55" s="40">
        <f t="shared" si="68"/>
        <v>14.14285714</v>
      </c>
      <c r="S55" s="40">
        <f t="shared" si="68"/>
        <v>13.66666667</v>
      </c>
      <c r="T55" s="40">
        <f t="shared" si="68"/>
        <v>8.8</v>
      </c>
      <c r="U55" s="40">
        <f>AVERAGE(H55:S55)</f>
        <v>14.12340993</v>
      </c>
      <c r="V55" s="44">
        <v>294.0</v>
      </c>
      <c r="W55" s="44">
        <v>279.0</v>
      </c>
      <c r="X55" s="43">
        <v>320.0</v>
      </c>
      <c r="Y55" s="43">
        <v>291.0</v>
      </c>
      <c r="Z55" s="43">
        <v>247.0</v>
      </c>
      <c r="AA55" s="43">
        <v>302.0</v>
      </c>
      <c r="AB55" s="43">
        <v>303.0</v>
      </c>
      <c r="AC55" s="43">
        <v>337.0</v>
      </c>
      <c r="AD55" s="43">
        <v>261.0</v>
      </c>
      <c r="AE55" s="43">
        <v>325.0</v>
      </c>
      <c r="AF55" s="43">
        <v>297.0</v>
      </c>
      <c r="AG55" s="43">
        <v>287.0</v>
      </c>
      <c r="AH55" s="43">
        <v>176.0</v>
      </c>
      <c r="AI55" s="43">
        <f t="shared" si="3"/>
        <v>3719</v>
      </c>
      <c r="AJ55" s="40">
        <v>286.0769230769231</v>
      </c>
    </row>
    <row r="56" ht="15.75" customHeight="1">
      <c r="A56" s="36" t="s">
        <v>156</v>
      </c>
      <c r="B56" s="37" t="s">
        <v>81</v>
      </c>
      <c r="C56" s="36" t="s">
        <v>93</v>
      </c>
      <c r="D56" s="36" t="s">
        <v>81</v>
      </c>
      <c r="E56" s="36" t="s">
        <v>66</v>
      </c>
      <c r="F56" s="37" t="s">
        <v>88</v>
      </c>
      <c r="G56" s="38">
        <v>1.0</v>
      </c>
      <c r="H56" s="39">
        <f t="shared" ref="H56:T56" si="69">V56/($G56*H$1)</f>
        <v>5.1</v>
      </c>
      <c r="I56" s="40">
        <f t="shared" si="69"/>
        <v>4.918918919</v>
      </c>
      <c r="J56" s="40">
        <f t="shared" si="69"/>
        <v>4.47826087</v>
      </c>
      <c r="K56" s="40">
        <f t="shared" si="69"/>
        <v>4.526315789</v>
      </c>
      <c r="L56" s="40">
        <f t="shared" si="69"/>
        <v>4.318181818</v>
      </c>
      <c r="M56" s="40">
        <f t="shared" si="69"/>
        <v>3.954545455</v>
      </c>
      <c r="N56" s="40">
        <f t="shared" si="69"/>
        <v>4.4</v>
      </c>
      <c r="O56" s="40">
        <f t="shared" si="69"/>
        <v>3.913043478</v>
      </c>
      <c r="P56" s="40">
        <f t="shared" si="69"/>
        <v>4.952380952</v>
      </c>
      <c r="Q56" s="40">
        <f t="shared" si="69"/>
        <v>4.619047619</v>
      </c>
      <c r="R56" s="40">
        <f t="shared" si="69"/>
        <v>5.285714286</v>
      </c>
      <c r="S56" s="40">
        <f t="shared" si="69"/>
        <v>4.619047619</v>
      </c>
      <c r="T56" s="40">
        <f t="shared" si="69"/>
        <v>3.6</v>
      </c>
      <c r="U56" s="40">
        <f>AI56/($G56*235)</f>
        <v>5.204255319</v>
      </c>
      <c r="V56" s="44">
        <v>102.0</v>
      </c>
      <c r="W56" s="44">
        <v>91.0</v>
      </c>
      <c r="X56" s="43">
        <v>103.0</v>
      </c>
      <c r="Y56" s="43">
        <v>86.0</v>
      </c>
      <c r="Z56" s="43">
        <v>95.0</v>
      </c>
      <c r="AA56" s="43">
        <v>87.0</v>
      </c>
      <c r="AB56" s="43">
        <v>88.0</v>
      </c>
      <c r="AC56" s="43">
        <v>90.0</v>
      </c>
      <c r="AD56" s="43">
        <v>104.0</v>
      </c>
      <c r="AE56" s="43">
        <v>97.0</v>
      </c>
      <c r="AF56" s="43">
        <v>111.0</v>
      </c>
      <c r="AG56" s="43">
        <v>97.0</v>
      </c>
      <c r="AH56" s="43">
        <v>72.0</v>
      </c>
      <c r="AI56" s="43">
        <f t="shared" si="3"/>
        <v>1223</v>
      </c>
      <c r="AJ56" s="40">
        <v>94.07692307692308</v>
      </c>
    </row>
    <row r="57" ht="15.75" customHeight="1">
      <c r="A57" s="36" t="s">
        <v>157</v>
      </c>
      <c r="B57" s="37" t="s">
        <v>68</v>
      </c>
      <c r="C57" s="36" t="s">
        <v>76</v>
      </c>
      <c r="D57" s="36" t="s">
        <v>76</v>
      </c>
      <c r="E57" s="36" t="s">
        <v>85</v>
      </c>
      <c r="F57" s="37" t="s">
        <v>97</v>
      </c>
      <c r="G57" s="38">
        <v>0.7</v>
      </c>
      <c r="H57" s="39">
        <f t="shared" ref="H57:T57" si="70">V57/($G57*H$1)</f>
        <v>11</v>
      </c>
      <c r="I57" s="40">
        <f t="shared" si="70"/>
        <v>10.73359073</v>
      </c>
      <c r="J57" s="40">
        <f t="shared" si="70"/>
        <v>7.453416149</v>
      </c>
      <c r="K57" s="40">
        <f t="shared" si="70"/>
        <v>7.218045113</v>
      </c>
      <c r="L57" s="40">
        <f t="shared" si="70"/>
        <v>7.792207792</v>
      </c>
      <c r="M57" s="40">
        <f t="shared" si="70"/>
        <v>9.025974026</v>
      </c>
      <c r="N57" s="40">
        <f t="shared" si="70"/>
        <v>8</v>
      </c>
      <c r="O57" s="40">
        <f t="shared" si="70"/>
        <v>8.695652174</v>
      </c>
      <c r="P57" s="40">
        <f t="shared" si="70"/>
        <v>9.319727891</v>
      </c>
      <c r="Q57" s="40">
        <f t="shared" si="70"/>
        <v>7.823129252</v>
      </c>
      <c r="R57" s="40">
        <f t="shared" si="70"/>
        <v>5.986394558</v>
      </c>
      <c r="S57" s="40">
        <f t="shared" si="70"/>
        <v>4.081632653</v>
      </c>
      <c r="T57" s="40">
        <f t="shared" si="70"/>
        <v>4</v>
      </c>
      <c r="U57" s="40">
        <f>AVERAGE(H57:S57)</f>
        <v>8.094147528</v>
      </c>
      <c r="V57" s="44">
        <v>154.0</v>
      </c>
      <c r="W57" s="44">
        <v>139.0</v>
      </c>
      <c r="X57" s="43">
        <v>120.0</v>
      </c>
      <c r="Y57" s="43">
        <v>96.0</v>
      </c>
      <c r="Z57" s="43">
        <v>120.0</v>
      </c>
      <c r="AA57" s="43">
        <v>139.0</v>
      </c>
      <c r="AB57" s="43">
        <v>112.0</v>
      </c>
      <c r="AC57" s="43">
        <v>140.0</v>
      </c>
      <c r="AD57" s="43">
        <v>137.0</v>
      </c>
      <c r="AE57" s="43">
        <v>115.0</v>
      </c>
      <c r="AF57" s="43">
        <v>88.0</v>
      </c>
      <c r="AG57" s="43">
        <v>60.0</v>
      </c>
      <c r="AH57" s="43">
        <v>56.0</v>
      </c>
      <c r="AI57" s="43">
        <f t="shared" si="3"/>
        <v>1476</v>
      </c>
      <c r="AJ57" s="40">
        <v>113.53846153846153</v>
      </c>
    </row>
    <row r="58" ht="15.75" customHeight="1">
      <c r="A58" s="36" t="s">
        <v>158</v>
      </c>
      <c r="B58" s="37" t="s">
        <v>81</v>
      </c>
      <c r="C58" s="36" t="s">
        <v>115</v>
      </c>
      <c r="D58" s="36" t="s">
        <v>81</v>
      </c>
      <c r="E58" s="36" t="s">
        <v>66</v>
      </c>
      <c r="F58" s="37" t="s">
        <v>159</v>
      </c>
      <c r="G58" s="38">
        <v>1.0</v>
      </c>
      <c r="H58" s="39">
        <f t="shared" ref="H58:T58" si="71">V58/($G58*H$1)</f>
        <v>2.5</v>
      </c>
      <c r="I58" s="40">
        <f t="shared" si="71"/>
        <v>4.972972973</v>
      </c>
      <c r="J58" s="40">
        <f t="shared" si="71"/>
        <v>3.956521739</v>
      </c>
      <c r="K58" s="40">
        <f t="shared" si="71"/>
        <v>4.684210526</v>
      </c>
      <c r="L58" s="40">
        <f t="shared" si="71"/>
        <v>2.5</v>
      </c>
      <c r="M58" s="40">
        <f t="shared" si="71"/>
        <v>0.9090909091</v>
      </c>
      <c r="N58" s="40">
        <f t="shared" si="71"/>
        <v>0.25</v>
      </c>
      <c r="O58" s="40">
        <f t="shared" si="71"/>
        <v>0.9565217391</v>
      </c>
      <c r="P58" s="40">
        <f t="shared" si="71"/>
        <v>1.571428571</v>
      </c>
      <c r="Q58" s="40">
        <f t="shared" si="71"/>
        <v>3.285714286</v>
      </c>
      <c r="R58" s="40">
        <f t="shared" si="71"/>
        <v>4.238095238</v>
      </c>
      <c r="S58" s="40">
        <f t="shared" si="71"/>
        <v>2.714285714</v>
      </c>
      <c r="T58" s="40">
        <f t="shared" si="71"/>
        <v>1.05</v>
      </c>
      <c r="U58" s="40">
        <f>AI58/($G58*235)</f>
        <v>2.94893617</v>
      </c>
      <c r="V58" s="44">
        <v>50.0</v>
      </c>
      <c r="W58" s="44">
        <v>92.0</v>
      </c>
      <c r="X58" s="43">
        <v>91.0</v>
      </c>
      <c r="Y58" s="43">
        <v>89.0</v>
      </c>
      <c r="Z58" s="43">
        <v>55.0</v>
      </c>
      <c r="AA58" s="43">
        <v>20.0</v>
      </c>
      <c r="AB58" s="43">
        <v>5.0</v>
      </c>
      <c r="AC58" s="43">
        <v>22.0</v>
      </c>
      <c r="AD58" s="43">
        <v>33.0</v>
      </c>
      <c r="AE58" s="43">
        <v>69.0</v>
      </c>
      <c r="AF58" s="43">
        <v>89.0</v>
      </c>
      <c r="AG58" s="43">
        <v>57.0</v>
      </c>
      <c r="AH58" s="43">
        <v>21.0</v>
      </c>
      <c r="AI58" s="43">
        <f t="shared" si="3"/>
        <v>693</v>
      </c>
      <c r="AJ58" s="40">
        <v>53.30769230769231</v>
      </c>
    </row>
    <row r="59" ht="15.75" customHeight="1">
      <c r="A59" s="36" t="s">
        <v>160</v>
      </c>
      <c r="B59" s="37" t="s">
        <v>68</v>
      </c>
      <c r="C59" s="36" t="s">
        <v>76</v>
      </c>
      <c r="D59" s="36" t="s">
        <v>76</v>
      </c>
      <c r="E59" s="36" t="s">
        <v>85</v>
      </c>
      <c r="F59" s="37" t="s">
        <v>135</v>
      </c>
      <c r="G59" s="38">
        <v>1.0</v>
      </c>
      <c r="H59" s="39">
        <f t="shared" ref="H59:T59" si="72">V59/($G59*H$1)</f>
        <v>8.1</v>
      </c>
      <c r="I59" s="40">
        <f t="shared" si="72"/>
        <v>7.945945946</v>
      </c>
      <c r="J59" s="40">
        <f t="shared" si="72"/>
        <v>5.217391304</v>
      </c>
      <c r="K59" s="40">
        <f t="shared" si="72"/>
        <v>5.736842105</v>
      </c>
      <c r="L59" s="40">
        <f t="shared" si="72"/>
        <v>5.045454545</v>
      </c>
      <c r="M59" s="40">
        <f t="shared" si="72"/>
        <v>5.636363636</v>
      </c>
      <c r="N59" s="40">
        <f t="shared" si="72"/>
        <v>6.9</v>
      </c>
      <c r="O59" s="40">
        <f t="shared" si="72"/>
        <v>5.260869565</v>
      </c>
      <c r="P59" s="40">
        <f t="shared" si="72"/>
        <v>9.666666667</v>
      </c>
      <c r="Q59" s="40">
        <f t="shared" si="72"/>
        <v>7.666666667</v>
      </c>
      <c r="R59" s="40">
        <f t="shared" si="72"/>
        <v>6.952380952</v>
      </c>
      <c r="S59" s="40">
        <f t="shared" si="72"/>
        <v>5.523809524</v>
      </c>
      <c r="T59" s="40">
        <f t="shared" si="72"/>
        <v>2.7</v>
      </c>
      <c r="U59" s="40">
        <f>AVERAGE(H59:S59)</f>
        <v>6.637699243</v>
      </c>
      <c r="V59" s="44">
        <v>162.0</v>
      </c>
      <c r="W59" s="44">
        <v>147.0</v>
      </c>
      <c r="X59" s="43">
        <v>120.0</v>
      </c>
      <c r="Y59" s="43">
        <v>109.0</v>
      </c>
      <c r="Z59" s="43">
        <v>111.0</v>
      </c>
      <c r="AA59" s="43">
        <v>124.0</v>
      </c>
      <c r="AB59" s="43">
        <v>138.0</v>
      </c>
      <c r="AC59" s="43">
        <v>121.0</v>
      </c>
      <c r="AD59" s="43">
        <v>203.0</v>
      </c>
      <c r="AE59" s="43">
        <v>161.0</v>
      </c>
      <c r="AF59" s="43">
        <v>146.0</v>
      </c>
      <c r="AG59" s="43">
        <v>116.0</v>
      </c>
      <c r="AH59" s="43">
        <v>54.0</v>
      </c>
      <c r="AI59" s="43">
        <f t="shared" si="3"/>
        <v>1712</v>
      </c>
      <c r="AJ59" s="40">
        <v>131.69230769230768</v>
      </c>
    </row>
    <row r="60" ht="15.75" customHeight="1">
      <c r="A60" s="36" t="s">
        <v>161</v>
      </c>
      <c r="B60" s="37" t="s">
        <v>81</v>
      </c>
      <c r="C60" s="36" t="s">
        <v>82</v>
      </c>
      <c r="D60" s="36" t="s">
        <v>81</v>
      </c>
      <c r="E60" s="36" t="s">
        <v>85</v>
      </c>
      <c r="F60" s="37" t="s">
        <v>162</v>
      </c>
      <c r="G60" s="38">
        <v>1.0</v>
      </c>
      <c r="H60" s="39">
        <f t="shared" ref="H60:T60" si="73">V60/($G60*H$1)</f>
        <v>0</v>
      </c>
      <c r="I60" s="40">
        <f t="shared" si="73"/>
        <v>0</v>
      </c>
      <c r="J60" s="40">
        <f t="shared" si="73"/>
        <v>0</v>
      </c>
      <c r="K60" s="40">
        <f t="shared" si="73"/>
        <v>0</v>
      </c>
      <c r="L60" s="40">
        <f t="shared" si="73"/>
        <v>0</v>
      </c>
      <c r="M60" s="40">
        <f t="shared" si="73"/>
        <v>0.8636363636</v>
      </c>
      <c r="N60" s="40">
        <f t="shared" si="73"/>
        <v>0.05</v>
      </c>
      <c r="O60" s="40">
        <f t="shared" si="73"/>
        <v>0.1739130435</v>
      </c>
      <c r="P60" s="40">
        <f t="shared" si="73"/>
        <v>1.285714286</v>
      </c>
      <c r="Q60" s="40">
        <f t="shared" si="73"/>
        <v>1.666666667</v>
      </c>
      <c r="R60" s="40">
        <f t="shared" si="73"/>
        <v>0</v>
      </c>
      <c r="S60" s="40">
        <f t="shared" si="73"/>
        <v>1.714285714</v>
      </c>
      <c r="T60" s="40">
        <f t="shared" si="73"/>
        <v>3.1</v>
      </c>
      <c r="U60" s="40">
        <f>AI60/($G60*235)</f>
        <v>0.7829787234</v>
      </c>
      <c r="V60" s="41">
        <v>0.0</v>
      </c>
      <c r="W60" s="41">
        <v>0.0</v>
      </c>
      <c r="X60" s="42">
        <v>0.0</v>
      </c>
      <c r="Y60" s="42">
        <v>0.0</v>
      </c>
      <c r="Z60" s="42">
        <v>0.0</v>
      </c>
      <c r="AA60" s="43">
        <v>19.0</v>
      </c>
      <c r="AB60" s="43">
        <v>1.0</v>
      </c>
      <c r="AC60" s="43">
        <v>4.0</v>
      </c>
      <c r="AD60" s="43">
        <v>27.0</v>
      </c>
      <c r="AE60" s="43">
        <v>35.0</v>
      </c>
      <c r="AF60" s="42">
        <v>0.0</v>
      </c>
      <c r="AG60" s="43">
        <v>36.0</v>
      </c>
      <c r="AH60" s="43">
        <v>62.0</v>
      </c>
      <c r="AI60" s="43">
        <f t="shared" si="3"/>
        <v>184</v>
      </c>
      <c r="AJ60" s="40">
        <v>26.285714285714285</v>
      </c>
    </row>
    <row r="61" ht="15.75" customHeight="1">
      <c r="A61" s="36" t="s">
        <v>163</v>
      </c>
      <c r="B61" s="37" t="s">
        <v>68</v>
      </c>
      <c r="C61" s="36" t="s">
        <v>76</v>
      </c>
      <c r="D61" s="36" t="s">
        <v>76</v>
      </c>
      <c r="E61" s="36" t="s">
        <v>85</v>
      </c>
      <c r="F61" s="37" t="s">
        <v>105</v>
      </c>
      <c r="G61" s="38">
        <v>0.8</v>
      </c>
      <c r="H61" s="39">
        <f t="shared" ref="H61:T61" si="74">V61/($G61*H$1)</f>
        <v>14.6875</v>
      </c>
      <c r="I61" s="40">
        <f t="shared" si="74"/>
        <v>10.67567568</v>
      </c>
      <c r="J61" s="40">
        <f t="shared" si="74"/>
        <v>8.532608696</v>
      </c>
      <c r="K61" s="40">
        <f t="shared" si="74"/>
        <v>8.684210526</v>
      </c>
      <c r="L61" s="40">
        <f t="shared" si="74"/>
        <v>5.738636364</v>
      </c>
      <c r="M61" s="40">
        <f t="shared" si="74"/>
        <v>8.352272727</v>
      </c>
      <c r="N61" s="40">
        <f t="shared" si="74"/>
        <v>10.375</v>
      </c>
      <c r="O61" s="40">
        <f t="shared" si="74"/>
        <v>7.608695652</v>
      </c>
      <c r="P61" s="40">
        <f t="shared" si="74"/>
        <v>8.333333333</v>
      </c>
      <c r="Q61" s="40">
        <f t="shared" si="74"/>
        <v>10.23809524</v>
      </c>
      <c r="R61" s="40">
        <f t="shared" si="74"/>
        <v>11.9047619</v>
      </c>
      <c r="S61" s="40">
        <f t="shared" si="74"/>
        <v>8.273809524</v>
      </c>
      <c r="T61" s="40">
        <f t="shared" si="74"/>
        <v>5.8125</v>
      </c>
      <c r="U61" s="40">
        <f>AVERAGE(H61:S61)</f>
        <v>9.450383303</v>
      </c>
      <c r="V61" s="44">
        <v>235.0</v>
      </c>
      <c r="W61" s="44">
        <v>158.0</v>
      </c>
      <c r="X61" s="43">
        <v>157.0</v>
      </c>
      <c r="Y61" s="43">
        <v>132.0</v>
      </c>
      <c r="Z61" s="43">
        <v>101.0</v>
      </c>
      <c r="AA61" s="43">
        <v>147.0</v>
      </c>
      <c r="AB61" s="43">
        <v>166.0</v>
      </c>
      <c r="AC61" s="43">
        <v>140.0</v>
      </c>
      <c r="AD61" s="43">
        <v>140.0</v>
      </c>
      <c r="AE61" s="43">
        <v>172.0</v>
      </c>
      <c r="AF61" s="43">
        <v>200.0</v>
      </c>
      <c r="AG61" s="43">
        <v>139.0</v>
      </c>
      <c r="AH61" s="43">
        <v>93.0</v>
      </c>
      <c r="AI61" s="43">
        <f t="shared" si="3"/>
        <v>1980</v>
      </c>
      <c r="AJ61" s="40">
        <v>152.30769230769232</v>
      </c>
    </row>
    <row r="62" ht="15.75" customHeight="1">
      <c r="A62" s="36" t="s">
        <v>164</v>
      </c>
      <c r="B62" s="37" t="s">
        <v>64</v>
      </c>
      <c r="C62" s="36" t="s">
        <v>65</v>
      </c>
      <c r="D62" s="36" t="s">
        <v>64</v>
      </c>
      <c r="E62" s="36" t="s">
        <v>66</v>
      </c>
      <c r="F62" s="37">
        <v>0.0</v>
      </c>
      <c r="G62" s="38">
        <v>1.0</v>
      </c>
      <c r="H62" s="39">
        <f t="shared" ref="H62:T62" si="75">V62/($G62*H$1)</f>
        <v>0.15</v>
      </c>
      <c r="I62" s="40">
        <f t="shared" si="75"/>
        <v>0</v>
      </c>
      <c r="J62" s="40">
        <f t="shared" si="75"/>
        <v>0.04347826087</v>
      </c>
      <c r="K62" s="40">
        <f t="shared" si="75"/>
        <v>0.05263157895</v>
      </c>
      <c r="L62" s="40">
        <f t="shared" si="75"/>
        <v>0</v>
      </c>
      <c r="M62" s="40">
        <f t="shared" si="75"/>
        <v>0.1818181818</v>
      </c>
      <c r="N62" s="40">
        <f t="shared" si="75"/>
        <v>1.65</v>
      </c>
      <c r="O62" s="40">
        <f t="shared" si="75"/>
        <v>0.8695652174</v>
      </c>
      <c r="P62" s="40">
        <f t="shared" si="75"/>
        <v>1.619047619</v>
      </c>
      <c r="Q62" s="40">
        <f t="shared" si="75"/>
        <v>4.333333333</v>
      </c>
      <c r="R62" s="40">
        <f t="shared" si="75"/>
        <v>0.3333333333</v>
      </c>
      <c r="S62" s="40">
        <f t="shared" si="75"/>
        <v>0.3333333333</v>
      </c>
      <c r="T62" s="40">
        <f t="shared" si="75"/>
        <v>0.3</v>
      </c>
      <c r="U62" s="40">
        <f>AI62/($G62*235)</f>
        <v>0.8808510638</v>
      </c>
      <c r="V62" s="44">
        <v>3.0</v>
      </c>
      <c r="W62" s="41">
        <v>0.0</v>
      </c>
      <c r="X62" s="43">
        <v>1.0</v>
      </c>
      <c r="Y62" s="43">
        <v>1.0</v>
      </c>
      <c r="Z62" s="42">
        <v>0.0</v>
      </c>
      <c r="AA62" s="43">
        <v>4.0</v>
      </c>
      <c r="AB62" s="43">
        <v>33.0</v>
      </c>
      <c r="AC62" s="43">
        <v>20.0</v>
      </c>
      <c r="AD62" s="43">
        <v>34.0</v>
      </c>
      <c r="AE62" s="43">
        <v>91.0</v>
      </c>
      <c r="AF62" s="43">
        <v>7.0</v>
      </c>
      <c r="AG62" s="43">
        <v>7.0</v>
      </c>
      <c r="AH62" s="43">
        <v>6.0</v>
      </c>
      <c r="AI62" s="43">
        <f t="shared" si="3"/>
        <v>207</v>
      </c>
      <c r="AJ62" s="40">
        <v>18.818181818181817</v>
      </c>
    </row>
    <row r="63" ht="15.75" customHeight="1">
      <c r="A63" s="36" t="s">
        <v>165</v>
      </c>
      <c r="B63" s="37" t="s">
        <v>68</v>
      </c>
      <c r="C63" s="36" t="s">
        <v>69</v>
      </c>
      <c r="D63" s="36" t="s">
        <v>70</v>
      </c>
      <c r="E63" s="36" t="s">
        <v>71</v>
      </c>
      <c r="F63" s="37" t="s">
        <v>88</v>
      </c>
      <c r="G63" s="38">
        <v>0.6</v>
      </c>
      <c r="H63" s="39">
        <f t="shared" ref="H63:T63" si="76">V63/($G63*H$1)</f>
        <v>15.75</v>
      </c>
      <c r="I63" s="40">
        <f t="shared" si="76"/>
        <v>15.22522523</v>
      </c>
      <c r="J63" s="40">
        <f t="shared" si="76"/>
        <v>13.04347826</v>
      </c>
      <c r="K63" s="40">
        <f t="shared" si="76"/>
        <v>16.22807018</v>
      </c>
      <c r="L63" s="40">
        <f t="shared" si="76"/>
        <v>14.31818182</v>
      </c>
      <c r="M63" s="40">
        <f t="shared" si="76"/>
        <v>11.59090909</v>
      </c>
      <c r="N63" s="40">
        <f t="shared" si="76"/>
        <v>15.33333333</v>
      </c>
      <c r="O63" s="40">
        <f t="shared" si="76"/>
        <v>11.73913043</v>
      </c>
      <c r="P63" s="40">
        <f t="shared" si="76"/>
        <v>15.55555556</v>
      </c>
      <c r="Q63" s="40">
        <f t="shared" si="76"/>
        <v>13.25396825</v>
      </c>
      <c r="R63" s="40">
        <f t="shared" si="76"/>
        <v>16.03174603</v>
      </c>
      <c r="S63" s="40">
        <f t="shared" si="76"/>
        <v>13.80952381</v>
      </c>
      <c r="T63" s="40">
        <f t="shared" si="76"/>
        <v>8</v>
      </c>
      <c r="U63" s="40">
        <f t="shared" ref="U63:U64" si="78">AVERAGE(H63:S63)</f>
        <v>14.32326017</v>
      </c>
      <c r="V63" s="44">
        <v>189.0</v>
      </c>
      <c r="W63" s="44">
        <v>169.0</v>
      </c>
      <c r="X63" s="43">
        <v>180.0</v>
      </c>
      <c r="Y63" s="43">
        <v>185.0</v>
      </c>
      <c r="Z63" s="43">
        <v>189.0</v>
      </c>
      <c r="AA63" s="43">
        <v>153.0</v>
      </c>
      <c r="AB63" s="43">
        <v>184.0</v>
      </c>
      <c r="AC63" s="43">
        <v>162.0</v>
      </c>
      <c r="AD63" s="43">
        <v>196.0</v>
      </c>
      <c r="AE63" s="43">
        <v>167.0</v>
      </c>
      <c r="AF63" s="43">
        <v>202.0</v>
      </c>
      <c r="AG63" s="43">
        <v>174.0</v>
      </c>
      <c r="AH63" s="43">
        <v>96.0</v>
      </c>
      <c r="AI63" s="43">
        <f t="shared" si="3"/>
        <v>2246</v>
      </c>
      <c r="AJ63" s="40">
        <v>172.76923076923077</v>
      </c>
    </row>
    <row r="64" ht="15.75" customHeight="1">
      <c r="A64" s="36" t="s">
        <v>166</v>
      </c>
      <c r="B64" s="37" t="s">
        <v>68</v>
      </c>
      <c r="C64" s="36" t="s">
        <v>69</v>
      </c>
      <c r="D64" s="36" t="s">
        <v>70</v>
      </c>
      <c r="E64" s="36" t="s">
        <v>71</v>
      </c>
      <c r="F64" s="37" t="s">
        <v>86</v>
      </c>
      <c r="G64" s="38">
        <v>1.0</v>
      </c>
      <c r="H64" s="39">
        <f t="shared" ref="H64:T64" si="77">V64/($G64*H$1)</f>
        <v>13.05</v>
      </c>
      <c r="I64" s="40">
        <f t="shared" si="77"/>
        <v>13.78378378</v>
      </c>
      <c r="J64" s="40">
        <f t="shared" si="77"/>
        <v>12.17391304</v>
      </c>
      <c r="K64" s="40">
        <f t="shared" si="77"/>
        <v>9.421052632</v>
      </c>
      <c r="L64" s="40">
        <f t="shared" si="77"/>
        <v>11.45454545</v>
      </c>
      <c r="M64" s="40">
        <f t="shared" si="77"/>
        <v>10.54545455</v>
      </c>
      <c r="N64" s="40">
        <f t="shared" si="77"/>
        <v>12.65</v>
      </c>
      <c r="O64" s="40">
        <f t="shared" si="77"/>
        <v>9.869565217</v>
      </c>
      <c r="P64" s="40">
        <f t="shared" si="77"/>
        <v>10.61904762</v>
      </c>
      <c r="Q64" s="40">
        <f t="shared" si="77"/>
        <v>10.47619048</v>
      </c>
      <c r="R64" s="40">
        <f t="shared" si="77"/>
        <v>10.42857143</v>
      </c>
      <c r="S64" s="40">
        <f t="shared" si="77"/>
        <v>8.523809524</v>
      </c>
      <c r="T64" s="40">
        <f t="shared" si="77"/>
        <v>9.2</v>
      </c>
      <c r="U64" s="40">
        <f t="shared" si="78"/>
        <v>11.08299448</v>
      </c>
      <c r="V64" s="44">
        <v>261.0</v>
      </c>
      <c r="W64" s="44">
        <v>255.0</v>
      </c>
      <c r="X64" s="43">
        <v>280.0</v>
      </c>
      <c r="Y64" s="43">
        <v>179.0</v>
      </c>
      <c r="Z64" s="43">
        <v>252.0</v>
      </c>
      <c r="AA64" s="43">
        <v>232.0</v>
      </c>
      <c r="AB64" s="43">
        <v>253.0</v>
      </c>
      <c r="AC64" s="43">
        <v>227.0</v>
      </c>
      <c r="AD64" s="43">
        <v>223.0</v>
      </c>
      <c r="AE64" s="43">
        <v>220.0</v>
      </c>
      <c r="AF64" s="43">
        <v>219.0</v>
      </c>
      <c r="AG64" s="43">
        <v>179.0</v>
      </c>
      <c r="AH64" s="43">
        <v>184.0</v>
      </c>
      <c r="AI64" s="43">
        <f t="shared" si="3"/>
        <v>2964</v>
      </c>
      <c r="AJ64" s="40">
        <v>228.0</v>
      </c>
    </row>
    <row r="65" ht="15.75" customHeight="1">
      <c r="A65" s="36" t="s">
        <v>167</v>
      </c>
      <c r="B65" s="37" t="s">
        <v>64</v>
      </c>
      <c r="C65" s="36" t="s">
        <v>65</v>
      </c>
      <c r="D65" s="36" t="s">
        <v>64</v>
      </c>
      <c r="E65" s="36" t="s">
        <v>66</v>
      </c>
      <c r="F65" s="37">
        <v>0.0</v>
      </c>
      <c r="G65" s="38">
        <v>1.0</v>
      </c>
      <c r="H65" s="39">
        <f t="shared" ref="H65:T65" si="79">V65/($G65*H$1)</f>
        <v>0</v>
      </c>
      <c r="I65" s="40">
        <f t="shared" si="79"/>
        <v>0</v>
      </c>
      <c r="J65" s="40">
        <f t="shared" si="79"/>
        <v>0</v>
      </c>
      <c r="K65" s="40">
        <f t="shared" si="79"/>
        <v>0</v>
      </c>
      <c r="L65" s="40">
        <f t="shared" si="79"/>
        <v>0</v>
      </c>
      <c r="M65" s="40">
        <f t="shared" si="79"/>
        <v>0.1363636364</v>
      </c>
      <c r="N65" s="40">
        <f t="shared" si="79"/>
        <v>0.25</v>
      </c>
      <c r="O65" s="40">
        <f t="shared" si="79"/>
        <v>0.8695652174</v>
      </c>
      <c r="P65" s="40">
        <f t="shared" si="79"/>
        <v>1.619047619</v>
      </c>
      <c r="Q65" s="40">
        <f t="shared" si="79"/>
        <v>1.380952381</v>
      </c>
      <c r="R65" s="40">
        <f t="shared" si="79"/>
        <v>3.142857143</v>
      </c>
      <c r="S65" s="40">
        <f t="shared" si="79"/>
        <v>1.857142857</v>
      </c>
      <c r="T65" s="40">
        <f t="shared" si="79"/>
        <v>0.8</v>
      </c>
      <c r="U65" s="40">
        <f>AI65/($G65*235)</f>
        <v>0.9021276596</v>
      </c>
      <c r="V65" s="41">
        <v>0.0</v>
      </c>
      <c r="W65" s="41">
        <v>0.0</v>
      </c>
      <c r="X65" s="42">
        <v>0.0</v>
      </c>
      <c r="Y65" s="42">
        <v>0.0</v>
      </c>
      <c r="Z65" s="42">
        <v>0.0</v>
      </c>
      <c r="AA65" s="43">
        <v>3.0</v>
      </c>
      <c r="AB65" s="43">
        <v>5.0</v>
      </c>
      <c r="AC65" s="43">
        <v>20.0</v>
      </c>
      <c r="AD65" s="43">
        <v>34.0</v>
      </c>
      <c r="AE65" s="43">
        <v>29.0</v>
      </c>
      <c r="AF65" s="43">
        <v>66.0</v>
      </c>
      <c r="AG65" s="43">
        <v>39.0</v>
      </c>
      <c r="AH65" s="43">
        <v>16.0</v>
      </c>
      <c r="AI65" s="43">
        <f t="shared" si="3"/>
        <v>212</v>
      </c>
      <c r="AJ65" s="40">
        <v>26.5</v>
      </c>
    </row>
    <row r="66" ht="15.75" customHeight="1">
      <c r="A66" s="36" t="s">
        <v>168</v>
      </c>
      <c r="B66" s="37" t="s">
        <v>113</v>
      </c>
      <c r="C66" s="36" t="s">
        <v>76</v>
      </c>
      <c r="D66" s="36" t="s">
        <v>76</v>
      </c>
      <c r="E66" s="36" t="s">
        <v>71</v>
      </c>
      <c r="F66" s="37" t="s">
        <v>91</v>
      </c>
      <c r="G66" s="38">
        <v>0.2</v>
      </c>
      <c r="H66" s="39">
        <f t="shared" ref="H66:T66" si="80">V66/($G66*H$1)</f>
        <v>0.5</v>
      </c>
      <c r="I66" s="40">
        <f t="shared" si="80"/>
        <v>3.513513514</v>
      </c>
      <c r="J66" s="40">
        <f t="shared" si="80"/>
        <v>4.130434783</v>
      </c>
      <c r="K66" s="40">
        <f t="shared" si="80"/>
        <v>4.473684211</v>
      </c>
      <c r="L66" s="40">
        <f t="shared" si="80"/>
        <v>5.227272727</v>
      </c>
      <c r="M66" s="40">
        <f t="shared" si="80"/>
        <v>3.409090909</v>
      </c>
      <c r="N66" s="40">
        <f t="shared" si="80"/>
        <v>4.5</v>
      </c>
      <c r="O66" s="40">
        <f t="shared" si="80"/>
        <v>5.434782609</v>
      </c>
      <c r="P66" s="40">
        <f t="shared" si="80"/>
        <v>4.761904762</v>
      </c>
      <c r="Q66" s="40">
        <f t="shared" si="80"/>
        <v>5.238095238</v>
      </c>
      <c r="R66" s="40">
        <f t="shared" si="80"/>
        <v>5.476190476</v>
      </c>
      <c r="S66" s="40">
        <f t="shared" si="80"/>
        <v>4.285714286</v>
      </c>
      <c r="T66" s="40">
        <f t="shared" si="80"/>
        <v>4.25</v>
      </c>
      <c r="U66" s="40">
        <f t="shared" ref="U66:U68" si="82">AVERAGE(H66:S66)</f>
        <v>4.245890293</v>
      </c>
      <c r="V66" s="44">
        <v>2.0</v>
      </c>
      <c r="W66" s="44">
        <v>13.0</v>
      </c>
      <c r="X66" s="43">
        <v>19.0</v>
      </c>
      <c r="Y66" s="43">
        <v>17.0</v>
      </c>
      <c r="Z66" s="43">
        <v>23.0</v>
      </c>
      <c r="AA66" s="43">
        <v>15.0</v>
      </c>
      <c r="AB66" s="43">
        <v>18.0</v>
      </c>
      <c r="AC66" s="43">
        <v>25.0</v>
      </c>
      <c r="AD66" s="43">
        <v>20.0</v>
      </c>
      <c r="AE66" s="43">
        <v>22.0</v>
      </c>
      <c r="AF66" s="43">
        <v>23.0</v>
      </c>
      <c r="AG66" s="43">
        <v>18.0</v>
      </c>
      <c r="AH66" s="43">
        <v>17.0</v>
      </c>
      <c r="AI66" s="43">
        <f t="shared" si="3"/>
        <v>232</v>
      </c>
      <c r="AJ66" s="40">
        <v>17.846153846153847</v>
      </c>
    </row>
    <row r="67" ht="15.75" customHeight="1">
      <c r="A67" s="36" t="s">
        <v>169</v>
      </c>
      <c r="B67" s="37" t="s">
        <v>68</v>
      </c>
      <c r="C67" s="36" t="s">
        <v>69</v>
      </c>
      <c r="D67" s="36" t="s">
        <v>70</v>
      </c>
      <c r="E67" s="36" t="s">
        <v>71</v>
      </c>
      <c r="F67" s="37" t="s">
        <v>86</v>
      </c>
      <c r="G67" s="38">
        <v>0.8</v>
      </c>
      <c r="H67" s="39">
        <f t="shared" ref="H67:T67" si="81">V67/($G67*H$1)</f>
        <v>14.25</v>
      </c>
      <c r="I67" s="40">
        <f t="shared" si="81"/>
        <v>14.25675676</v>
      </c>
      <c r="J67" s="40">
        <f t="shared" si="81"/>
        <v>14.07608696</v>
      </c>
      <c r="K67" s="40">
        <f t="shared" si="81"/>
        <v>13.68421053</v>
      </c>
      <c r="L67" s="40">
        <f t="shared" si="81"/>
        <v>13.40909091</v>
      </c>
      <c r="M67" s="40">
        <f t="shared" si="81"/>
        <v>14.09090909</v>
      </c>
      <c r="N67" s="40">
        <f t="shared" si="81"/>
        <v>16.0625</v>
      </c>
      <c r="O67" s="40">
        <f t="shared" si="81"/>
        <v>12.77173913</v>
      </c>
      <c r="P67" s="40">
        <f t="shared" si="81"/>
        <v>12.67857143</v>
      </c>
      <c r="Q67" s="40">
        <f t="shared" si="81"/>
        <v>10.89285714</v>
      </c>
      <c r="R67" s="40">
        <f t="shared" si="81"/>
        <v>11.30952381</v>
      </c>
      <c r="S67" s="40">
        <f t="shared" si="81"/>
        <v>7.619047619</v>
      </c>
      <c r="T67" s="40">
        <f t="shared" si="81"/>
        <v>9.1875</v>
      </c>
      <c r="U67" s="40">
        <f t="shared" si="82"/>
        <v>12.92510778</v>
      </c>
      <c r="V67" s="44">
        <v>228.0</v>
      </c>
      <c r="W67" s="44">
        <v>211.0</v>
      </c>
      <c r="X67" s="43">
        <v>259.0</v>
      </c>
      <c r="Y67" s="43">
        <v>208.0</v>
      </c>
      <c r="Z67" s="43">
        <v>236.0</v>
      </c>
      <c r="AA67" s="43">
        <v>248.0</v>
      </c>
      <c r="AB67" s="43">
        <v>257.0</v>
      </c>
      <c r="AC67" s="43">
        <v>235.0</v>
      </c>
      <c r="AD67" s="43">
        <v>213.0</v>
      </c>
      <c r="AE67" s="43">
        <v>183.0</v>
      </c>
      <c r="AF67" s="43">
        <v>190.0</v>
      </c>
      <c r="AG67" s="43">
        <v>128.0</v>
      </c>
      <c r="AH67" s="43">
        <v>147.0</v>
      </c>
      <c r="AI67" s="43">
        <f t="shared" si="3"/>
        <v>2743</v>
      </c>
      <c r="AJ67" s="40">
        <v>211.0</v>
      </c>
    </row>
    <row r="68" ht="15.75" customHeight="1">
      <c r="A68" s="36" t="s">
        <v>170</v>
      </c>
      <c r="B68" s="37" t="s">
        <v>68</v>
      </c>
      <c r="C68" s="36" t="s">
        <v>69</v>
      </c>
      <c r="D68" s="36" t="s">
        <v>70</v>
      </c>
      <c r="E68" s="36" t="s">
        <v>71</v>
      </c>
      <c r="F68" s="37" t="s">
        <v>72</v>
      </c>
      <c r="G68" s="38">
        <v>1.0</v>
      </c>
      <c r="H68" s="39">
        <f t="shared" ref="H68:T68" si="83">V68/($G68*H$1)</f>
        <v>14.05</v>
      </c>
      <c r="I68" s="40">
        <f t="shared" si="83"/>
        <v>13.02702703</v>
      </c>
      <c r="J68" s="40">
        <f t="shared" si="83"/>
        <v>13</v>
      </c>
      <c r="K68" s="40">
        <f t="shared" si="83"/>
        <v>14.21052632</v>
      </c>
      <c r="L68" s="40">
        <f t="shared" si="83"/>
        <v>12.36363636</v>
      </c>
      <c r="M68" s="40">
        <f t="shared" si="83"/>
        <v>13.18181818</v>
      </c>
      <c r="N68" s="40">
        <f t="shared" si="83"/>
        <v>6.25</v>
      </c>
      <c r="O68" s="40">
        <f t="shared" si="83"/>
        <v>11.91304348</v>
      </c>
      <c r="P68" s="40">
        <f t="shared" si="83"/>
        <v>12.33333333</v>
      </c>
      <c r="Q68" s="40">
        <f t="shared" si="83"/>
        <v>11.80952381</v>
      </c>
      <c r="R68" s="40">
        <f t="shared" si="83"/>
        <v>11.38095238</v>
      </c>
      <c r="S68" s="40">
        <f t="shared" si="83"/>
        <v>10.66666667</v>
      </c>
      <c r="T68" s="40">
        <f t="shared" si="83"/>
        <v>6.7</v>
      </c>
      <c r="U68" s="40">
        <f t="shared" si="82"/>
        <v>12.01554396</v>
      </c>
      <c r="V68" s="44">
        <v>281.0</v>
      </c>
      <c r="W68" s="44">
        <v>241.0</v>
      </c>
      <c r="X68" s="43">
        <v>299.0</v>
      </c>
      <c r="Y68" s="43">
        <v>270.0</v>
      </c>
      <c r="Z68" s="43">
        <v>272.0</v>
      </c>
      <c r="AA68" s="43">
        <v>290.0</v>
      </c>
      <c r="AB68" s="43">
        <v>125.0</v>
      </c>
      <c r="AC68" s="43">
        <v>274.0</v>
      </c>
      <c r="AD68" s="43">
        <v>259.0</v>
      </c>
      <c r="AE68" s="43">
        <v>248.0</v>
      </c>
      <c r="AF68" s="43">
        <v>239.0</v>
      </c>
      <c r="AG68" s="43">
        <v>224.0</v>
      </c>
      <c r="AH68" s="43">
        <v>134.0</v>
      </c>
      <c r="AI68" s="43">
        <f t="shared" si="3"/>
        <v>3156</v>
      </c>
      <c r="AJ68" s="40">
        <v>242.76923076923077</v>
      </c>
    </row>
    <row r="69" ht="15.75" customHeight="1">
      <c r="A69" s="36" t="s">
        <v>171</v>
      </c>
      <c r="B69" s="37" t="s">
        <v>64</v>
      </c>
      <c r="C69" s="36" t="s">
        <v>65</v>
      </c>
      <c r="D69" s="36" t="s">
        <v>64</v>
      </c>
      <c r="E69" s="36" t="s">
        <v>66</v>
      </c>
      <c r="F69" s="37">
        <v>0.0</v>
      </c>
      <c r="G69" s="38">
        <v>1.0</v>
      </c>
      <c r="H69" s="39">
        <f t="shared" ref="H69:T69" si="84">V69/($G69*H$1)</f>
        <v>0</v>
      </c>
      <c r="I69" s="40">
        <f t="shared" si="84"/>
        <v>0.05405405405</v>
      </c>
      <c r="J69" s="40">
        <f t="shared" si="84"/>
        <v>0</v>
      </c>
      <c r="K69" s="40">
        <f t="shared" si="84"/>
        <v>0.1052631579</v>
      </c>
      <c r="L69" s="40">
        <f t="shared" si="84"/>
        <v>0</v>
      </c>
      <c r="M69" s="40">
        <f t="shared" si="84"/>
        <v>0.1363636364</v>
      </c>
      <c r="N69" s="40">
        <f t="shared" si="84"/>
        <v>1.05</v>
      </c>
      <c r="O69" s="40">
        <f t="shared" si="84"/>
        <v>0.347826087</v>
      </c>
      <c r="P69" s="40">
        <f t="shared" si="84"/>
        <v>0.4761904762</v>
      </c>
      <c r="Q69" s="40">
        <f t="shared" si="84"/>
        <v>0.1904761905</v>
      </c>
      <c r="R69" s="40">
        <f t="shared" si="84"/>
        <v>0.9523809524</v>
      </c>
      <c r="S69" s="40">
        <f t="shared" si="84"/>
        <v>0.380952381</v>
      </c>
      <c r="T69" s="40">
        <f t="shared" si="84"/>
        <v>0.25</v>
      </c>
      <c r="U69" s="40">
        <f>AI69/($G69*235)</f>
        <v>0.3489361702</v>
      </c>
      <c r="V69" s="41">
        <v>0.0</v>
      </c>
      <c r="W69" s="44">
        <v>1.0</v>
      </c>
      <c r="X69" s="42">
        <v>0.0</v>
      </c>
      <c r="Y69" s="43">
        <v>2.0</v>
      </c>
      <c r="Z69" s="42">
        <v>0.0</v>
      </c>
      <c r="AA69" s="43">
        <v>3.0</v>
      </c>
      <c r="AB69" s="43">
        <v>21.0</v>
      </c>
      <c r="AC69" s="43">
        <v>8.0</v>
      </c>
      <c r="AD69" s="43">
        <v>10.0</v>
      </c>
      <c r="AE69" s="43">
        <v>4.0</v>
      </c>
      <c r="AF69" s="43">
        <v>20.0</v>
      </c>
      <c r="AG69" s="43">
        <v>8.0</v>
      </c>
      <c r="AH69" s="43">
        <v>5.0</v>
      </c>
      <c r="AI69" s="43">
        <f t="shared" si="3"/>
        <v>82</v>
      </c>
      <c r="AJ69" s="40">
        <v>8.2</v>
      </c>
    </row>
    <row r="70" ht="15.75" customHeight="1">
      <c r="A70" s="36" t="s">
        <v>172</v>
      </c>
      <c r="B70" s="37" t="s">
        <v>68</v>
      </c>
      <c r="C70" s="36" t="s">
        <v>76</v>
      </c>
      <c r="D70" s="36" t="s">
        <v>76</v>
      </c>
      <c r="E70" s="36" t="s">
        <v>85</v>
      </c>
      <c r="F70" s="37" t="s">
        <v>72</v>
      </c>
      <c r="G70" s="38">
        <v>1.0</v>
      </c>
      <c r="H70" s="39">
        <f t="shared" ref="H70:T70" si="85">V70/($G70*H$1)</f>
        <v>8.65</v>
      </c>
      <c r="I70" s="40">
        <f t="shared" si="85"/>
        <v>9.945945946</v>
      </c>
      <c r="J70" s="40">
        <f t="shared" si="85"/>
        <v>9.347826087</v>
      </c>
      <c r="K70" s="40">
        <f t="shared" si="85"/>
        <v>9.421052632</v>
      </c>
      <c r="L70" s="40">
        <f t="shared" si="85"/>
        <v>7.545454545</v>
      </c>
      <c r="M70" s="40">
        <f t="shared" si="85"/>
        <v>6.181818182</v>
      </c>
      <c r="N70" s="40">
        <f t="shared" si="85"/>
        <v>9.6</v>
      </c>
      <c r="O70" s="40">
        <f t="shared" si="85"/>
        <v>9.608695652</v>
      </c>
      <c r="P70" s="40">
        <f t="shared" si="85"/>
        <v>9.571428571</v>
      </c>
      <c r="Q70" s="40">
        <f t="shared" si="85"/>
        <v>10.33333333</v>
      </c>
      <c r="R70" s="40">
        <f t="shared" si="85"/>
        <v>8.571428571</v>
      </c>
      <c r="S70" s="40">
        <f t="shared" si="85"/>
        <v>6.952380952</v>
      </c>
      <c r="T70" s="40">
        <f t="shared" si="85"/>
        <v>6.9</v>
      </c>
      <c r="U70" s="40">
        <f>AVERAGE(H70:S70)</f>
        <v>8.810780373</v>
      </c>
      <c r="V70" s="44">
        <v>173.0</v>
      </c>
      <c r="W70" s="44">
        <v>184.0</v>
      </c>
      <c r="X70" s="43">
        <v>215.0</v>
      </c>
      <c r="Y70" s="43">
        <v>179.0</v>
      </c>
      <c r="Z70" s="43">
        <v>166.0</v>
      </c>
      <c r="AA70" s="43">
        <v>136.0</v>
      </c>
      <c r="AB70" s="43">
        <v>192.0</v>
      </c>
      <c r="AC70" s="43">
        <v>221.0</v>
      </c>
      <c r="AD70" s="43">
        <v>201.0</v>
      </c>
      <c r="AE70" s="43">
        <v>217.0</v>
      </c>
      <c r="AF70" s="43">
        <v>180.0</v>
      </c>
      <c r="AG70" s="43">
        <v>146.0</v>
      </c>
      <c r="AH70" s="43">
        <v>138.0</v>
      </c>
      <c r="AI70" s="43">
        <f t="shared" si="3"/>
        <v>2348</v>
      </c>
      <c r="AJ70" s="40">
        <v>180.6153846153846</v>
      </c>
    </row>
    <row r="71" ht="15.75" customHeight="1">
      <c r="A71" s="36" t="s">
        <v>173</v>
      </c>
      <c r="B71" s="37" t="s">
        <v>64</v>
      </c>
      <c r="C71" s="36" t="s">
        <v>65</v>
      </c>
      <c r="D71" s="36" t="s">
        <v>64</v>
      </c>
      <c r="E71" s="36" t="s">
        <v>66</v>
      </c>
      <c r="F71" s="37">
        <v>0.0</v>
      </c>
      <c r="G71" s="38">
        <v>1.0</v>
      </c>
      <c r="H71" s="39">
        <f t="shared" ref="H71:T71" si="86">V71/($G71*H$1)</f>
        <v>1.5</v>
      </c>
      <c r="I71" s="40">
        <f t="shared" si="86"/>
        <v>0</v>
      </c>
      <c r="J71" s="40">
        <f t="shared" si="86"/>
        <v>0</v>
      </c>
      <c r="K71" s="40">
        <f t="shared" si="86"/>
        <v>1.947368421</v>
      </c>
      <c r="L71" s="40">
        <f t="shared" si="86"/>
        <v>0.04545454545</v>
      </c>
      <c r="M71" s="40">
        <f t="shared" si="86"/>
        <v>0.2272727273</v>
      </c>
      <c r="N71" s="40">
        <f t="shared" si="86"/>
        <v>2.05</v>
      </c>
      <c r="O71" s="40">
        <f t="shared" si="86"/>
        <v>0.9565217391</v>
      </c>
      <c r="P71" s="40">
        <f t="shared" si="86"/>
        <v>0.3333333333</v>
      </c>
      <c r="Q71" s="40">
        <f t="shared" si="86"/>
        <v>0.09523809524</v>
      </c>
      <c r="R71" s="40">
        <f t="shared" si="86"/>
        <v>0.3333333333</v>
      </c>
      <c r="S71" s="40">
        <f t="shared" si="86"/>
        <v>0</v>
      </c>
      <c r="T71" s="40">
        <f t="shared" si="86"/>
        <v>0</v>
      </c>
      <c r="U71" s="40">
        <f t="shared" ref="U71:U73" si="88">AI71/($G71*235)</f>
        <v>0.6468085106</v>
      </c>
      <c r="V71" s="44">
        <v>30.0</v>
      </c>
      <c r="W71" s="41">
        <v>0.0</v>
      </c>
      <c r="X71" s="42">
        <v>0.0</v>
      </c>
      <c r="Y71" s="43">
        <v>37.0</v>
      </c>
      <c r="Z71" s="43">
        <v>1.0</v>
      </c>
      <c r="AA71" s="43">
        <v>5.0</v>
      </c>
      <c r="AB71" s="43">
        <v>41.0</v>
      </c>
      <c r="AC71" s="43">
        <v>22.0</v>
      </c>
      <c r="AD71" s="43">
        <v>7.0</v>
      </c>
      <c r="AE71" s="43">
        <v>2.0</v>
      </c>
      <c r="AF71" s="43">
        <v>7.0</v>
      </c>
      <c r="AG71" s="42">
        <v>0.0</v>
      </c>
      <c r="AH71" s="42">
        <v>0.0</v>
      </c>
      <c r="AI71" s="43">
        <f t="shared" si="3"/>
        <v>152</v>
      </c>
      <c r="AJ71" s="40">
        <v>16.88888888888889</v>
      </c>
    </row>
    <row r="72" ht="15.75" customHeight="1">
      <c r="A72" s="36" t="s">
        <v>174</v>
      </c>
      <c r="B72" s="37" t="s">
        <v>64</v>
      </c>
      <c r="C72" s="36" t="s">
        <v>65</v>
      </c>
      <c r="D72" s="36" t="s">
        <v>64</v>
      </c>
      <c r="E72" s="36" t="s">
        <v>66</v>
      </c>
      <c r="F72" s="37">
        <v>0.0</v>
      </c>
      <c r="G72" s="38">
        <v>1.0</v>
      </c>
      <c r="H72" s="39">
        <f t="shared" ref="H72:T72" si="87">V72/($G72*H$1)</f>
        <v>0.05</v>
      </c>
      <c r="I72" s="40">
        <f t="shared" si="87"/>
        <v>0</v>
      </c>
      <c r="J72" s="40">
        <f t="shared" si="87"/>
        <v>0</v>
      </c>
      <c r="K72" s="40">
        <f t="shared" si="87"/>
        <v>0.05263157895</v>
      </c>
      <c r="L72" s="40">
        <f t="shared" si="87"/>
        <v>0.5454545455</v>
      </c>
      <c r="M72" s="40">
        <f t="shared" si="87"/>
        <v>0.1363636364</v>
      </c>
      <c r="N72" s="40">
        <f t="shared" si="87"/>
        <v>1.65</v>
      </c>
      <c r="O72" s="40">
        <f t="shared" si="87"/>
        <v>0.6956521739</v>
      </c>
      <c r="P72" s="40">
        <f t="shared" si="87"/>
        <v>0.8571428571</v>
      </c>
      <c r="Q72" s="40">
        <f t="shared" si="87"/>
        <v>1.285714286</v>
      </c>
      <c r="R72" s="40">
        <f t="shared" si="87"/>
        <v>0.7142857143</v>
      </c>
      <c r="S72" s="40">
        <f t="shared" si="87"/>
        <v>1.428571429</v>
      </c>
      <c r="T72" s="40">
        <f t="shared" si="87"/>
        <v>0.6</v>
      </c>
      <c r="U72" s="40">
        <f t="shared" si="88"/>
        <v>0.714893617</v>
      </c>
      <c r="V72" s="44">
        <v>1.0</v>
      </c>
      <c r="W72" s="41">
        <v>0.0</v>
      </c>
      <c r="X72" s="42">
        <v>0.0</v>
      </c>
      <c r="Y72" s="43">
        <v>1.0</v>
      </c>
      <c r="Z72" s="43">
        <v>12.0</v>
      </c>
      <c r="AA72" s="43">
        <v>3.0</v>
      </c>
      <c r="AB72" s="43">
        <v>33.0</v>
      </c>
      <c r="AC72" s="43">
        <v>16.0</v>
      </c>
      <c r="AD72" s="43">
        <v>18.0</v>
      </c>
      <c r="AE72" s="43">
        <v>27.0</v>
      </c>
      <c r="AF72" s="43">
        <v>15.0</v>
      </c>
      <c r="AG72" s="43">
        <v>30.0</v>
      </c>
      <c r="AH72" s="43">
        <v>12.0</v>
      </c>
      <c r="AI72" s="43">
        <f t="shared" si="3"/>
        <v>168</v>
      </c>
      <c r="AJ72" s="40">
        <v>15.272727272727273</v>
      </c>
    </row>
    <row r="73" ht="15.75" customHeight="1">
      <c r="A73" s="36" t="s">
        <v>175</v>
      </c>
      <c r="B73" s="37" t="s">
        <v>81</v>
      </c>
      <c r="C73" s="36" t="s">
        <v>138</v>
      </c>
      <c r="D73" s="36" t="s">
        <v>139</v>
      </c>
      <c r="E73" s="36" t="s">
        <v>66</v>
      </c>
      <c r="F73" s="37" t="s">
        <v>128</v>
      </c>
      <c r="G73" s="38">
        <v>0.4</v>
      </c>
      <c r="H73" s="39">
        <f t="shared" ref="H73:T73" si="89">V73/($G73*H$1)</f>
        <v>14.75</v>
      </c>
      <c r="I73" s="40">
        <f t="shared" si="89"/>
        <v>13.51351351</v>
      </c>
      <c r="J73" s="40">
        <f t="shared" si="89"/>
        <v>13.58695652</v>
      </c>
      <c r="K73" s="40">
        <f t="shared" si="89"/>
        <v>13.15789474</v>
      </c>
      <c r="L73" s="40">
        <f t="shared" si="89"/>
        <v>12.15909091</v>
      </c>
      <c r="M73" s="40">
        <f t="shared" si="89"/>
        <v>10</v>
      </c>
      <c r="N73" s="40">
        <f t="shared" si="89"/>
        <v>4.375</v>
      </c>
      <c r="O73" s="40">
        <f t="shared" si="89"/>
        <v>16.84782609</v>
      </c>
      <c r="P73" s="40">
        <f t="shared" si="89"/>
        <v>10.95238095</v>
      </c>
      <c r="Q73" s="40">
        <f t="shared" si="89"/>
        <v>12.02380952</v>
      </c>
      <c r="R73" s="40">
        <f t="shared" si="89"/>
        <v>13.57142857</v>
      </c>
      <c r="S73" s="40">
        <f t="shared" si="89"/>
        <v>10.35714286</v>
      </c>
      <c r="T73" s="40">
        <f t="shared" si="89"/>
        <v>6.375</v>
      </c>
      <c r="U73" s="40">
        <f t="shared" si="88"/>
        <v>13.54255319</v>
      </c>
      <c r="V73" s="44">
        <v>118.0</v>
      </c>
      <c r="W73" s="44">
        <v>100.0</v>
      </c>
      <c r="X73" s="43">
        <v>125.0</v>
      </c>
      <c r="Y73" s="43">
        <v>100.0</v>
      </c>
      <c r="Z73" s="43">
        <v>107.0</v>
      </c>
      <c r="AA73" s="43">
        <v>88.0</v>
      </c>
      <c r="AB73" s="43">
        <v>35.0</v>
      </c>
      <c r="AC73" s="43">
        <v>155.0</v>
      </c>
      <c r="AD73" s="43">
        <v>92.0</v>
      </c>
      <c r="AE73" s="43">
        <v>101.0</v>
      </c>
      <c r="AF73" s="43">
        <v>114.0</v>
      </c>
      <c r="AG73" s="43">
        <v>87.0</v>
      </c>
      <c r="AH73" s="43">
        <v>51.0</v>
      </c>
      <c r="AI73" s="43">
        <f t="shared" si="3"/>
        <v>1273</v>
      </c>
      <c r="AJ73" s="40">
        <v>97.92307692307692</v>
      </c>
    </row>
    <row r="74" ht="15.75" customHeight="1">
      <c r="A74" s="36" t="s">
        <v>176</v>
      </c>
      <c r="B74" s="37" t="s">
        <v>68</v>
      </c>
      <c r="C74" s="36" t="s">
        <v>76</v>
      </c>
      <c r="D74" s="36" t="s">
        <v>76</v>
      </c>
      <c r="E74" s="36" t="s">
        <v>71</v>
      </c>
      <c r="F74" s="37" t="s">
        <v>111</v>
      </c>
      <c r="G74" s="38">
        <v>0.5</v>
      </c>
      <c r="H74" s="39">
        <f t="shared" ref="H74:T74" si="90">V74/($G74*H$1)</f>
        <v>15.5</v>
      </c>
      <c r="I74" s="40">
        <f t="shared" si="90"/>
        <v>18.59459459</v>
      </c>
      <c r="J74" s="40">
        <f t="shared" si="90"/>
        <v>13.65217391</v>
      </c>
      <c r="K74" s="40">
        <f t="shared" si="90"/>
        <v>17.68421053</v>
      </c>
      <c r="L74" s="40">
        <f t="shared" si="90"/>
        <v>16.90909091</v>
      </c>
      <c r="M74" s="40">
        <f t="shared" si="90"/>
        <v>15.54545455</v>
      </c>
      <c r="N74" s="40">
        <f t="shared" si="90"/>
        <v>16.5</v>
      </c>
      <c r="O74" s="40">
        <f t="shared" si="90"/>
        <v>12.7826087</v>
      </c>
      <c r="P74" s="40">
        <f t="shared" si="90"/>
        <v>22.47619048</v>
      </c>
      <c r="Q74" s="40">
        <f t="shared" si="90"/>
        <v>22</v>
      </c>
      <c r="R74" s="40">
        <f t="shared" si="90"/>
        <v>20.19047619</v>
      </c>
      <c r="S74" s="40">
        <f t="shared" si="90"/>
        <v>21.42857143</v>
      </c>
      <c r="T74" s="40">
        <f t="shared" si="90"/>
        <v>9.9</v>
      </c>
      <c r="U74" s="40">
        <f t="shared" ref="U74:U75" si="92">AVERAGE(H74:S74)</f>
        <v>17.77194761</v>
      </c>
      <c r="V74" s="44">
        <v>155.0</v>
      </c>
      <c r="W74" s="44">
        <v>172.0</v>
      </c>
      <c r="X74" s="43">
        <v>157.0</v>
      </c>
      <c r="Y74" s="43">
        <v>168.0</v>
      </c>
      <c r="Z74" s="43">
        <v>186.0</v>
      </c>
      <c r="AA74" s="43">
        <v>171.0</v>
      </c>
      <c r="AB74" s="43">
        <v>165.0</v>
      </c>
      <c r="AC74" s="43">
        <v>147.0</v>
      </c>
      <c r="AD74" s="43">
        <v>236.0</v>
      </c>
      <c r="AE74" s="43">
        <v>231.0</v>
      </c>
      <c r="AF74" s="43">
        <v>212.0</v>
      </c>
      <c r="AG74" s="43">
        <v>225.0</v>
      </c>
      <c r="AH74" s="43">
        <v>99.0</v>
      </c>
      <c r="AI74" s="43">
        <f t="shared" si="3"/>
        <v>2324</v>
      </c>
      <c r="AJ74" s="40">
        <v>178.76923076923077</v>
      </c>
    </row>
    <row r="75" ht="15.75" customHeight="1">
      <c r="A75" s="36" t="s">
        <v>177</v>
      </c>
      <c r="B75" s="37" t="s">
        <v>68</v>
      </c>
      <c r="C75" s="36" t="s">
        <v>69</v>
      </c>
      <c r="D75" s="36" t="s">
        <v>70</v>
      </c>
      <c r="E75" s="36" t="s">
        <v>71</v>
      </c>
      <c r="F75" s="37" t="s">
        <v>72</v>
      </c>
      <c r="G75" s="38">
        <v>1.0</v>
      </c>
      <c r="H75" s="39">
        <f t="shared" ref="H75:T75" si="91">V75/($G75*H$1)</f>
        <v>49.5</v>
      </c>
      <c r="I75" s="40">
        <f t="shared" si="91"/>
        <v>18.81081081</v>
      </c>
      <c r="J75" s="40">
        <f t="shared" si="91"/>
        <v>10.65217391</v>
      </c>
      <c r="K75" s="40">
        <f t="shared" si="91"/>
        <v>7.421052632</v>
      </c>
      <c r="L75" s="40">
        <f t="shared" si="91"/>
        <v>14.40909091</v>
      </c>
      <c r="M75" s="40">
        <f t="shared" si="91"/>
        <v>13.63636364</v>
      </c>
      <c r="N75" s="40">
        <f t="shared" si="91"/>
        <v>12.05</v>
      </c>
      <c r="O75" s="40">
        <f t="shared" si="91"/>
        <v>12.47826087</v>
      </c>
      <c r="P75" s="40">
        <f t="shared" si="91"/>
        <v>9.333333333</v>
      </c>
      <c r="Q75" s="40">
        <f t="shared" si="91"/>
        <v>12.04761905</v>
      </c>
      <c r="R75" s="40">
        <f t="shared" si="91"/>
        <v>11.85714286</v>
      </c>
      <c r="S75" s="40">
        <f t="shared" si="91"/>
        <v>10.80952381</v>
      </c>
      <c r="T75" s="40">
        <f t="shared" si="91"/>
        <v>9.7</v>
      </c>
      <c r="U75" s="40">
        <f t="shared" si="92"/>
        <v>15.25044765</v>
      </c>
      <c r="V75" s="44">
        <v>990.0</v>
      </c>
      <c r="W75" s="44">
        <v>348.0</v>
      </c>
      <c r="X75" s="43">
        <v>245.0</v>
      </c>
      <c r="Y75" s="43">
        <v>141.0</v>
      </c>
      <c r="Z75" s="43">
        <v>317.0</v>
      </c>
      <c r="AA75" s="43">
        <v>300.0</v>
      </c>
      <c r="AB75" s="43">
        <v>241.0</v>
      </c>
      <c r="AC75" s="43">
        <v>287.0</v>
      </c>
      <c r="AD75" s="43">
        <v>196.0</v>
      </c>
      <c r="AE75" s="43">
        <v>253.0</v>
      </c>
      <c r="AF75" s="43">
        <v>249.0</v>
      </c>
      <c r="AG75" s="43">
        <v>227.0</v>
      </c>
      <c r="AH75" s="43">
        <v>194.0</v>
      </c>
      <c r="AI75" s="43">
        <f t="shared" si="3"/>
        <v>3988</v>
      </c>
      <c r="AJ75" s="40">
        <v>306.7692307692308</v>
      </c>
    </row>
    <row r="76" ht="15.75" customHeight="1">
      <c r="A76" s="36" t="s">
        <v>178</v>
      </c>
      <c r="B76" s="37" t="s">
        <v>64</v>
      </c>
      <c r="C76" s="36" t="s">
        <v>65</v>
      </c>
      <c r="D76" s="36" t="s">
        <v>64</v>
      </c>
      <c r="E76" s="36" t="s">
        <v>66</v>
      </c>
      <c r="F76" s="37">
        <v>0.0</v>
      </c>
      <c r="G76" s="38">
        <v>1.0</v>
      </c>
      <c r="H76" s="39">
        <f t="shared" ref="H76:T76" si="93">V76/($G76*H$1)</f>
        <v>0.05</v>
      </c>
      <c r="I76" s="40">
        <f t="shared" si="93"/>
        <v>0</v>
      </c>
      <c r="J76" s="40">
        <f t="shared" si="93"/>
        <v>0</v>
      </c>
      <c r="K76" s="40">
        <f t="shared" si="93"/>
        <v>0.1578947368</v>
      </c>
      <c r="L76" s="40">
        <f t="shared" si="93"/>
        <v>0</v>
      </c>
      <c r="M76" s="40">
        <f t="shared" si="93"/>
        <v>0</v>
      </c>
      <c r="N76" s="40">
        <f t="shared" si="93"/>
        <v>0</v>
      </c>
      <c r="O76" s="40">
        <f t="shared" si="93"/>
        <v>0.04347826087</v>
      </c>
      <c r="P76" s="40">
        <f t="shared" si="93"/>
        <v>1</v>
      </c>
      <c r="Q76" s="40">
        <f t="shared" si="93"/>
        <v>1.619047619</v>
      </c>
      <c r="R76" s="40">
        <f t="shared" si="93"/>
        <v>1.619047619</v>
      </c>
      <c r="S76" s="40">
        <f t="shared" si="93"/>
        <v>0.2380952381</v>
      </c>
      <c r="T76" s="40">
        <f t="shared" si="93"/>
        <v>0.45</v>
      </c>
      <c r="U76" s="40">
        <f>AI76/($G76*235)</f>
        <v>0.4595744681</v>
      </c>
      <c r="V76" s="44">
        <v>1.0</v>
      </c>
      <c r="W76" s="41">
        <v>0.0</v>
      </c>
      <c r="X76" s="42">
        <v>0.0</v>
      </c>
      <c r="Y76" s="43">
        <v>3.0</v>
      </c>
      <c r="Z76" s="42">
        <v>0.0</v>
      </c>
      <c r="AA76" s="42">
        <v>0.0</v>
      </c>
      <c r="AB76" s="42">
        <v>0.0</v>
      </c>
      <c r="AC76" s="43">
        <v>1.0</v>
      </c>
      <c r="AD76" s="43">
        <v>21.0</v>
      </c>
      <c r="AE76" s="43">
        <v>34.0</v>
      </c>
      <c r="AF76" s="43">
        <v>34.0</v>
      </c>
      <c r="AG76" s="43">
        <v>5.0</v>
      </c>
      <c r="AH76" s="43">
        <v>9.0</v>
      </c>
      <c r="AI76" s="43">
        <f t="shared" si="3"/>
        <v>108</v>
      </c>
      <c r="AJ76" s="40">
        <v>13.5</v>
      </c>
    </row>
    <row r="77" ht="15.75" customHeight="1">
      <c r="A77" s="36" t="s">
        <v>179</v>
      </c>
      <c r="B77" s="37" t="s">
        <v>68</v>
      </c>
      <c r="C77" s="36" t="s">
        <v>76</v>
      </c>
      <c r="D77" s="36" t="s">
        <v>76</v>
      </c>
      <c r="E77" s="36" t="s">
        <v>85</v>
      </c>
      <c r="F77" s="37" t="s">
        <v>72</v>
      </c>
      <c r="G77" s="38">
        <v>1.0</v>
      </c>
      <c r="H77" s="39">
        <f t="shared" ref="H77:T77" si="94">V77/($G77*H$1)</f>
        <v>3.65</v>
      </c>
      <c r="I77" s="40">
        <f t="shared" si="94"/>
        <v>5.027027027</v>
      </c>
      <c r="J77" s="40">
        <f t="shared" si="94"/>
        <v>4.086956522</v>
      </c>
      <c r="K77" s="40">
        <f t="shared" si="94"/>
        <v>5.526315789</v>
      </c>
      <c r="L77" s="40">
        <f t="shared" si="94"/>
        <v>3.318181818</v>
      </c>
      <c r="M77" s="40">
        <f t="shared" si="94"/>
        <v>3.5</v>
      </c>
      <c r="N77" s="40">
        <f t="shared" si="94"/>
        <v>4.35</v>
      </c>
      <c r="O77" s="40">
        <f t="shared" si="94"/>
        <v>7.173913043</v>
      </c>
      <c r="P77" s="40">
        <f t="shared" si="94"/>
        <v>7.904761905</v>
      </c>
      <c r="Q77" s="40">
        <f t="shared" si="94"/>
        <v>8.380952381</v>
      </c>
      <c r="R77" s="40">
        <f t="shared" si="94"/>
        <v>9.571428571</v>
      </c>
      <c r="S77" s="40">
        <f t="shared" si="94"/>
        <v>6.380952381</v>
      </c>
      <c r="T77" s="40">
        <f t="shared" si="94"/>
        <v>5.6</v>
      </c>
      <c r="U77" s="40">
        <f>AVERAGE(H77:S77)</f>
        <v>5.739207453</v>
      </c>
      <c r="V77" s="44">
        <v>73.0</v>
      </c>
      <c r="W77" s="44">
        <v>93.0</v>
      </c>
      <c r="X77" s="43">
        <v>94.0</v>
      </c>
      <c r="Y77" s="43">
        <v>105.0</v>
      </c>
      <c r="Z77" s="43">
        <v>73.0</v>
      </c>
      <c r="AA77" s="43">
        <v>77.0</v>
      </c>
      <c r="AB77" s="43">
        <v>87.0</v>
      </c>
      <c r="AC77" s="43">
        <v>165.0</v>
      </c>
      <c r="AD77" s="43">
        <v>166.0</v>
      </c>
      <c r="AE77" s="43">
        <v>176.0</v>
      </c>
      <c r="AF77" s="43">
        <v>201.0</v>
      </c>
      <c r="AG77" s="43">
        <v>134.0</v>
      </c>
      <c r="AH77" s="43">
        <v>112.0</v>
      </c>
      <c r="AI77" s="43">
        <f t="shared" si="3"/>
        <v>1556</v>
      </c>
      <c r="AJ77" s="40">
        <v>119.6923076923077</v>
      </c>
    </row>
    <row r="78" ht="15.75" customHeight="1">
      <c r="A78" s="36" t="s">
        <v>180</v>
      </c>
      <c r="B78" s="37" t="s">
        <v>81</v>
      </c>
      <c r="C78" s="36" t="s">
        <v>93</v>
      </c>
      <c r="D78" s="36" t="s">
        <v>81</v>
      </c>
      <c r="E78" s="36" t="s">
        <v>66</v>
      </c>
      <c r="F78" s="37" t="s">
        <v>181</v>
      </c>
      <c r="G78" s="38">
        <v>1.0</v>
      </c>
      <c r="H78" s="39">
        <f t="shared" ref="H78:T78" si="95">V78/($G78*H$1)</f>
        <v>3.4</v>
      </c>
      <c r="I78" s="40">
        <f t="shared" si="95"/>
        <v>4.864864865</v>
      </c>
      <c r="J78" s="40">
        <f t="shared" si="95"/>
        <v>4.086956522</v>
      </c>
      <c r="K78" s="40">
        <f t="shared" si="95"/>
        <v>5.473684211</v>
      </c>
      <c r="L78" s="40">
        <f t="shared" si="95"/>
        <v>1.454545455</v>
      </c>
      <c r="M78" s="40">
        <f t="shared" si="95"/>
        <v>7.272727273</v>
      </c>
      <c r="N78" s="40">
        <f t="shared" si="95"/>
        <v>0.25</v>
      </c>
      <c r="O78" s="40">
        <f t="shared" si="95"/>
        <v>2.913043478</v>
      </c>
      <c r="P78" s="40">
        <f t="shared" si="95"/>
        <v>5.095238095</v>
      </c>
      <c r="Q78" s="40">
        <f t="shared" si="95"/>
        <v>5.19047619</v>
      </c>
      <c r="R78" s="40">
        <f t="shared" si="95"/>
        <v>3.142857143</v>
      </c>
      <c r="S78" s="40">
        <f t="shared" si="95"/>
        <v>1.80952381</v>
      </c>
      <c r="T78" s="40">
        <f t="shared" si="95"/>
        <v>1.2</v>
      </c>
      <c r="U78" s="40">
        <f>AI78/($G78*235)</f>
        <v>4.10212766</v>
      </c>
      <c r="V78" s="44">
        <v>68.0</v>
      </c>
      <c r="W78" s="44">
        <v>90.0</v>
      </c>
      <c r="X78" s="43">
        <v>94.0</v>
      </c>
      <c r="Y78" s="43">
        <v>104.0</v>
      </c>
      <c r="Z78" s="43">
        <v>32.0</v>
      </c>
      <c r="AA78" s="43">
        <v>160.0</v>
      </c>
      <c r="AB78" s="43">
        <v>5.0</v>
      </c>
      <c r="AC78" s="43">
        <v>67.0</v>
      </c>
      <c r="AD78" s="43">
        <v>107.0</v>
      </c>
      <c r="AE78" s="43">
        <v>109.0</v>
      </c>
      <c r="AF78" s="43">
        <v>66.0</v>
      </c>
      <c r="AG78" s="43">
        <v>38.0</v>
      </c>
      <c r="AH78" s="43">
        <v>24.0</v>
      </c>
      <c r="AI78" s="43">
        <f t="shared" si="3"/>
        <v>964</v>
      </c>
      <c r="AJ78" s="40">
        <v>74.15384615384616</v>
      </c>
    </row>
    <row r="79" ht="15.75" customHeight="1">
      <c r="A79" s="36" t="s">
        <v>182</v>
      </c>
      <c r="B79" s="37" t="s">
        <v>68</v>
      </c>
      <c r="C79" s="36" t="s">
        <v>76</v>
      </c>
      <c r="D79" s="36" t="s">
        <v>76</v>
      </c>
      <c r="E79" s="36" t="s">
        <v>85</v>
      </c>
      <c r="F79" s="37" t="s">
        <v>142</v>
      </c>
      <c r="G79" s="38">
        <v>1.0</v>
      </c>
      <c r="H79" s="39">
        <f t="shared" ref="H79:T79" si="96">V79/($G79*H$1)</f>
        <v>16.95</v>
      </c>
      <c r="I79" s="40">
        <f t="shared" si="96"/>
        <v>14.43243243</v>
      </c>
      <c r="J79" s="40">
        <f t="shared" si="96"/>
        <v>13.65217391</v>
      </c>
      <c r="K79" s="40">
        <f t="shared" si="96"/>
        <v>12.63157895</v>
      </c>
      <c r="L79" s="40">
        <f t="shared" si="96"/>
        <v>10.36363636</v>
      </c>
      <c r="M79" s="40">
        <f t="shared" si="96"/>
        <v>11.22727273</v>
      </c>
      <c r="N79" s="40">
        <f t="shared" si="96"/>
        <v>11.3</v>
      </c>
      <c r="O79" s="40">
        <f t="shared" si="96"/>
        <v>8.782608696</v>
      </c>
      <c r="P79" s="40">
        <f t="shared" si="96"/>
        <v>14.80952381</v>
      </c>
      <c r="Q79" s="40">
        <f t="shared" si="96"/>
        <v>12.23809524</v>
      </c>
      <c r="R79" s="40">
        <f t="shared" si="96"/>
        <v>12.76190476</v>
      </c>
      <c r="S79" s="40">
        <f t="shared" si="96"/>
        <v>9.19047619</v>
      </c>
      <c r="T79" s="40">
        <f t="shared" si="96"/>
        <v>4.55</v>
      </c>
      <c r="U79" s="40">
        <f>AVERAGE(H79:S79)</f>
        <v>12.36164192</v>
      </c>
      <c r="V79" s="44">
        <v>339.0</v>
      </c>
      <c r="W79" s="44">
        <v>267.0</v>
      </c>
      <c r="X79" s="43">
        <v>314.0</v>
      </c>
      <c r="Y79" s="43">
        <v>240.0</v>
      </c>
      <c r="Z79" s="43">
        <v>228.0</v>
      </c>
      <c r="AA79" s="43">
        <v>247.0</v>
      </c>
      <c r="AB79" s="43">
        <v>226.0</v>
      </c>
      <c r="AC79" s="43">
        <v>202.0</v>
      </c>
      <c r="AD79" s="43">
        <v>311.0</v>
      </c>
      <c r="AE79" s="43">
        <v>257.0</v>
      </c>
      <c r="AF79" s="43">
        <v>268.0</v>
      </c>
      <c r="AG79" s="43">
        <v>193.0</v>
      </c>
      <c r="AH79" s="43">
        <v>91.0</v>
      </c>
      <c r="AI79" s="43">
        <f t="shared" si="3"/>
        <v>3183</v>
      </c>
      <c r="AJ79" s="40">
        <v>244.84615384615384</v>
      </c>
    </row>
    <row r="80" ht="15.75" customHeight="1">
      <c r="A80" s="36" t="s">
        <v>183</v>
      </c>
      <c r="B80" s="37" t="s">
        <v>75</v>
      </c>
      <c r="C80" s="36" t="s">
        <v>76</v>
      </c>
      <c r="D80" s="36" t="s">
        <v>76</v>
      </c>
      <c r="E80" s="36" t="s">
        <v>71</v>
      </c>
      <c r="F80" s="37" t="s">
        <v>72</v>
      </c>
      <c r="G80" s="38">
        <v>0.25</v>
      </c>
      <c r="H80" s="39">
        <f t="shared" ref="H80:T80" si="97">V80/($G80*H$1)</f>
        <v>18.8</v>
      </c>
      <c r="I80" s="40">
        <f t="shared" si="97"/>
        <v>23.35135135</v>
      </c>
      <c r="J80" s="40">
        <f t="shared" si="97"/>
        <v>18.43478261</v>
      </c>
      <c r="K80" s="40">
        <f t="shared" si="97"/>
        <v>20.21052632</v>
      </c>
      <c r="L80" s="40">
        <f t="shared" si="97"/>
        <v>15.63636364</v>
      </c>
      <c r="M80" s="40">
        <f t="shared" si="97"/>
        <v>20.18181818</v>
      </c>
      <c r="N80" s="40">
        <f t="shared" si="97"/>
        <v>17.8</v>
      </c>
      <c r="O80" s="40">
        <f t="shared" si="97"/>
        <v>15.47826087</v>
      </c>
      <c r="P80" s="40">
        <f t="shared" si="97"/>
        <v>16.38095238</v>
      </c>
      <c r="Q80" s="40">
        <f t="shared" si="97"/>
        <v>15.23809524</v>
      </c>
      <c r="R80" s="40">
        <f t="shared" si="97"/>
        <v>15.04761905</v>
      </c>
      <c r="S80" s="40">
        <f t="shared" si="97"/>
        <v>13.33333333</v>
      </c>
      <c r="T80" s="40">
        <f t="shared" si="97"/>
        <v>10.2</v>
      </c>
      <c r="U80" s="40">
        <f t="shared" ref="U80:U81" si="99">AI80/($G80*235)</f>
        <v>19.4893617</v>
      </c>
      <c r="V80" s="44">
        <v>94.0</v>
      </c>
      <c r="W80" s="44">
        <v>108.0</v>
      </c>
      <c r="X80" s="43">
        <v>106.0</v>
      </c>
      <c r="Y80" s="43">
        <v>96.0</v>
      </c>
      <c r="Z80" s="43">
        <v>86.0</v>
      </c>
      <c r="AA80" s="43">
        <v>111.0</v>
      </c>
      <c r="AB80" s="43">
        <v>89.0</v>
      </c>
      <c r="AC80" s="43">
        <v>89.0</v>
      </c>
      <c r="AD80" s="43">
        <v>86.0</v>
      </c>
      <c r="AE80" s="43">
        <v>80.0</v>
      </c>
      <c r="AF80" s="43">
        <v>79.0</v>
      </c>
      <c r="AG80" s="43">
        <v>70.0</v>
      </c>
      <c r="AH80" s="43">
        <v>51.0</v>
      </c>
      <c r="AI80" s="43">
        <f t="shared" si="3"/>
        <v>1145</v>
      </c>
      <c r="AJ80" s="40">
        <v>88.07692307692308</v>
      </c>
    </row>
    <row r="81" ht="15.75" customHeight="1">
      <c r="A81" s="36" t="s">
        <v>184</v>
      </c>
      <c r="B81" s="37" t="s">
        <v>81</v>
      </c>
      <c r="C81" s="36" t="s">
        <v>93</v>
      </c>
      <c r="D81" s="36" t="s">
        <v>81</v>
      </c>
      <c r="E81" s="36" t="s">
        <v>66</v>
      </c>
      <c r="F81" s="37" t="s">
        <v>185</v>
      </c>
      <c r="G81" s="38">
        <v>1.0</v>
      </c>
      <c r="H81" s="39">
        <f t="shared" ref="H81:T81" si="98">V81/($G81*H$1)</f>
        <v>2.15</v>
      </c>
      <c r="I81" s="40">
        <f t="shared" si="98"/>
        <v>3.891891892</v>
      </c>
      <c r="J81" s="40">
        <f t="shared" si="98"/>
        <v>3</v>
      </c>
      <c r="K81" s="40">
        <f t="shared" si="98"/>
        <v>3.578947368</v>
      </c>
      <c r="L81" s="40">
        <f t="shared" si="98"/>
        <v>1.681818182</v>
      </c>
      <c r="M81" s="40">
        <f t="shared" si="98"/>
        <v>0.8181818182</v>
      </c>
      <c r="N81" s="40">
        <f t="shared" si="98"/>
        <v>0.4</v>
      </c>
      <c r="O81" s="40">
        <f t="shared" si="98"/>
        <v>2.391304348</v>
      </c>
      <c r="P81" s="40">
        <f t="shared" si="98"/>
        <v>2.80952381</v>
      </c>
      <c r="Q81" s="40">
        <f t="shared" si="98"/>
        <v>2.714285714</v>
      </c>
      <c r="R81" s="40">
        <f t="shared" si="98"/>
        <v>2.238095238</v>
      </c>
      <c r="S81" s="40">
        <f t="shared" si="98"/>
        <v>1</v>
      </c>
      <c r="T81" s="40">
        <f t="shared" si="98"/>
        <v>0.7</v>
      </c>
      <c r="U81" s="40">
        <f t="shared" si="99"/>
        <v>2.417021277</v>
      </c>
      <c r="V81" s="44">
        <v>43.0</v>
      </c>
      <c r="W81" s="44">
        <v>72.0</v>
      </c>
      <c r="X81" s="43">
        <v>69.0</v>
      </c>
      <c r="Y81" s="43">
        <v>68.0</v>
      </c>
      <c r="Z81" s="43">
        <v>37.0</v>
      </c>
      <c r="AA81" s="43">
        <v>18.0</v>
      </c>
      <c r="AB81" s="43">
        <v>8.0</v>
      </c>
      <c r="AC81" s="43">
        <v>55.0</v>
      </c>
      <c r="AD81" s="43">
        <v>59.0</v>
      </c>
      <c r="AE81" s="43">
        <v>57.0</v>
      </c>
      <c r="AF81" s="43">
        <v>47.0</v>
      </c>
      <c r="AG81" s="43">
        <v>21.0</v>
      </c>
      <c r="AH81" s="43">
        <v>14.0</v>
      </c>
      <c r="AI81" s="43">
        <f t="shared" si="3"/>
        <v>568</v>
      </c>
      <c r="AJ81" s="40">
        <v>43.69230769230769</v>
      </c>
    </row>
    <row r="82" ht="15.75" customHeight="1">
      <c r="A82" s="36" t="s">
        <v>186</v>
      </c>
      <c r="B82" s="37" t="s">
        <v>113</v>
      </c>
      <c r="C82" s="36" t="s">
        <v>76</v>
      </c>
      <c r="D82" s="36" t="s">
        <v>76</v>
      </c>
      <c r="E82" s="36" t="s">
        <v>71</v>
      </c>
      <c r="F82" s="37" t="s">
        <v>187</v>
      </c>
      <c r="G82" s="38">
        <v>0.4</v>
      </c>
      <c r="H82" s="39">
        <f t="shared" ref="H82:T82" si="100">V82/($G82*H$1)</f>
        <v>0</v>
      </c>
      <c r="I82" s="40">
        <f t="shared" si="100"/>
        <v>0</v>
      </c>
      <c r="J82" s="40">
        <f t="shared" si="100"/>
        <v>0</v>
      </c>
      <c r="K82" s="40">
        <f t="shared" si="100"/>
        <v>0</v>
      </c>
      <c r="L82" s="40">
        <f t="shared" si="100"/>
        <v>0</v>
      </c>
      <c r="M82" s="40">
        <f t="shared" si="100"/>
        <v>0</v>
      </c>
      <c r="N82" s="40">
        <f t="shared" si="100"/>
        <v>0.25</v>
      </c>
      <c r="O82" s="40">
        <f t="shared" si="100"/>
        <v>4.456521739</v>
      </c>
      <c r="P82" s="40">
        <f t="shared" si="100"/>
        <v>5.714285714</v>
      </c>
      <c r="Q82" s="40">
        <f t="shared" si="100"/>
        <v>7.738095238</v>
      </c>
      <c r="R82" s="40">
        <f t="shared" si="100"/>
        <v>8.333333333</v>
      </c>
      <c r="S82" s="40">
        <f t="shared" si="100"/>
        <v>9.404761905</v>
      </c>
      <c r="T82" s="40">
        <f t="shared" si="100"/>
        <v>6.75</v>
      </c>
      <c r="U82" s="40">
        <f t="shared" ref="U82:U85" si="102">AVERAGE(H82:S82)</f>
        <v>2.991416494</v>
      </c>
      <c r="V82" s="41">
        <v>0.0</v>
      </c>
      <c r="W82" s="41">
        <v>0.0</v>
      </c>
      <c r="X82" s="42">
        <v>0.0</v>
      </c>
      <c r="Y82" s="42">
        <v>0.0</v>
      </c>
      <c r="Z82" s="42">
        <v>0.0</v>
      </c>
      <c r="AA82" s="42">
        <v>0.0</v>
      </c>
      <c r="AB82" s="43">
        <v>2.0</v>
      </c>
      <c r="AC82" s="43">
        <v>41.0</v>
      </c>
      <c r="AD82" s="43">
        <v>48.0</v>
      </c>
      <c r="AE82" s="43">
        <v>65.0</v>
      </c>
      <c r="AF82" s="43">
        <v>70.0</v>
      </c>
      <c r="AG82" s="43">
        <v>79.0</v>
      </c>
      <c r="AH82" s="43">
        <v>54.0</v>
      </c>
      <c r="AI82" s="43">
        <f t="shared" si="3"/>
        <v>359</v>
      </c>
      <c r="AJ82" s="40">
        <v>51.285714285714285</v>
      </c>
    </row>
    <row r="83" ht="15.75" customHeight="1">
      <c r="A83" s="36" t="s">
        <v>188</v>
      </c>
      <c r="B83" s="37" t="s">
        <v>113</v>
      </c>
      <c r="C83" s="36" t="s">
        <v>76</v>
      </c>
      <c r="D83" s="36" t="s">
        <v>76</v>
      </c>
      <c r="E83" s="36" t="s">
        <v>71</v>
      </c>
      <c r="F83" s="37" t="s">
        <v>91</v>
      </c>
      <c r="G83" s="38">
        <v>0.2</v>
      </c>
      <c r="H83" s="39">
        <f t="shared" ref="H83:T83" si="101">V83/($G83*H$1)</f>
        <v>0</v>
      </c>
      <c r="I83" s="40">
        <f t="shared" si="101"/>
        <v>0</v>
      </c>
      <c r="J83" s="40">
        <f t="shared" si="101"/>
        <v>0</v>
      </c>
      <c r="K83" s="40">
        <f t="shared" si="101"/>
        <v>0</v>
      </c>
      <c r="L83" s="40">
        <f t="shared" si="101"/>
        <v>0</v>
      </c>
      <c r="M83" s="40">
        <f t="shared" si="101"/>
        <v>1.590909091</v>
      </c>
      <c r="N83" s="40">
        <f t="shared" si="101"/>
        <v>0</v>
      </c>
      <c r="O83" s="40">
        <f t="shared" si="101"/>
        <v>1.086956522</v>
      </c>
      <c r="P83" s="40">
        <f t="shared" si="101"/>
        <v>1.19047619</v>
      </c>
      <c r="Q83" s="40">
        <f t="shared" si="101"/>
        <v>4.047619048</v>
      </c>
      <c r="R83" s="40">
        <f t="shared" si="101"/>
        <v>3.095238095</v>
      </c>
      <c r="S83" s="40">
        <f t="shared" si="101"/>
        <v>5.476190476</v>
      </c>
      <c r="T83" s="40">
        <f t="shared" si="101"/>
        <v>1</v>
      </c>
      <c r="U83" s="40">
        <f t="shared" si="102"/>
        <v>1.373949119</v>
      </c>
      <c r="V83" s="41">
        <v>0.0</v>
      </c>
      <c r="W83" s="41">
        <v>0.0</v>
      </c>
      <c r="X83" s="42">
        <v>0.0</v>
      </c>
      <c r="Y83" s="42">
        <v>0.0</v>
      </c>
      <c r="Z83" s="42">
        <v>0.0</v>
      </c>
      <c r="AA83" s="43">
        <v>7.0</v>
      </c>
      <c r="AB83" s="42">
        <v>0.0</v>
      </c>
      <c r="AC83" s="43">
        <v>5.0</v>
      </c>
      <c r="AD83" s="43">
        <v>5.0</v>
      </c>
      <c r="AE83" s="43">
        <v>17.0</v>
      </c>
      <c r="AF83" s="43">
        <v>13.0</v>
      </c>
      <c r="AG83" s="43">
        <v>23.0</v>
      </c>
      <c r="AH83" s="43">
        <v>4.0</v>
      </c>
      <c r="AI83" s="43">
        <f t="shared" si="3"/>
        <v>74</v>
      </c>
      <c r="AJ83" s="40">
        <v>10.571428571428571</v>
      </c>
    </row>
    <row r="84" ht="15.75" customHeight="1">
      <c r="A84" s="36" t="s">
        <v>189</v>
      </c>
      <c r="B84" s="37" t="s">
        <v>113</v>
      </c>
      <c r="C84" s="36" t="s">
        <v>76</v>
      </c>
      <c r="D84" s="36" t="s">
        <v>76</v>
      </c>
      <c r="E84" s="36" t="s">
        <v>71</v>
      </c>
      <c r="F84" s="37" t="s">
        <v>91</v>
      </c>
      <c r="G84" s="38">
        <v>0.2</v>
      </c>
      <c r="H84" s="39">
        <f t="shared" ref="H84:T84" si="103">V84/($G84*H$1)</f>
        <v>20</v>
      </c>
      <c r="I84" s="40">
        <f t="shared" si="103"/>
        <v>20.27027027</v>
      </c>
      <c r="J84" s="40">
        <f t="shared" si="103"/>
        <v>16.95652174</v>
      </c>
      <c r="K84" s="40">
        <f t="shared" si="103"/>
        <v>15.52631579</v>
      </c>
      <c r="L84" s="40">
        <f t="shared" si="103"/>
        <v>12.72727273</v>
      </c>
      <c r="M84" s="40">
        <f t="shared" si="103"/>
        <v>13.86363636</v>
      </c>
      <c r="N84" s="40">
        <f t="shared" si="103"/>
        <v>10.5</v>
      </c>
      <c r="O84" s="40">
        <f t="shared" si="103"/>
        <v>12.17391304</v>
      </c>
      <c r="P84" s="40">
        <f t="shared" si="103"/>
        <v>15.23809524</v>
      </c>
      <c r="Q84" s="40">
        <f t="shared" si="103"/>
        <v>10.71428571</v>
      </c>
      <c r="R84" s="40">
        <f t="shared" si="103"/>
        <v>10.95238095</v>
      </c>
      <c r="S84" s="40">
        <f t="shared" si="103"/>
        <v>13.33333333</v>
      </c>
      <c r="T84" s="40">
        <f t="shared" si="103"/>
        <v>8.25</v>
      </c>
      <c r="U84" s="40">
        <f t="shared" si="102"/>
        <v>14.35466876</v>
      </c>
      <c r="V84" s="44">
        <v>80.0</v>
      </c>
      <c r="W84" s="43">
        <v>75.0</v>
      </c>
      <c r="X84" s="43">
        <v>78.0</v>
      </c>
      <c r="Y84" s="43">
        <v>59.0</v>
      </c>
      <c r="Z84" s="43">
        <v>56.0</v>
      </c>
      <c r="AA84" s="43">
        <v>61.0</v>
      </c>
      <c r="AB84" s="43">
        <v>42.0</v>
      </c>
      <c r="AC84" s="43">
        <v>56.0</v>
      </c>
      <c r="AD84" s="43">
        <v>64.0</v>
      </c>
      <c r="AE84" s="43">
        <v>45.0</v>
      </c>
      <c r="AF84" s="43">
        <v>46.0</v>
      </c>
      <c r="AG84" s="43">
        <v>56.0</v>
      </c>
      <c r="AH84" s="43">
        <v>33.0</v>
      </c>
      <c r="AI84" s="43">
        <f t="shared" si="3"/>
        <v>751</v>
      </c>
      <c r="AJ84" s="40">
        <v>57.76923076923077</v>
      </c>
    </row>
    <row r="85" ht="15.75" customHeight="1">
      <c r="A85" s="36" t="s">
        <v>190</v>
      </c>
      <c r="B85" s="37" t="s">
        <v>68</v>
      </c>
      <c r="C85" s="36" t="s">
        <v>76</v>
      </c>
      <c r="D85" s="36" t="s">
        <v>76</v>
      </c>
      <c r="E85" s="36" t="s">
        <v>66</v>
      </c>
      <c r="F85" s="37" t="s">
        <v>128</v>
      </c>
      <c r="G85" s="38">
        <v>0.4</v>
      </c>
      <c r="H85" s="39">
        <f t="shared" ref="H85:T85" si="104">V85/($G85*H$1)</f>
        <v>11.875</v>
      </c>
      <c r="I85" s="40">
        <f t="shared" si="104"/>
        <v>10.40540541</v>
      </c>
      <c r="J85" s="40">
        <f t="shared" si="104"/>
        <v>9.891304348</v>
      </c>
      <c r="K85" s="40">
        <f t="shared" si="104"/>
        <v>6.842105263</v>
      </c>
      <c r="L85" s="40">
        <f t="shared" si="104"/>
        <v>10.22727273</v>
      </c>
      <c r="M85" s="40">
        <f t="shared" si="104"/>
        <v>10.34090909</v>
      </c>
      <c r="N85" s="40">
        <f t="shared" si="104"/>
        <v>0</v>
      </c>
      <c r="O85" s="40">
        <f t="shared" si="104"/>
        <v>10.86956522</v>
      </c>
      <c r="P85" s="40">
        <f t="shared" si="104"/>
        <v>8.452380952</v>
      </c>
      <c r="Q85" s="40">
        <f t="shared" si="104"/>
        <v>10.5952381</v>
      </c>
      <c r="R85" s="40">
        <f t="shared" si="104"/>
        <v>10.47619048</v>
      </c>
      <c r="S85" s="40">
        <f t="shared" si="104"/>
        <v>7.619047619</v>
      </c>
      <c r="T85" s="40">
        <f t="shared" si="104"/>
        <v>8.5</v>
      </c>
      <c r="U85" s="40">
        <f t="shared" si="102"/>
        <v>8.9662016</v>
      </c>
      <c r="V85" s="44">
        <v>95.0</v>
      </c>
      <c r="W85" s="43">
        <v>77.0</v>
      </c>
      <c r="X85" s="43">
        <v>91.0</v>
      </c>
      <c r="Y85" s="43">
        <v>52.0</v>
      </c>
      <c r="Z85" s="43">
        <v>90.0</v>
      </c>
      <c r="AA85" s="43">
        <v>91.0</v>
      </c>
      <c r="AB85" s="42">
        <v>0.0</v>
      </c>
      <c r="AC85" s="43">
        <v>100.0</v>
      </c>
      <c r="AD85" s="43">
        <v>71.0</v>
      </c>
      <c r="AE85" s="43">
        <v>89.0</v>
      </c>
      <c r="AF85" s="43">
        <v>88.0</v>
      </c>
      <c r="AG85" s="43">
        <v>64.0</v>
      </c>
      <c r="AH85" s="43">
        <v>68.0</v>
      </c>
      <c r="AI85" s="43">
        <f t="shared" si="3"/>
        <v>976</v>
      </c>
      <c r="AJ85" s="40">
        <v>81.33333333333333</v>
      </c>
    </row>
    <row r="86" ht="15.75" customHeight="1">
      <c r="A86" s="36" t="s">
        <v>191</v>
      </c>
      <c r="B86" s="37" t="s">
        <v>64</v>
      </c>
      <c r="C86" s="36" t="s">
        <v>65</v>
      </c>
      <c r="D86" s="36" t="s">
        <v>64</v>
      </c>
      <c r="E86" s="36" t="s">
        <v>66</v>
      </c>
      <c r="F86" s="37">
        <v>0.0</v>
      </c>
      <c r="G86" s="38">
        <v>1.0</v>
      </c>
      <c r="H86" s="39">
        <f t="shared" ref="H86:T86" si="105">V86/($G86*H$1)</f>
        <v>0</v>
      </c>
      <c r="I86" s="40">
        <f t="shared" si="105"/>
        <v>0</v>
      </c>
      <c r="J86" s="40">
        <f t="shared" si="105"/>
        <v>0</v>
      </c>
      <c r="K86" s="40">
        <f t="shared" si="105"/>
        <v>0</v>
      </c>
      <c r="L86" s="40">
        <f t="shared" si="105"/>
        <v>0.04545454545</v>
      </c>
      <c r="M86" s="40">
        <f t="shared" si="105"/>
        <v>0</v>
      </c>
      <c r="N86" s="40">
        <f t="shared" si="105"/>
        <v>0</v>
      </c>
      <c r="O86" s="40">
        <f t="shared" si="105"/>
        <v>0</v>
      </c>
      <c r="P86" s="40">
        <f t="shared" si="105"/>
        <v>0</v>
      </c>
      <c r="Q86" s="40">
        <f t="shared" si="105"/>
        <v>0</v>
      </c>
      <c r="R86" s="40">
        <f t="shared" si="105"/>
        <v>0</v>
      </c>
      <c r="S86" s="40">
        <f t="shared" si="105"/>
        <v>0</v>
      </c>
      <c r="T86" s="40">
        <f t="shared" si="105"/>
        <v>0</v>
      </c>
      <c r="U86" s="40">
        <f t="shared" ref="U86:U88" si="107">AI86/($G86*235)</f>
        <v>0.004255319149</v>
      </c>
      <c r="V86" s="41">
        <v>0.0</v>
      </c>
      <c r="W86" s="41">
        <v>0.0</v>
      </c>
      <c r="X86" s="42">
        <v>0.0</v>
      </c>
      <c r="Y86" s="42">
        <v>0.0</v>
      </c>
      <c r="Z86" s="43">
        <v>1.0</v>
      </c>
      <c r="AA86" s="42">
        <v>0.0</v>
      </c>
      <c r="AB86" s="42">
        <v>0.0</v>
      </c>
      <c r="AC86" s="42">
        <v>0.0</v>
      </c>
      <c r="AD86" s="42">
        <v>0.0</v>
      </c>
      <c r="AE86" s="42">
        <v>0.0</v>
      </c>
      <c r="AF86" s="42">
        <v>0.0</v>
      </c>
      <c r="AG86" s="42">
        <v>0.0</v>
      </c>
      <c r="AH86" s="42">
        <v>0.0</v>
      </c>
      <c r="AI86" s="43">
        <f t="shared" si="3"/>
        <v>1</v>
      </c>
      <c r="AJ86" s="40">
        <v>1.0</v>
      </c>
    </row>
    <row r="87" ht="15.75" customHeight="1">
      <c r="A87" s="36" t="s">
        <v>192</v>
      </c>
      <c r="B87" s="37" t="s">
        <v>81</v>
      </c>
      <c r="C87" s="36" t="s">
        <v>82</v>
      </c>
      <c r="D87" s="36" t="s">
        <v>81</v>
      </c>
      <c r="E87" s="36" t="s">
        <v>66</v>
      </c>
      <c r="F87" s="37" t="s">
        <v>79</v>
      </c>
      <c r="G87" s="38">
        <v>1.0</v>
      </c>
      <c r="H87" s="39">
        <f t="shared" ref="H87:T87" si="106">V87/($G87*H$1)</f>
        <v>5.15</v>
      </c>
      <c r="I87" s="40">
        <f t="shared" si="106"/>
        <v>4.972972973</v>
      </c>
      <c r="J87" s="40">
        <f t="shared" si="106"/>
        <v>4</v>
      </c>
      <c r="K87" s="40">
        <f t="shared" si="106"/>
        <v>4.473684211</v>
      </c>
      <c r="L87" s="40">
        <f t="shared" si="106"/>
        <v>4.636363636</v>
      </c>
      <c r="M87" s="40">
        <f t="shared" si="106"/>
        <v>3.045454545</v>
      </c>
      <c r="N87" s="40">
        <f t="shared" si="106"/>
        <v>4.55</v>
      </c>
      <c r="O87" s="40">
        <f t="shared" si="106"/>
        <v>4.47826087</v>
      </c>
      <c r="P87" s="40">
        <f t="shared" si="106"/>
        <v>3.904761905</v>
      </c>
      <c r="Q87" s="40">
        <f t="shared" si="106"/>
        <v>5.333333333</v>
      </c>
      <c r="R87" s="40">
        <f t="shared" si="106"/>
        <v>3.571428571</v>
      </c>
      <c r="S87" s="40">
        <f t="shared" si="106"/>
        <v>5</v>
      </c>
      <c r="T87" s="40">
        <f t="shared" si="106"/>
        <v>3.2</v>
      </c>
      <c r="U87" s="40">
        <f t="shared" si="107"/>
        <v>4.991489362</v>
      </c>
      <c r="V87" s="44">
        <v>103.0</v>
      </c>
      <c r="W87" s="43">
        <v>92.0</v>
      </c>
      <c r="X87" s="43">
        <v>92.0</v>
      </c>
      <c r="Y87" s="43">
        <v>85.0</v>
      </c>
      <c r="Z87" s="43">
        <v>102.0</v>
      </c>
      <c r="AA87" s="43">
        <v>67.0</v>
      </c>
      <c r="AB87" s="43">
        <v>91.0</v>
      </c>
      <c r="AC87" s="43">
        <v>103.0</v>
      </c>
      <c r="AD87" s="43">
        <v>82.0</v>
      </c>
      <c r="AE87" s="43">
        <v>112.0</v>
      </c>
      <c r="AF87" s="43">
        <v>75.0</v>
      </c>
      <c r="AG87" s="43">
        <v>105.0</v>
      </c>
      <c r="AH87" s="43">
        <v>64.0</v>
      </c>
      <c r="AI87" s="43">
        <f t="shared" si="3"/>
        <v>1173</v>
      </c>
      <c r="AJ87" s="40">
        <v>90.23076923076923</v>
      </c>
    </row>
    <row r="88" ht="15.75" customHeight="1">
      <c r="A88" s="36" t="s">
        <v>193</v>
      </c>
      <c r="B88" s="37" t="s">
        <v>75</v>
      </c>
      <c r="C88" s="36" t="s">
        <v>76</v>
      </c>
      <c r="D88" s="36" t="s">
        <v>76</v>
      </c>
      <c r="E88" s="36" t="s">
        <v>71</v>
      </c>
      <c r="F88" s="37" t="s">
        <v>72</v>
      </c>
      <c r="G88" s="38">
        <v>0.4</v>
      </c>
      <c r="H88" s="39">
        <f t="shared" ref="H88:T88" si="108">V88/($G88*H$1)</f>
        <v>10.5</v>
      </c>
      <c r="I88" s="40">
        <f t="shared" si="108"/>
        <v>7.972972973</v>
      </c>
      <c r="J88" s="40">
        <f t="shared" si="108"/>
        <v>10.54347826</v>
      </c>
      <c r="K88" s="40">
        <f t="shared" si="108"/>
        <v>10.92105263</v>
      </c>
      <c r="L88" s="40">
        <f t="shared" si="108"/>
        <v>7.954545455</v>
      </c>
      <c r="M88" s="40">
        <f t="shared" si="108"/>
        <v>10.79545455</v>
      </c>
      <c r="N88" s="40">
        <f t="shared" si="108"/>
        <v>8.125</v>
      </c>
      <c r="O88" s="40">
        <f t="shared" si="108"/>
        <v>10.32608696</v>
      </c>
      <c r="P88" s="40">
        <f t="shared" si="108"/>
        <v>7.380952381</v>
      </c>
      <c r="Q88" s="40">
        <f t="shared" si="108"/>
        <v>8.69047619</v>
      </c>
      <c r="R88" s="40">
        <f t="shared" si="108"/>
        <v>9.523809524</v>
      </c>
      <c r="S88" s="40">
        <f t="shared" si="108"/>
        <v>8.214285714</v>
      </c>
      <c r="T88" s="40">
        <f t="shared" si="108"/>
        <v>5.375</v>
      </c>
      <c r="U88" s="40">
        <f t="shared" si="107"/>
        <v>10.37234043</v>
      </c>
      <c r="V88" s="44">
        <v>84.0</v>
      </c>
      <c r="W88" s="43">
        <v>59.0</v>
      </c>
      <c r="X88" s="43">
        <v>97.0</v>
      </c>
      <c r="Y88" s="43">
        <v>83.0</v>
      </c>
      <c r="Z88" s="43">
        <v>70.0</v>
      </c>
      <c r="AA88" s="43">
        <v>95.0</v>
      </c>
      <c r="AB88" s="43">
        <v>65.0</v>
      </c>
      <c r="AC88" s="43">
        <v>95.0</v>
      </c>
      <c r="AD88" s="43">
        <v>62.0</v>
      </c>
      <c r="AE88" s="43">
        <v>73.0</v>
      </c>
      <c r="AF88" s="43">
        <v>80.0</v>
      </c>
      <c r="AG88" s="43">
        <v>69.0</v>
      </c>
      <c r="AH88" s="43">
        <v>43.0</v>
      </c>
      <c r="AI88" s="43">
        <f t="shared" si="3"/>
        <v>975</v>
      </c>
      <c r="AJ88" s="40">
        <v>75.0</v>
      </c>
    </row>
    <row r="89" ht="15.75" customHeight="1">
      <c r="A89" s="36" t="s">
        <v>194</v>
      </c>
      <c r="B89" s="37" t="s">
        <v>68</v>
      </c>
      <c r="C89" s="36" t="s">
        <v>76</v>
      </c>
      <c r="D89" s="36" t="s">
        <v>76</v>
      </c>
      <c r="E89" s="36" t="s">
        <v>71</v>
      </c>
      <c r="F89" s="37" t="s">
        <v>72</v>
      </c>
      <c r="G89" s="38">
        <v>1.0</v>
      </c>
      <c r="H89" s="39">
        <f t="shared" ref="H89:T89" si="109">V89/($G89*H$1)</f>
        <v>23.35</v>
      </c>
      <c r="I89" s="40">
        <f t="shared" si="109"/>
        <v>22.97297297</v>
      </c>
      <c r="J89" s="40">
        <f t="shared" si="109"/>
        <v>19.73913043</v>
      </c>
      <c r="K89" s="40">
        <f t="shared" si="109"/>
        <v>20.47368421</v>
      </c>
      <c r="L89" s="40">
        <f t="shared" si="109"/>
        <v>18.09090909</v>
      </c>
      <c r="M89" s="40">
        <f t="shared" si="109"/>
        <v>20.54545455</v>
      </c>
      <c r="N89" s="40">
        <f t="shared" si="109"/>
        <v>20.25</v>
      </c>
      <c r="O89" s="40">
        <f t="shared" si="109"/>
        <v>21.34782609</v>
      </c>
      <c r="P89" s="40">
        <f t="shared" si="109"/>
        <v>14.04761905</v>
      </c>
      <c r="Q89" s="40">
        <f t="shared" si="109"/>
        <v>19.14285714</v>
      </c>
      <c r="R89" s="40">
        <f t="shared" si="109"/>
        <v>18.76190476</v>
      </c>
      <c r="S89" s="40">
        <f t="shared" si="109"/>
        <v>18.0952381</v>
      </c>
      <c r="T89" s="40">
        <f t="shared" si="109"/>
        <v>11.35</v>
      </c>
      <c r="U89" s="40">
        <f>AVERAGE(H89:S89)</f>
        <v>19.7347997</v>
      </c>
      <c r="V89" s="44">
        <v>467.0</v>
      </c>
      <c r="W89" s="43">
        <v>425.0</v>
      </c>
      <c r="X89" s="43">
        <v>454.0</v>
      </c>
      <c r="Y89" s="43">
        <v>389.0</v>
      </c>
      <c r="Z89" s="43">
        <v>398.0</v>
      </c>
      <c r="AA89" s="43">
        <v>452.0</v>
      </c>
      <c r="AB89" s="43">
        <v>405.0</v>
      </c>
      <c r="AC89" s="43">
        <v>491.0</v>
      </c>
      <c r="AD89" s="43">
        <v>295.0</v>
      </c>
      <c r="AE89" s="43">
        <v>402.0</v>
      </c>
      <c r="AF89" s="43">
        <v>394.0</v>
      </c>
      <c r="AG89" s="43">
        <v>380.0</v>
      </c>
      <c r="AH89" s="43">
        <v>227.0</v>
      </c>
      <c r="AI89" s="43">
        <f t="shared" si="3"/>
        <v>5179</v>
      </c>
      <c r="AJ89" s="40">
        <v>398.38461538461536</v>
      </c>
    </row>
    <row r="90" ht="15.75" customHeight="1">
      <c r="A90" s="36" t="s">
        <v>195</v>
      </c>
      <c r="B90" s="37" t="s">
        <v>75</v>
      </c>
      <c r="C90" s="36" t="s">
        <v>69</v>
      </c>
      <c r="D90" s="36" t="s">
        <v>196</v>
      </c>
      <c r="E90" s="36" t="s">
        <v>71</v>
      </c>
      <c r="F90" s="37" t="s">
        <v>72</v>
      </c>
      <c r="G90" s="38">
        <v>1.0</v>
      </c>
      <c r="H90" s="39">
        <f t="shared" ref="H90:T90" si="110">V90/($G90*H$1)</f>
        <v>8.25</v>
      </c>
      <c r="I90" s="40">
        <f t="shared" si="110"/>
        <v>8.540540541</v>
      </c>
      <c r="J90" s="40">
        <f t="shared" si="110"/>
        <v>8.695652174</v>
      </c>
      <c r="K90" s="40">
        <f t="shared" si="110"/>
        <v>9.052631579</v>
      </c>
      <c r="L90" s="40">
        <f t="shared" si="110"/>
        <v>6.954545455</v>
      </c>
      <c r="M90" s="40">
        <f t="shared" si="110"/>
        <v>7.136363636</v>
      </c>
      <c r="N90" s="40">
        <f t="shared" si="110"/>
        <v>7.8</v>
      </c>
      <c r="O90" s="40">
        <f t="shared" si="110"/>
        <v>11.08695652</v>
      </c>
      <c r="P90" s="40">
        <f t="shared" si="110"/>
        <v>10</v>
      </c>
      <c r="Q90" s="40">
        <f t="shared" si="110"/>
        <v>9.19047619</v>
      </c>
      <c r="R90" s="40">
        <f t="shared" si="110"/>
        <v>9.142857143</v>
      </c>
      <c r="S90" s="40">
        <f t="shared" si="110"/>
        <v>7.571428571</v>
      </c>
      <c r="T90" s="40">
        <f t="shared" si="110"/>
        <v>4</v>
      </c>
      <c r="U90" s="40">
        <f>AI90/($G90*235)</f>
        <v>9.574468085</v>
      </c>
      <c r="V90" s="44">
        <v>165.0</v>
      </c>
      <c r="W90" s="43">
        <v>158.0</v>
      </c>
      <c r="X90" s="43">
        <v>200.0</v>
      </c>
      <c r="Y90" s="43">
        <v>172.0</v>
      </c>
      <c r="Z90" s="43">
        <v>153.0</v>
      </c>
      <c r="AA90" s="43">
        <v>157.0</v>
      </c>
      <c r="AB90" s="43">
        <v>156.0</v>
      </c>
      <c r="AC90" s="43">
        <v>255.0</v>
      </c>
      <c r="AD90" s="43">
        <v>210.0</v>
      </c>
      <c r="AE90" s="43">
        <v>193.0</v>
      </c>
      <c r="AF90" s="43">
        <v>192.0</v>
      </c>
      <c r="AG90" s="43">
        <v>159.0</v>
      </c>
      <c r="AH90" s="43">
        <v>80.0</v>
      </c>
      <c r="AI90" s="43">
        <f t="shared" si="3"/>
        <v>2250</v>
      </c>
      <c r="AJ90" s="40">
        <v>173.07692307692307</v>
      </c>
    </row>
    <row r="91" ht="15.75" customHeight="1">
      <c r="A91" s="36" t="s">
        <v>197</v>
      </c>
      <c r="B91" s="37" t="s">
        <v>113</v>
      </c>
      <c r="C91" s="36" t="s">
        <v>69</v>
      </c>
      <c r="D91" s="36" t="s">
        <v>70</v>
      </c>
      <c r="E91" s="36" t="s">
        <v>71</v>
      </c>
      <c r="F91" s="37" t="s">
        <v>111</v>
      </c>
      <c r="G91" s="38">
        <v>1.0</v>
      </c>
      <c r="H91" s="39">
        <f t="shared" ref="H91:T91" si="111">V91/($G91*H$1)</f>
        <v>4.1</v>
      </c>
      <c r="I91" s="40">
        <f t="shared" si="111"/>
        <v>9.297297297</v>
      </c>
      <c r="J91" s="40">
        <f t="shared" si="111"/>
        <v>10.39130435</v>
      </c>
      <c r="K91" s="40">
        <f t="shared" si="111"/>
        <v>10.21052632</v>
      </c>
      <c r="L91" s="40">
        <f t="shared" si="111"/>
        <v>11.59090909</v>
      </c>
      <c r="M91" s="40">
        <f t="shared" si="111"/>
        <v>5.227272727</v>
      </c>
      <c r="N91" s="40">
        <f t="shared" si="111"/>
        <v>12.2</v>
      </c>
      <c r="O91" s="40">
        <f t="shared" si="111"/>
        <v>8.173913043</v>
      </c>
      <c r="P91" s="40">
        <f t="shared" si="111"/>
        <v>1.761904762</v>
      </c>
      <c r="Q91" s="40">
        <f t="shared" si="111"/>
        <v>7.333333333</v>
      </c>
      <c r="R91" s="40">
        <f t="shared" si="111"/>
        <v>12.38095238</v>
      </c>
      <c r="S91" s="40">
        <f t="shared" si="111"/>
        <v>10.19047619</v>
      </c>
      <c r="T91" s="40">
        <f t="shared" si="111"/>
        <v>7.55</v>
      </c>
      <c r="U91" s="40">
        <f t="shared" ref="U91:U93" si="113">AVERAGE(H91:S91)</f>
        <v>8.571490791</v>
      </c>
      <c r="V91" s="44">
        <v>82.0</v>
      </c>
      <c r="W91" s="43">
        <v>172.0</v>
      </c>
      <c r="X91" s="43">
        <v>239.0</v>
      </c>
      <c r="Y91" s="43">
        <v>194.0</v>
      </c>
      <c r="Z91" s="43">
        <v>255.0</v>
      </c>
      <c r="AA91" s="43">
        <v>115.0</v>
      </c>
      <c r="AB91" s="43">
        <v>244.0</v>
      </c>
      <c r="AC91" s="43">
        <v>188.0</v>
      </c>
      <c r="AD91" s="43">
        <v>37.0</v>
      </c>
      <c r="AE91" s="43">
        <v>154.0</v>
      </c>
      <c r="AF91" s="43">
        <v>260.0</v>
      </c>
      <c r="AG91" s="43">
        <v>214.0</v>
      </c>
      <c r="AH91" s="43">
        <v>151.0</v>
      </c>
      <c r="AI91" s="43">
        <f t="shared" si="3"/>
        <v>2305</v>
      </c>
      <c r="AJ91" s="40">
        <v>177.30769230769232</v>
      </c>
    </row>
    <row r="92" ht="15.75" customHeight="1">
      <c r="A92" s="36" t="s">
        <v>198</v>
      </c>
      <c r="B92" s="37" t="s">
        <v>68</v>
      </c>
      <c r="C92" s="36" t="s">
        <v>76</v>
      </c>
      <c r="D92" s="36" t="s">
        <v>76</v>
      </c>
      <c r="E92" s="36" t="s">
        <v>71</v>
      </c>
      <c r="F92" s="37" t="s">
        <v>86</v>
      </c>
      <c r="G92" s="38">
        <v>1.0</v>
      </c>
      <c r="H92" s="39">
        <f t="shared" ref="H92:T92" si="112">V92/($G92*H$1)</f>
        <v>14.95</v>
      </c>
      <c r="I92" s="40">
        <f t="shared" si="112"/>
        <v>12.91891892</v>
      </c>
      <c r="J92" s="40">
        <f t="shared" si="112"/>
        <v>11.26086957</v>
      </c>
      <c r="K92" s="40">
        <f t="shared" si="112"/>
        <v>12.26315789</v>
      </c>
      <c r="L92" s="40">
        <f t="shared" si="112"/>
        <v>13.95454545</v>
      </c>
      <c r="M92" s="40">
        <f t="shared" si="112"/>
        <v>13.86363636</v>
      </c>
      <c r="N92" s="40">
        <f t="shared" si="112"/>
        <v>13</v>
      </c>
      <c r="O92" s="40">
        <f t="shared" si="112"/>
        <v>12.86956522</v>
      </c>
      <c r="P92" s="40">
        <f t="shared" si="112"/>
        <v>13.23809524</v>
      </c>
      <c r="Q92" s="40">
        <f t="shared" si="112"/>
        <v>11.19047619</v>
      </c>
      <c r="R92" s="40">
        <f t="shared" si="112"/>
        <v>13</v>
      </c>
      <c r="S92" s="40">
        <f t="shared" si="112"/>
        <v>11.9047619</v>
      </c>
      <c r="T92" s="40">
        <f t="shared" si="112"/>
        <v>5.4</v>
      </c>
      <c r="U92" s="40">
        <f t="shared" si="113"/>
        <v>12.86783556</v>
      </c>
      <c r="V92" s="44">
        <v>299.0</v>
      </c>
      <c r="W92" s="43">
        <v>239.0</v>
      </c>
      <c r="X92" s="43">
        <v>259.0</v>
      </c>
      <c r="Y92" s="43">
        <v>233.0</v>
      </c>
      <c r="Z92" s="43">
        <v>307.0</v>
      </c>
      <c r="AA92" s="43">
        <v>305.0</v>
      </c>
      <c r="AB92" s="43">
        <v>260.0</v>
      </c>
      <c r="AC92" s="43">
        <v>296.0</v>
      </c>
      <c r="AD92" s="43">
        <v>278.0</v>
      </c>
      <c r="AE92" s="43">
        <v>235.0</v>
      </c>
      <c r="AF92" s="43">
        <v>273.0</v>
      </c>
      <c r="AG92" s="43">
        <v>250.0</v>
      </c>
      <c r="AH92" s="43">
        <v>108.0</v>
      </c>
      <c r="AI92" s="43">
        <f t="shared" si="3"/>
        <v>3342</v>
      </c>
      <c r="AJ92" s="40">
        <v>257.0769230769231</v>
      </c>
    </row>
    <row r="93" ht="15.75" customHeight="1">
      <c r="A93" s="36" t="s">
        <v>199</v>
      </c>
      <c r="B93" s="37" t="s">
        <v>68</v>
      </c>
      <c r="C93" s="36" t="s">
        <v>69</v>
      </c>
      <c r="D93" s="36" t="s">
        <v>70</v>
      </c>
      <c r="E93" s="36" t="s">
        <v>85</v>
      </c>
      <c r="F93" s="37" t="s">
        <v>79</v>
      </c>
      <c r="G93" s="38">
        <v>0.2</v>
      </c>
      <c r="H93" s="39">
        <f t="shared" ref="H93:T93" si="114">V93/($G93*H$1)</f>
        <v>39.25</v>
      </c>
      <c r="I93" s="40">
        <f t="shared" si="114"/>
        <v>41.89189189</v>
      </c>
      <c r="J93" s="40">
        <f t="shared" si="114"/>
        <v>23.69565217</v>
      </c>
      <c r="K93" s="40">
        <f t="shared" si="114"/>
        <v>29.73684211</v>
      </c>
      <c r="L93" s="40">
        <f t="shared" si="114"/>
        <v>10.22727273</v>
      </c>
      <c r="M93" s="40">
        <f t="shared" si="114"/>
        <v>3.409090909</v>
      </c>
      <c r="N93" s="40">
        <f t="shared" si="114"/>
        <v>12.5</v>
      </c>
      <c r="O93" s="40">
        <f t="shared" si="114"/>
        <v>8.043478261</v>
      </c>
      <c r="P93" s="40">
        <f t="shared" si="114"/>
        <v>25.95238095</v>
      </c>
      <c r="Q93" s="40">
        <f t="shared" si="114"/>
        <v>24.52380952</v>
      </c>
      <c r="R93" s="40">
        <f t="shared" si="114"/>
        <v>21.9047619</v>
      </c>
      <c r="S93" s="40">
        <f t="shared" si="114"/>
        <v>7.619047619</v>
      </c>
      <c r="T93" s="40">
        <f t="shared" si="114"/>
        <v>6.25</v>
      </c>
      <c r="U93" s="40">
        <f t="shared" si="113"/>
        <v>20.72951901</v>
      </c>
      <c r="V93" s="44">
        <v>157.0</v>
      </c>
      <c r="W93" s="43">
        <v>155.0</v>
      </c>
      <c r="X93" s="43">
        <v>109.0</v>
      </c>
      <c r="Y93" s="43">
        <v>113.0</v>
      </c>
      <c r="Z93" s="43">
        <v>45.0</v>
      </c>
      <c r="AA93" s="43">
        <v>15.0</v>
      </c>
      <c r="AB93" s="43">
        <v>50.0</v>
      </c>
      <c r="AC93" s="43">
        <v>37.0</v>
      </c>
      <c r="AD93" s="43">
        <v>109.0</v>
      </c>
      <c r="AE93" s="43">
        <v>103.0</v>
      </c>
      <c r="AF93" s="43">
        <v>92.0</v>
      </c>
      <c r="AG93" s="43">
        <v>32.0</v>
      </c>
      <c r="AH93" s="43">
        <v>25.0</v>
      </c>
      <c r="AI93" s="43">
        <f t="shared" si="3"/>
        <v>1042</v>
      </c>
      <c r="AJ93" s="40">
        <v>80.15384615384616</v>
      </c>
    </row>
    <row r="94" ht="15.75" customHeight="1">
      <c r="A94" s="36" t="s">
        <v>200</v>
      </c>
      <c r="B94" s="37" t="s">
        <v>81</v>
      </c>
      <c r="C94" s="36" t="s">
        <v>93</v>
      </c>
      <c r="D94" s="36" t="s">
        <v>81</v>
      </c>
      <c r="E94" s="36" t="s">
        <v>66</v>
      </c>
      <c r="F94" s="37" t="s">
        <v>201</v>
      </c>
      <c r="G94" s="38">
        <v>1.0</v>
      </c>
      <c r="H94" s="39">
        <f t="shared" ref="H94:T94" si="115">V94/($G94*H$1)</f>
        <v>3.2</v>
      </c>
      <c r="I94" s="40">
        <f t="shared" si="115"/>
        <v>4.864864865</v>
      </c>
      <c r="J94" s="40">
        <f t="shared" si="115"/>
        <v>2.869565217</v>
      </c>
      <c r="K94" s="40">
        <f t="shared" si="115"/>
        <v>2.684210526</v>
      </c>
      <c r="L94" s="40">
        <f t="shared" si="115"/>
        <v>3.272727273</v>
      </c>
      <c r="M94" s="40">
        <f t="shared" si="115"/>
        <v>3.090909091</v>
      </c>
      <c r="N94" s="40">
        <f t="shared" si="115"/>
        <v>0.95</v>
      </c>
      <c r="O94" s="40">
        <f t="shared" si="115"/>
        <v>0.7391304348</v>
      </c>
      <c r="P94" s="40">
        <f t="shared" si="115"/>
        <v>3.285714286</v>
      </c>
      <c r="Q94" s="40">
        <f t="shared" si="115"/>
        <v>3.666666667</v>
      </c>
      <c r="R94" s="40">
        <f t="shared" si="115"/>
        <v>3.857142857</v>
      </c>
      <c r="S94" s="40">
        <f t="shared" si="115"/>
        <v>2.238095238</v>
      </c>
      <c r="T94" s="40">
        <f t="shared" si="115"/>
        <v>1.9</v>
      </c>
      <c r="U94" s="40">
        <f t="shared" ref="U94:U95" si="117">AI94/($G94*235)</f>
        <v>3.229787234</v>
      </c>
      <c r="V94" s="44">
        <v>64.0</v>
      </c>
      <c r="W94" s="43">
        <v>90.0</v>
      </c>
      <c r="X94" s="43">
        <v>66.0</v>
      </c>
      <c r="Y94" s="43">
        <v>51.0</v>
      </c>
      <c r="Z94" s="43">
        <v>72.0</v>
      </c>
      <c r="AA94" s="43">
        <v>68.0</v>
      </c>
      <c r="AB94" s="43">
        <v>19.0</v>
      </c>
      <c r="AC94" s="43">
        <v>17.0</v>
      </c>
      <c r="AD94" s="43">
        <v>69.0</v>
      </c>
      <c r="AE94" s="43">
        <v>77.0</v>
      </c>
      <c r="AF94" s="43">
        <v>81.0</v>
      </c>
      <c r="AG94" s="43">
        <v>47.0</v>
      </c>
      <c r="AH94" s="43">
        <v>38.0</v>
      </c>
      <c r="AI94" s="43">
        <f t="shared" si="3"/>
        <v>759</v>
      </c>
      <c r="AJ94" s="40">
        <v>58.38461538461539</v>
      </c>
    </row>
    <row r="95" ht="15.75" customHeight="1">
      <c r="A95" s="36" t="s">
        <v>202</v>
      </c>
      <c r="B95" s="37" t="s">
        <v>81</v>
      </c>
      <c r="C95" s="36" t="s">
        <v>82</v>
      </c>
      <c r="D95" s="36" t="s">
        <v>81</v>
      </c>
      <c r="E95" s="36" t="s">
        <v>66</v>
      </c>
      <c r="F95" s="37" t="s">
        <v>72</v>
      </c>
      <c r="G95" s="38">
        <v>1.0</v>
      </c>
      <c r="H95" s="39">
        <f t="shared" ref="H95:T95" si="116">V95/($G95*H$1)</f>
        <v>6.75</v>
      </c>
      <c r="I95" s="40">
        <f t="shared" si="116"/>
        <v>7.135135135</v>
      </c>
      <c r="J95" s="40">
        <f t="shared" si="116"/>
        <v>5.565217391</v>
      </c>
      <c r="K95" s="40">
        <f t="shared" si="116"/>
        <v>7</v>
      </c>
      <c r="L95" s="40">
        <f t="shared" si="116"/>
        <v>6.136363636</v>
      </c>
      <c r="M95" s="40">
        <f t="shared" si="116"/>
        <v>5.954545455</v>
      </c>
      <c r="N95" s="40">
        <f t="shared" si="116"/>
        <v>6.15</v>
      </c>
      <c r="O95" s="40">
        <f t="shared" si="116"/>
        <v>4.434782609</v>
      </c>
      <c r="P95" s="40">
        <f t="shared" si="116"/>
        <v>6.095238095</v>
      </c>
      <c r="Q95" s="40">
        <f t="shared" si="116"/>
        <v>7</v>
      </c>
      <c r="R95" s="40">
        <f t="shared" si="116"/>
        <v>5.476190476</v>
      </c>
      <c r="S95" s="40">
        <f t="shared" si="116"/>
        <v>4.904761905</v>
      </c>
      <c r="T95" s="40">
        <f t="shared" si="116"/>
        <v>3.95</v>
      </c>
      <c r="U95" s="40">
        <f t="shared" si="117"/>
        <v>6.770212766</v>
      </c>
      <c r="V95" s="44">
        <v>135.0</v>
      </c>
      <c r="W95" s="43">
        <v>132.0</v>
      </c>
      <c r="X95" s="43">
        <v>128.0</v>
      </c>
      <c r="Y95" s="43">
        <v>133.0</v>
      </c>
      <c r="Z95" s="43">
        <v>135.0</v>
      </c>
      <c r="AA95" s="43">
        <v>131.0</v>
      </c>
      <c r="AB95" s="43">
        <v>123.0</v>
      </c>
      <c r="AC95" s="43">
        <v>102.0</v>
      </c>
      <c r="AD95" s="43">
        <v>128.0</v>
      </c>
      <c r="AE95" s="43">
        <v>147.0</v>
      </c>
      <c r="AF95" s="43">
        <v>115.0</v>
      </c>
      <c r="AG95" s="43">
        <v>103.0</v>
      </c>
      <c r="AH95" s="43">
        <v>79.0</v>
      </c>
      <c r="AI95" s="43">
        <f t="shared" si="3"/>
        <v>1591</v>
      </c>
      <c r="AJ95" s="40">
        <v>122.38461538461539</v>
      </c>
    </row>
    <row r="96" ht="15.75" customHeight="1">
      <c r="A96" s="36" t="s">
        <v>203</v>
      </c>
      <c r="B96" s="37" t="s">
        <v>68</v>
      </c>
      <c r="C96" s="36" t="s">
        <v>76</v>
      </c>
      <c r="D96" s="36" t="s">
        <v>76</v>
      </c>
      <c r="E96" s="36" t="s">
        <v>71</v>
      </c>
      <c r="F96" s="37" t="s">
        <v>72</v>
      </c>
      <c r="G96" s="38">
        <v>1.0</v>
      </c>
      <c r="H96" s="39">
        <f t="shared" ref="H96:T96" si="118">V96/($G96*H$1)</f>
        <v>17.8</v>
      </c>
      <c r="I96" s="40">
        <f t="shared" si="118"/>
        <v>19.62162162</v>
      </c>
      <c r="J96" s="40">
        <f t="shared" si="118"/>
        <v>17.08695652</v>
      </c>
      <c r="K96" s="40">
        <f t="shared" si="118"/>
        <v>15.15789474</v>
      </c>
      <c r="L96" s="40">
        <f t="shared" si="118"/>
        <v>16.54545455</v>
      </c>
      <c r="M96" s="40">
        <f t="shared" si="118"/>
        <v>17.40909091</v>
      </c>
      <c r="N96" s="40">
        <f t="shared" si="118"/>
        <v>14.85</v>
      </c>
      <c r="O96" s="40">
        <f t="shared" si="118"/>
        <v>18.26086957</v>
      </c>
      <c r="P96" s="40">
        <f t="shared" si="118"/>
        <v>15.9047619</v>
      </c>
      <c r="Q96" s="40">
        <f t="shared" si="118"/>
        <v>12.85714286</v>
      </c>
      <c r="R96" s="40">
        <f t="shared" si="118"/>
        <v>12.14285714</v>
      </c>
      <c r="S96" s="40">
        <f t="shared" si="118"/>
        <v>12.23809524</v>
      </c>
      <c r="T96" s="40">
        <f t="shared" si="118"/>
        <v>10.8</v>
      </c>
      <c r="U96" s="40">
        <f t="shared" ref="U96:U97" si="120">AVERAGE(H96:S96)</f>
        <v>15.82289542</v>
      </c>
      <c r="V96" s="44">
        <v>356.0</v>
      </c>
      <c r="W96" s="43">
        <v>363.0</v>
      </c>
      <c r="X96" s="43">
        <v>393.0</v>
      </c>
      <c r="Y96" s="43">
        <v>288.0</v>
      </c>
      <c r="Z96" s="43">
        <v>364.0</v>
      </c>
      <c r="AA96" s="43">
        <v>383.0</v>
      </c>
      <c r="AB96" s="43">
        <v>297.0</v>
      </c>
      <c r="AC96" s="43">
        <v>420.0</v>
      </c>
      <c r="AD96" s="43">
        <v>334.0</v>
      </c>
      <c r="AE96" s="43">
        <v>270.0</v>
      </c>
      <c r="AF96" s="43">
        <v>255.0</v>
      </c>
      <c r="AG96" s="43">
        <v>257.0</v>
      </c>
      <c r="AH96" s="43">
        <v>216.0</v>
      </c>
      <c r="AI96" s="43">
        <f t="shared" si="3"/>
        <v>4196</v>
      </c>
      <c r="AJ96" s="40">
        <v>322.7692307692308</v>
      </c>
    </row>
    <row r="97" ht="15.75" customHeight="1">
      <c r="A97" s="36" t="s">
        <v>204</v>
      </c>
      <c r="B97" s="37" t="s">
        <v>68</v>
      </c>
      <c r="C97" s="36" t="s">
        <v>69</v>
      </c>
      <c r="D97" s="36" t="s">
        <v>70</v>
      </c>
      <c r="E97" s="36" t="s">
        <v>71</v>
      </c>
      <c r="F97" s="37" t="s">
        <v>128</v>
      </c>
      <c r="G97" s="38">
        <v>0.4</v>
      </c>
      <c r="H97" s="39">
        <f t="shared" ref="H97:T97" si="119">V97/($G97*H$1)</f>
        <v>0</v>
      </c>
      <c r="I97" s="40">
        <f t="shared" si="119"/>
        <v>0.2702702703</v>
      </c>
      <c r="J97" s="40">
        <f t="shared" si="119"/>
        <v>0.1086956522</v>
      </c>
      <c r="K97" s="40">
        <f t="shared" si="119"/>
        <v>0</v>
      </c>
      <c r="L97" s="40">
        <f t="shared" si="119"/>
        <v>0.1136363636</v>
      </c>
      <c r="M97" s="40">
        <f t="shared" si="119"/>
        <v>0.4545454545</v>
      </c>
      <c r="N97" s="40">
        <f t="shared" si="119"/>
        <v>6.25</v>
      </c>
      <c r="O97" s="40">
        <f t="shared" si="119"/>
        <v>6.52173913</v>
      </c>
      <c r="P97" s="40">
        <f t="shared" si="119"/>
        <v>11.78571429</v>
      </c>
      <c r="Q97" s="40">
        <f t="shared" si="119"/>
        <v>8.80952381</v>
      </c>
      <c r="R97" s="40">
        <f t="shared" si="119"/>
        <v>5.952380952</v>
      </c>
      <c r="S97" s="40">
        <f t="shared" si="119"/>
        <v>9.523809524</v>
      </c>
      <c r="T97" s="40">
        <f t="shared" si="119"/>
        <v>5.5</v>
      </c>
      <c r="U97" s="40">
        <f t="shared" si="120"/>
        <v>4.149192954</v>
      </c>
      <c r="V97" s="41">
        <v>0.0</v>
      </c>
      <c r="W97" s="43">
        <v>2.0</v>
      </c>
      <c r="X97" s="43">
        <v>1.0</v>
      </c>
      <c r="Y97" s="42">
        <v>0.0</v>
      </c>
      <c r="Z97" s="43">
        <v>1.0</v>
      </c>
      <c r="AA97" s="43">
        <v>4.0</v>
      </c>
      <c r="AB97" s="43">
        <v>50.0</v>
      </c>
      <c r="AC97" s="43">
        <v>60.0</v>
      </c>
      <c r="AD97" s="43">
        <v>99.0</v>
      </c>
      <c r="AE97" s="43">
        <v>74.0</v>
      </c>
      <c r="AF97" s="43">
        <v>50.0</v>
      </c>
      <c r="AG97" s="43">
        <v>80.0</v>
      </c>
      <c r="AH97" s="43">
        <v>44.0</v>
      </c>
      <c r="AI97" s="43">
        <f t="shared" si="3"/>
        <v>465</v>
      </c>
      <c r="AJ97" s="40">
        <v>42.27272727272727</v>
      </c>
    </row>
    <row r="98" ht="15.75" customHeight="1">
      <c r="A98" s="36" t="s">
        <v>205</v>
      </c>
      <c r="B98" s="37" t="s">
        <v>81</v>
      </c>
      <c r="C98" s="36" t="s">
        <v>93</v>
      </c>
      <c r="D98" s="36" t="s">
        <v>81</v>
      </c>
      <c r="E98" s="36" t="s">
        <v>66</v>
      </c>
      <c r="F98" s="37" t="s">
        <v>206</v>
      </c>
      <c r="G98" s="38">
        <v>1.0</v>
      </c>
      <c r="H98" s="39">
        <f t="shared" ref="H98:T98" si="121">V98/($G98*H$1)</f>
        <v>2.7</v>
      </c>
      <c r="I98" s="40">
        <f t="shared" si="121"/>
        <v>2.432432432</v>
      </c>
      <c r="J98" s="40">
        <f t="shared" si="121"/>
        <v>2.826086957</v>
      </c>
      <c r="K98" s="40">
        <f t="shared" si="121"/>
        <v>1.789473684</v>
      </c>
      <c r="L98" s="40">
        <f t="shared" si="121"/>
        <v>1.590909091</v>
      </c>
      <c r="M98" s="40">
        <f t="shared" si="121"/>
        <v>1.5</v>
      </c>
      <c r="N98" s="40">
        <f t="shared" si="121"/>
        <v>0.45</v>
      </c>
      <c r="O98" s="40">
        <f t="shared" si="121"/>
        <v>0.3043478261</v>
      </c>
      <c r="P98" s="40">
        <f t="shared" si="121"/>
        <v>3.857142857</v>
      </c>
      <c r="Q98" s="40">
        <f t="shared" si="121"/>
        <v>2.857142857</v>
      </c>
      <c r="R98" s="40">
        <f t="shared" si="121"/>
        <v>3.19047619</v>
      </c>
      <c r="S98" s="40">
        <f t="shared" si="121"/>
        <v>2.619047619</v>
      </c>
      <c r="T98" s="40">
        <f t="shared" si="121"/>
        <v>2.05</v>
      </c>
      <c r="U98" s="40">
        <f>AI98/($G98*235)</f>
        <v>2.493617021</v>
      </c>
      <c r="V98" s="44">
        <v>54.0</v>
      </c>
      <c r="W98" s="43">
        <v>45.0</v>
      </c>
      <c r="X98" s="43">
        <v>65.0</v>
      </c>
      <c r="Y98" s="43">
        <v>34.0</v>
      </c>
      <c r="Z98" s="43">
        <v>35.0</v>
      </c>
      <c r="AA98" s="43">
        <v>33.0</v>
      </c>
      <c r="AB98" s="43">
        <v>9.0</v>
      </c>
      <c r="AC98" s="43">
        <v>7.0</v>
      </c>
      <c r="AD98" s="43">
        <v>81.0</v>
      </c>
      <c r="AE98" s="43">
        <v>60.0</v>
      </c>
      <c r="AF98" s="43">
        <v>67.0</v>
      </c>
      <c r="AG98" s="43">
        <v>55.0</v>
      </c>
      <c r="AH98" s="43">
        <v>41.0</v>
      </c>
      <c r="AI98" s="43">
        <f t="shared" si="3"/>
        <v>586</v>
      </c>
      <c r="AJ98" s="40">
        <v>45.07692307692308</v>
      </c>
    </row>
    <row r="99" ht="15.75" customHeight="1">
      <c r="A99" s="36" t="s">
        <v>207</v>
      </c>
      <c r="B99" s="37" t="s">
        <v>68</v>
      </c>
      <c r="C99" s="36" t="s">
        <v>69</v>
      </c>
      <c r="D99" s="36" t="s">
        <v>70</v>
      </c>
      <c r="E99" s="36" t="s">
        <v>71</v>
      </c>
      <c r="F99" s="37" t="s">
        <v>91</v>
      </c>
      <c r="G99" s="38">
        <v>0.8</v>
      </c>
      <c r="H99" s="39">
        <f t="shared" ref="H99:T99" si="122">V99/($G99*H$1)</f>
        <v>10.4375</v>
      </c>
      <c r="I99" s="40">
        <f t="shared" si="122"/>
        <v>6.689189189</v>
      </c>
      <c r="J99" s="40">
        <f t="shared" si="122"/>
        <v>7.989130435</v>
      </c>
      <c r="K99" s="40">
        <f t="shared" si="122"/>
        <v>9.539473684</v>
      </c>
      <c r="L99" s="40">
        <f t="shared" si="122"/>
        <v>8.806818182</v>
      </c>
      <c r="M99" s="40">
        <f t="shared" si="122"/>
        <v>8.409090909</v>
      </c>
      <c r="N99" s="40">
        <f t="shared" si="122"/>
        <v>10.4375</v>
      </c>
      <c r="O99" s="40">
        <f t="shared" si="122"/>
        <v>10.92391304</v>
      </c>
      <c r="P99" s="40">
        <f t="shared" si="122"/>
        <v>10.95238095</v>
      </c>
      <c r="Q99" s="40">
        <f t="shared" si="122"/>
        <v>8.928571429</v>
      </c>
      <c r="R99" s="40">
        <f t="shared" si="122"/>
        <v>9.642857143</v>
      </c>
      <c r="S99" s="40">
        <f t="shared" si="122"/>
        <v>8.988095238</v>
      </c>
      <c r="T99" s="40">
        <f t="shared" si="122"/>
        <v>6.1875</v>
      </c>
      <c r="U99" s="40">
        <f>AVERAGE(H99:S99)</f>
        <v>9.31204335</v>
      </c>
      <c r="V99" s="44">
        <v>167.0</v>
      </c>
      <c r="W99" s="43">
        <v>99.0</v>
      </c>
      <c r="X99" s="43">
        <v>147.0</v>
      </c>
      <c r="Y99" s="43">
        <v>145.0</v>
      </c>
      <c r="Z99" s="43">
        <v>155.0</v>
      </c>
      <c r="AA99" s="43">
        <v>148.0</v>
      </c>
      <c r="AB99" s="43">
        <v>167.0</v>
      </c>
      <c r="AC99" s="43">
        <v>201.0</v>
      </c>
      <c r="AD99" s="43">
        <v>184.0</v>
      </c>
      <c r="AE99" s="43">
        <v>150.0</v>
      </c>
      <c r="AF99" s="43">
        <v>162.0</v>
      </c>
      <c r="AG99" s="43">
        <v>151.0</v>
      </c>
      <c r="AH99" s="43">
        <v>99.0</v>
      </c>
      <c r="AI99" s="43">
        <f t="shared" si="3"/>
        <v>1975</v>
      </c>
      <c r="AJ99" s="40">
        <v>151.92307692307693</v>
      </c>
    </row>
    <row r="100" ht="15.75" customHeight="1">
      <c r="A100" s="36" t="s">
        <v>208</v>
      </c>
      <c r="B100" s="37" t="s">
        <v>75</v>
      </c>
      <c r="C100" s="36" t="s">
        <v>209</v>
      </c>
      <c r="D100" s="36" t="s">
        <v>76</v>
      </c>
      <c r="E100" s="36" t="s">
        <v>71</v>
      </c>
      <c r="F100" s="37" t="s">
        <v>72</v>
      </c>
      <c r="G100" s="38">
        <v>0.45</v>
      </c>
      <c r="H100" s="39">
        <f t="shared" ref="H100:T100" si="123">V100/($G100*H$1)</f>
        <v>11.22222222</v>
      </c>
      <c r="I100" s="40">
        <f t="shared" si="123"/>
        <v>13.81381381</v>
      </c>
      <c r="J100" s="40">
        <f t="shared" si="123"/>
        <v>12.2705314</v>
      </c>
      <c r="K100" s="40">
        <f t="shared" si="123"/>
        <v>13.21637427</v>
      </c>
      <c r="L100" s="40">
        <f t="shared" si="123"/>
        <v>9.292929293</v>
      </c>
      <c r="M100" s="40">
        <f t="shared" si="123"/>
        <v>13.63636364</v>
      </c>
      <c r="N100" s="40">
        <f t="shared" si="123"/>
        <v>14.77777778</v>
      </c>
      <c r="O100" s="40">
        <f t="shared" si="123"/>
        <v>12.85024155</v>
      </c>
      <c r="P100" s="40">
        <f t="shared" si="123"/>
        <v>14.39153439</v>
      </c>
      <c r="Q100" s="40">
        <f t="shared" si="123"/>
        <v>12.6984127</v>
      </c>
      <c r="R100" s="40">
        <f t="shared" si="123"/>
        <v>13.01587302</v>
      </c>
      <c r="S100" s="40">
        <f t="shared" si="123"/>
        <v>13.33333333</v>
      </c>
      <c r="T100" s="40">
        <f t="shared" si="123"/>
        <v>10.22222222</v>
      </c>
      <c r="U100" s="40">
        <f>AI100/($G100*235)</f>
        <v>14.61938534</v>
      </c>
      <c r="V100" s="44">
        <v>101.0</v>
      </c>
      <c r="W100" s="43">
        <v>115.0</v>
      </c>
      <c r="X100" s="43">
        <v>127.0</v>
      </c>
      <c r="Y100" s="43">
        <v>113.0</v>
      </c>
      <c r="Z100" s="43">
        <v>92.0</v>
      </c>
      <c r="AA100" s="43">
        <v>135.0</v>
      </c>
      <c r="AB100" s="43">
        <v>133.0</v>
      </c>
      <c r="AC100" s="43">
        <v>133.0</v>
      </c>
      <c r="AD100" s="43">
        <v>136.0</v>
      </c>
      <c r="AE100" s="43">
        <v>120.0</v>
      </c>
      <c r="AF100" s="43">
        <v>123.0</v>
      </c>
      <c r="AG100" s="43">
        <v>126.0</v>
      </c>
      <c r="AH100" s="43">
        <v>92.0</v>
      </c>
      <c r="AI100" s="43">
        <f t="shared" si="3"/>
        <v>1546</v>
      </c>
      <c r="AJ100" s="40">
        <v>118.92307692307692</v>
      </c>
    </row>
    <row r="101" ht="15.75" customHeight="1">
      <c r="A101" s="36" t="s">
        <v>210</v>
      </c>
      <c r="B101" s="37" t="s">
        <v>68</v>
      </c>
      <c r="C101" s="36" t="s">
        <v>76</v>
      </c>
      <c r="D101" s="36" t="s">
        <v>76</v>
      </c>
      <c r="E101" s="36" t="s">
        <v>71</v>
      </c>
      <c r="F101" s="37" t="s">
        <v>88</v>
      </c>
      <c r="G101" s="38">
        <v>1.0</v>
      </c>
      <c r="H101" s="39">
        <f t="shared" ref="H101:T101" si="124">V101/($G101*H$1)</f>
        <v>14.45</v>
      </c>
      <c r="I101" s="40">
        <f t="shared" si="124"/>
        <v>15.83783784</v>
      </c>
      <c r="J101" s="40">
        <f t="shared" si="124"/>
        <v>15.13043478</v>
      </c>
      <c r="K101" s="40">
        <f t="shared" si="124"/>
        <v>16.52631579</v>
      </c>
      <c r="L101" s="40">
        <f t="shared" si="124"/>
        <v>9.818181818</v>
      </c>
      <c r="M101" s="40">
        <f t="shared" si="124"/>
        <v>15.04545455</v>
      </c>
      <c r="N101" s="40">
        <f t="shared" si="124"/>
        <v>17.05</v>
      </c>
      <c r="O101" s="40">
        <f t="shared" si="124"/>
        <v>14.7826087</v>
      </c>
      <c r="P101" s="40">
        <f t="shared" si="124"/>
        <v>16.9047619</v>
      </c>
      <c r="Q101" s="40">
        <f t="shared" si="124"/>
        <v>17.76190476</v>
      </c>
      <c r="R101" s="40">
        <f t="shared" si="124"/>
        <v>17.04761905</v>
      </c>
      <c r="S101" s="40">
        <f t="shared" si="124"/>
        <v>14.04761905</v>
      </c>
      <c r="T101" s="40">
        <f t="shared" si="124"/>
        <v>7.9</v>
      </c>
      <c r="U101" s="40">
        <f t="shared" ref="U101:U102" si="126">AVERAGE(H101:S101)</f>
        <v>15.36689485</v>
      </c>
      <c r="V101" s="44">
        <v>289.0</v>
      </c>
      <c r="W101" s="43">
        <v>293.0</v>
      </c>
      <c r="X101" s="43">
        <v>348.0</v>
      </c>
      <c r="Y101" s="43">
        <v>314.0</v>
      </c>
      <c r="Z101" s="43">
        <v>216.0</v>
      </c>
      <c r="AA101" s="43">
        <v>331.0</v>
      </c>
      <c r="AB101" s="43">
        <v>341.0</v>
      </c>
      <c r="AC101" s="43">
        <v>340.0</v>
      </c>
      <c r="AD101" s="43">
        <v>355.0</v>
      </c>
      <c r="AE101" s="43">
        <v>373.0</v>
      </c>
      <c r="AF101" s="43">
        <v>358.0</v>
      </c>
      <c r="AG101" s="43">
        <v>295.0</v>
      </c>
      <c r="AH101" s="43">
        <v>158.0</v>
      </c>
      <c r="AI101" s="43">
        <f t="shared" si="3"/>
        <v>4011</v>
      </c>
      <c r="AJ101" s="40">
        <v>308.53846153846155</v>
      </c>
    </row>
    <row r="102" ht="15.75" customHeight="1">
      <c r="A102" s="36" t="s">
        <v>211</v>
      </c>
      <c r="B102" s="37" t="s">
        <v>68</v>
      </c>
      <c r="C102" s="36" t="s">
        <v>76</v>
      </c>
      <c r="D102" s="36" t="s">
        <v>76</v>
      </c>
      <c r="E102" s="36" t="s">
        <v>71</v>
      </c>
      <c r="F102" s="37" t="s">
        <v>72</v>
      </c>
      <c r="G102" s="38">
        <v>1.0</v>
      </c>
      <c r="H102" s="39">
        <f t="shared" ref="H102:T102" si="125">V102/($G102*H$1)</f>
        <v>6.3</v>
      </c>
      <c r="I102" s="40">
        <f t="shared" si="125"/>
        <v>5.621621622</v>
      </c>
      <c r="J102" s="40">
        <f t="shared" si="125"/>
        <v>5.086956522</v>
      </c>
      <c r="K102" s="40">
        <f t="shared" si="125"/>
        <v>9.368421053</v>
      </c>
      <c r="L102" s="40">
        <f t="shared" si="125"/>
        <v>7.772727273</v>
      </c>
      <c r="M102" s="40">
        <f t="shared" si="125"/>
        <v>13.95454545</v>
      </c>
      <c r="N102" s="40">
        <f t="shared" si="125"/>
        <v>13.95</v>
      </c>
      <c r="O102" s="40">
        <f t="shared" si="125"/>
        <v>9.869565217</v>
      </c>
      <c r="P102" s="40">
        <f t="shared" si="125"/>
        <v>12.0952381</v>
      </c>
      <c r="Q102" s="40">
        <f t="shared" si="125"/>
        <v>11.42857143</v>
      </c>
      <c r="R102" s="40">
        <f t="shared" si="125"/>
        <v>7.952380952</v>
      </c>
      <c r="S102" s="40">
        <f t="shared" si="125"/>
        <v>7.333333333</v>
      </c>
      <c r="T102" s="40">
        <f t="shared" si="125"/>
        <v>4.8</v>
      </c>
      <c r="U102" s="40">
        <f t="shared" si="126"/>
        <v>9.227780079</v>
      </c>
      <c r="V102" s="44">
        <v>126.0</v>
      </c>
      <c r="W102" s="43">
        <v>104.0</v>
      </c>
      <c r="X102" s="43">
        <v>117.0</v>
      </c>
      <c r="Y102" s="43">
        <v>178.0</v>
      </c>
      <c r="Z102" s="43">
        <v>171.0</v>
      </c>
      <c r="AA102" s="43">
        <v>307.0</v>
      </c>
      <c r="AB102" s="43">
        <v>279.0</v>
      </c>
      <c r="AC102" s="43">
        <v>227.0</v>
      </c>
      <c r="AD102" s="43">
        <v>254.0</v>
      </c>
      <c r="AE102" s="43">
        <v>240.0</v>
      </c>
      <c r="AF102" s="43">
        <v>167.0</v>
      </c>
      <c r="AG102" s="43">
        <v>154.0</v>
      </c>
      <c r="AH102" s="43">
        <v>96.0</v>
      </c>
      <c r="AI102" s="43">
        <f t="shared" si="3"/>
        <v>2420</v>
      </c>
      <c r="AJ102" s="40">
        <v>186.15384615384616</v>
      </c>
    </row>
    <row r="103" ht="15.75" customHeight="1">
      <c r="A103" s="36" t="s">
        <v>212</v>
      </c>
      <c r="B103" s="37" t="s">
        <v>75</v>
      </c>
      <c r="C103" s="36" t="s">
        <v>76</v>
      </c>
      <c r="D103" s="36" t="s">
        <v>76</v>
      </c>
      <c r="E103" s="36" t="s">
        <v>71</v>
      </c>
      <c r="F103" s="37" t="s">
        <v>86</v>
      </c>
      <c r="G103" s="38">
        <v>0.4</v>
      </c>
      <c r="H103" s="39">
        <f t="shared" ref="H103:T103" si="127">V103/($G103*H$1)</f>
        <v>12.5</v>
      </c>
      <c r="I103" s="40">
        <f t="shared" si="127"/>
        <v>15</v>
      </c>
      <c r="J103" s="40">
        <f t="shared" si="127"/>
        <v>10.2173913</v>
      </c>
      <c r="K103" s="40">
        <f t="shared" si="127"/>
        <v>10</v>
      </c>
      <c r="L103" s="40">
        <f t="shared" si="127"/>
        <v>10.90909091</v>
      </c>
      <c r="M103" s="40">
        <f t="shared" si="127"/>
        <v>5</v>
      </c>
      <c r="N103" s="40">
        <f t="shared" si="127"/>
        <v>10.875</v>
      </c>
      <c r="O103" s="40">
        <f t="shared" si="127"/>
        <v>8.47826087</v>
      </c>
      <c r="P103" s="40">
        <f t="shared" si="127"/>
        <v>14.64285714</v>
      </c>
      <c r="Q103" s="40">
        <f t="shared" si="127"/>
        <v>10.47619048</v>
      </c>
      <c r="R103" s="40">
        <f t="shared" si="127"/>
        <v>9.404761905</v>
      </c>
      <c r="S103" s="40">
        <f t="shared" si="127"/>
        <v>9.523809524</v>
      </c>
      <c r="T103" s="40">
        <f t="shared" si="127"/>
        <v>8.75</v>
      </c>
      <c r="U103" s="40">
        <f>AI103/($G103*235)</f>
        <v>11.9787234</v>
      </c>
      <c r="V103" s="44">
        <v>100.0</v>
      </c>
      <c r="W103" s="43">
        <v>111.0</v>
      </c>
      <c r="X103" s="43">
        <v>94.0</v>
      </c>
      <c r="Y103" s="43">
        <v>76.0</v>
      </c>
      <c r="Z103" s="43">
        <v>96.0</v>
      </c>
      <c r="AA103" s="43">
        <v>44.0</v>
      </c>
      <c r="AB103" s="43">
        <v>87.0</v>
      </c>
      <c r="AC103" s="43">
        <v>78.0</v>
      </c>
      <c r="AD103" s="43">
        <v>123.0</v>
      </c>
      <c r="AE103" s="43">
        <v>88.0</v>
      </c>
      <c r="AF103" s="43">
        <v>79.0</v>
      </c>
      <c r="AG103" s="43">
        <v>80.0</v>
      </c>
      <c r="AH103" s="43">
        <v>70.0</v>
      </c>
      <c r="AI103" s="43">
        <f t="shared" si="3"/>
        <v>1126</v>
      </c>
      <c r="AJ103" s="40">
        <v>86.61538461538461</v>
      </c>
    </row>
    <row r="104" ht="15.75" customHeight="1">
      <c r="A104" s="36" t="s">
        <v>213</v>
      </c>
      <c r="B104" s="37" t="s">
        <v>68</v>
      </c>
      <c r="C104" s="36" t="s">
        <v>69</v>
      </c>
      <c r="D104" s="36" t="s">
        <v>70</v>
      </c>
      <c r="E104" s="36" t="s">
        <v>66</v>
      </c>
      <c r="F104" s="37" t="s">
        <v>97</v>
      </c>
      <c r="G104" s="38">
        <v>0.8</v>
      </c>
      <c r="H104" s="39">
        <f t="shared" ref="H104:T104" si="128">V104/($G104*H$1)</f>
        <v>14.375</v>
      </c>
      <c r="I104" s="40">
        <f t="shared" si="128"/>
        <v>13.31081081</v>
      </c>
      <c r="J104" s="40">
        <f t="shared" si="128"/>
        <v>4.402173913</v>
      </c>
      <c r="K104" s="40">
        <f t="shared" si="128"/>
        <v>11.84210526</v>
      </c>
      <c r="L104" s="40">
        <f t="shared" si="128"/>
        <v>10.22727273</v>
      </c>
      <c r="M104" s="40">
        <f t="shared" si="128"/>
        <v>9.261363636</v>
      </c>
      <c r="N104" s="40">
        <f t="shared" si="128"/>
        <v>9.5</v>
      </c>
      <c r="O104" s="40">
        <f t="shared" si="128"/>
        <v>11.41304348</v>
      </c>
      <c r="P104" s="40">
        <f t="shared" si="128"/>
        <v>12.97619048</v>
      </c>
      <c r="Q104" s="40">
        <f t="shared" si="128"/>
        <v>9.583333333</v>
      </c>
      <c r="R104" s="40">
        <f t="shared" si="128"/>
        <v>8.333333333</v>
      </c>
      <c r="S104" s="40">
        <f t="shared" si="128"/>
        <v>10.35714286</v>
      </c>
      <c r="T104" s="40">
        <f t="shared" si="128"/>
        <v>7.875</v>
      </c>
      <c r="U104" s="40">
        <f>AVERAGE(H104:S104)</f>
        <v>10.46514749</v>
      </c>
      <c r="V104" s="44">
        <v>230.0</v>
      </c>
      <c r="W104" s="43">
        <v>197.0</v>
      </c>
      <c r="X104" s="43">
        <v>81.0</v>
      </c>
      <c r="Y104" s="43">
        <v>180.0</v>
      </c>
      <c r="Z104" s="43">
        <v>180.0</v>
      </c>
      <c r="AA104" s="43">
        <v>163.0</v>
      </c>
      <c r="AB104" s="43">
        <v>152.0</v>
      </c>
      <c r="AC104" s="43">
        <v>210.0</v>
      </c>
      <c r="AD104" s="43">
        <v>218.0</v>
      </c>
      <c r="AE104" s="43">
        <v>161.0</v>
      </c>
      <c r="AF104" s="43">
        <v>140.0</v>
      </c>
      <c r="AG104" s="43">
        <v>174.0</v>
      </c>
      <c r="AH104" s="43">
        <v>126.0</v>
      </c>
      <c r="AI104" s="43">
        <f t="shared" si="3"/>
        <v>2212</v>
      </c>
      <c r="AJ104" s="40">
        <v>170.15384615384616</v>
      </c>
    </row>
    <row r="105" ht="15.75" customHeight="1">
      <c r="A105" s="45" t="s">
        <v>214</v>
      </c>
      <c r="B105" s="46"/>
      <c r="C105" s="46"/>
      <c r="D105" s="46"/>
      <c r="E105" s="46"/>
      <c r="F105" s="46"/>
      <c r="G105" s="47"/>
      <c r="H105" s="48">
        <f t="shared" ref="H105:U105" si="129">SUMIF(H3:H104,"&lt;&gt;#N/A")</f>
        <v>846.6632937</v>
      </c>
      <c r="I105" s="49">
        <f t="shared" si="129"/>
        <v>798.4946375</v>
      </c>
      <c r="J105" s="49">
        <f t="shared" si="129"/>
        <v>783.3404072</v>
      </c>
      <c r="K105" s="49">
        <f t="shared" si="129"/>
        <v>766.0816625</v>
      </c>
      <c r="L105" s="49">
        <f t="shared" si="129"/>
        <v>628.7085137</v>
      </c>
      <c r="M105" s="49">
        <f t="shared" si="129"/>
        <v>669.0930736</v>
      </c>
      <c r="N105" s="49">
        <f t="shared" si="129"/>
        <v>668.5599206</v>
      </c>
      <c r="O105" s="49">
        <f t="shared" si="129"/>
        <v>771.8072809</v>
      </c>
      <c r="P105" s="49">
        <f t="shared" si="129"/>
        <v>793.7945956</v>
      </c>
      <c r="Q105" s="49">
        <f t="shared" si="129"/>
        <v>778.6547619</v>
      </c>
      <c r="R105" s="49">
        <f t="shared" si="129"/>
        <v>766.1218821</v>
      </c>
      <c r="S105" s="49">
        <f t="shared" si="129"/>
        <v>644.3310658</v>
      </c>
      <c r="T105" s="49">
        <f t="shared" si="129"/>
        <v>465.5103175</v>
      </c>
      <c r="U105" s="49">
        <f t="shared" si="129"/>
        <v>767.2947688</v>
      </c>
      <c r="V105" s="50">
        <v>12849.0</v>
      </c>
      <c r="W105" s="51">
        <v>10884.0</v>
      </c>
      <c r="X105" s="51">
        <v>11537.0</v>
      </c>
      <c r="Y105" s="51">
        <v>10362.0</v>
      </c>
      <c r="Z105" s="51">
        <v>10164.0</v>
      </c>
      <c r="AA105" s="51">
        <v>11019.0</v>
      </c>
      <c r="AB105" s="51">
        <v>10047.0</v>
      </c>
      <c r="AC105" s="51">
        <v>12443.0</v>
      </c>
      <c r="AD105" s="51">
        <v>12095.0</v>
      </c>
      <c r="AE105" s="51">
        <v>12034.0</v>
      </c>
      <c r="AF105" s="51">
        <v>11679.0</v>
      </c>
      <c r="AG105" s="51">
        <v>10039.0</v>
      </c>
      <c r="AH105" s="51">
        <v>6920.0</v>
      </c>
      <c r="AI105" s="51">
        <v>142072.0</v>
      </c>
      <c r="AJ105" s="52">
        <v>10928.615384615385</v>
      </c>
    </row>
    <row r="106" ht="15.75" customHeight="1">
      <c r="A106" s="53" t="s">
        <v>215</v>
      </c>
      <c r="B106" s="54"/>
      <c r="C106" s="54"/>
      <c r="D106" s="54"/>
      <c r="E106" s="54"/>
      <c r="F106" s="54"/>
      <c r="G106" s="55"/>
      <c r="H106" s="56">
        <f t="shared" ref="H106:U106" si="130">AVERAGEIF(H3:H104,"&lt;&gt;#N/A")</f>
        <v>8.300620526</v>
      </c>
      <c r="I106" s="57">
        <f t="shared" si="130"/>
        <v>7.828378799</v>
      </c>
      <c r="J106" s="57">
        <f t="shared" si="130"/>
        <v>7.679807914</v>
      </c>
      <c r="K106" s="57">
        <f t="shared" si="130"/>
        <v>7.510604534</v>
      </c>
      <c r="L106" s="57">
        <f t="shared" si="130"/>
        <v>6.163808958</v>
      </c>
      <c r="M106" s="57">
        <f t="shared" si="130"/>
        <v>6.559736016</v>
      </c>
      <c r="N106" s="57">
        <f t="shared" si="130"/>
        <v>6.554509026</v>
      </c>
      <c r="O106" s="57">
        <f t="shared" si="130"/>
        <v>7.566738048</v>
      </c>
      <c r="P106" s="57">
        <f t="shared" si="130"/>
        <v>7.782299957</v>
      </c>
      <c r="Q106" s="57">
        <f t="shared" si="130"/>
        <v>7.633870215</v>
      </c>
      <c r="R106" s="57">
        <f t="shared" si="130"/>
        <v>7.510998844</v>
      </c>
      <c r="S106" s="57">
        <f t="shared" si="130"/>
        <v>6.316971233</v>
      </c>
      <c r="T106" s="57">
        <f t="shared" si="130"/>
        <v>4.563826642</v>
      </c>
      <c r="U106" s="57">
        <f t="shared" si="130"/>
        <v>7.522497733</v>
      </c>
      <c r="V106" s="58">
        <f t="shared" ref="V106:AI106" si="131">AVERAGE(V3:V104)</f>
        <v>120.754902</v>
      </c>
      <c r="W106" s="59">
        <f t="shared" si="131"/>
        <v>102.7352941</v>
      </c>
      <c r="X106" s="59">
        <f t="shared" si="131"/>
        <v>109.1078431</v>
      </c>
      <c r="Y106" s="59">
        <f t="shared" si="131"/>
        <v>98.42156863</v>
      </c>
      <c r="Z106" s="59">
        <f t="shared" si="131"/>
        <v>97.2254902</v>
      </c>
      <c r="AA106" s="59">
        <f t="shared" si="131"/>
        <v>105.0294118</v>
      </c>
      <c r="AB106" s="59">
        <f t="shared" si="131"/>
        <v>95.50980392</v>
      </c>
      <c r="AC106" s="59">
        <f t="shared" si="131"/>
        <v>119.0686275</v>
      </c>
      <c r="AD106" s="59">
        <f t="shared" si="131"/>
        <v>117.4019608</v>
      </c>
      <c r="AE106" s="59">
        <f t="shared" si="131"/>
        <v>116.8627451</v>
      </c>
      <c r="AF106" s="59">
        <f t="shared" si="131"/>
        <v>113.9803922</v>
      </c>
      <c r="AG106" s="59">
        <f t="shared" si="131"/>
        <v>98.17647059</v>
      </c>
      <c r="AH106" s="59">
        <f t="shared" si="131"/>
        <v>67.75490196</v>
      </c>
      <c r="AI106" s="59">
        <f t="shared" si="131"/>
        <v>1362.029412</v>
      </c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B1:E1"/>
    <mergeCell ref="V1:W1"/>
  </mergeCells>
  <conditionalFormatting sqref="C1:C996">
    <cfRule type="cellIs" dxfId="0" priority="1" operator="equal">
      <formula>"Terminated"</formula>
    </cfRule>
  </conditionalFormatting>
  <conditionalFormatting sqref="V3:AI104">
    <cfRule type="containsBlanks" dxfId="1" priority="2">
      <formula>LEN(TRIM(V3))=0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2023-01-12T20:05:24Z</dcterms:created>
  <dc:creator>Monique Larrieu</dc:creator>
</cp:coreProperties>
</file>