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99 Personal\27 IGER\01 Matemática Financiera\"/>
    </mc:Choice>
  </mc:AlternateContent>
  <bookViews>
    <workbookView xWindow="0" yWindow="0" windowWidth="20490" windowHeight="8595" xr2:uid="{A07B34CC-9AF7-4B6D-A8DE-3F7AFBDFDA2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D8" i="1"/>
  <c r="B15" i="1" l="1"/>
  <c r="B11" i="1"/>
  <c r="C7" i="1" s="1"/>
  <c r="C6" i="1" s="1"/>
  <c r="C11" i="1" s="1"/>
  <c r="D7" i="1" s="1"/>
  <c r="D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D11" i="1" l="1"/>
  <c r="E7" i="1" l="1"/>
  <c r="E6" i="1" s="1"/>
  <c r="E11" i="1" s="1"/>
  <c r="F7" i="1" l="1"/>
  <c r="F6" i="1" s="1"/>
  <c r="F11" i="1" s="1"/>
  <c r="G7" i="1" l="1"/>
  <c r="G6" i="1" s="1"/>
  <c r="G11" i="1" s="1"/>
  <c r="H7" i="1" l="1"/>
  <c r="H6" i="1" s="1"/>
  <c r="H11" i="1" s="1"/>
  <c r="I7" i="1" l="1"/>
  <c r="I6" i="1" s="1"/>
  <c r="I11" i="1" s="1"/>
  <c r="J7" i="1" l="1"/>
  <c r="J6" i="1" s="1"/>
  <c r="J11" i="1" s="1"/>
  <c r="K7" i="1" l="1"/>
  <c r="K6" i="1" s="1"/>
  <c r="K11" i="1" s="1"/>
  <c r="L7" i="1" l="1"/>
  <c r="L6" i="1" s="1"/>
  <c r="L11" i="1" s="1"/>
  <c r="M7" i="1" l="1"/>
  <c r="M6" i="1" s="1"/>
  <c r="M11" i="1" s="1"/>
  <c r="N7" i="1" l="1"/>
  <c r="N6" i="1" s="1"/>
  <c r="N11" i="1" s="1"/>
  <c r="O7" i="1" l="1"/>
  <c r="O6" i="1" s="1"/>
  <c r="O11" i="1" s="1"/>
  <c r="P7" i="1" l="1"/>
  <c r="P6" i="1" s="1"/>
  <c r="P11" i="1" s="1"/>
  <c r="Q7" i="1" l="1"/>
  <c r="Q6" i="1" s="1"/>
  <c r="Q11" i="1" s="1"/>
  <c r="R7" i="1" l="1"/>
  <c r="R6" i="1" s="1"/>
  <c r="R11" i="1" s="1"/>
  <c r="S7" i="1" l="1"/>
  <c r="S6" i="1" s="1"/>
  <c r="S11" i="1" s="1"/>
  <c r="T7" i="1" l="1"/>
  <c r="T6" i="1" s="1"/>
  <c r="T11" i="1" s="1"/>
  <c r="U7" i="1" l="1"/>
  <c r="U6" i="1" s="1"/>
  <c r="U11" i="1" s="1"/>
  <c r="V7" i="1" l="1"/>
  <c r="V6" i="1" s="1"/>
  <c r="V11" i="1" s="1"/>
  <c r="W7" i="1" l="1"/>
  <c r="W6" i="1" s="1"/>
  <c r="W11" i="1" s="1"/>
  <c r="X7" i="1" l="1"/>
  <c r="X6" i="1" s="1"/>
  <c r="X11" i="1" s="1"/>
  <c r="Y7" i="1" l="1"/>
  <c r="Y6" i="1" s="1"/>
  <c r="Y11" i="1" s="1"/>
  <c r="Z7" i="1" l="1"/>
  <c r="Z6" i="1" s="1"/>
  <c r="Z11" i="1" s="1"/>
  <c r="AA7" i="1" l="1"/>
  <c r="AA6" i="1" s="1"/>
  <c r="AA11" i="1" s="1"/>
  <c r="AB7" i="1" l="1"/>
  <c r="AB6" i="1" s="1"/>
  <c r="AB11" i="1" s="1"/>
  <c r="AC7" i="1" l="1"/>
  <c r="AC6" i="1" s="1"/>
  <c r="AC11" i="1" s="1"/>
  <c r="AD7" i="1" l="1"/>
  <c r="AD6" i="1" s="1"/>
  <c r="AD11" i="1" s="1"/>
  <c r="AE7" i="1" l="1"/>
  <c r="AE6" i="1" s="1"/>
  <c r="AE11" i="1" s="1"/>
  <c r="AF7" i="1" l="1"/>
  <c r="AF6" i="1" s="1"/>
  <c r="AF11" i="1" s="1"/>
  <c r="AG7" i="1" l="1"/>
  <c r="AG6" i="1" s="1"/>
  <c r="AG11" i="1" s="1"/>
  <c r="AH7" i="1" l="1"/>
  <c r="AH6" i="1" s="1"/>
  <c r="AH11" i="1" s="1"/>
  <c r="AI7" i="1" l="1"/>
  <c r="AI6" i="1" s="1"/>
  <c r="AI11" i="1" s="1"/>
  <c r="AJ7" i="1" l="1"/>
  <c r="AJ6" i="1" s="1"/>
  <c r="AJ11" i="1" s="1"/>
  <c r="AK7" i="1" l="1"/>
  <c r="AK6" i="1" s="1"/>
  <c r="AK11" i="1" s="1"/>
  <c r="AL7" i="1" l="1"/>
  <c r="AL6" i="1" s="1"/>
  <c r="AL11" i="1" s="1"/>
</calcChain>
</file>

<file path=xl/sharedStrings.xml><?xml version="1.0" encoding="utf-8"?>
<sst xmlns="http://schemas.openxmlformats.org/spreadsheetml/2006/main" count="9" uniqueCount="9">
  <si>
    <t>Pago al contado</t>
  </si>
  <si>
    <t>Perído</t>
  </si>
  <si>
    <t>Saldo de capital</t>
  </si>
  <si>
    <t>Pago de capital</t>
  </si>
  <si>
    <t>Pago de intereses</t>
  </si>
  <si>
    <t>Capital + intereses</t>
  </si>
  <si>
    <t>Tasa de interés</t>
  </si>
  <si>
    <t>Tasa de ineterés anual</t>
  </si>
  <si>
    <t>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</si>
</sst>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Border="1"/>
    <xf numFmtId="10" fontId="0" fillId="2" borderId="2" xfId="0" applyNumberFormat="1" applyFill="1" applyBorder="1"/>
    <xf numFmtId="10" fontId="0" fillId="0" borderId="0" xfId="2" applyNumberFormat="1" applyFont="1"/>
    <xf numFmtId="2" fontId="0" fillId="0" borderId="0" xfId="0" applyNumberFormat="1"/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BDFA-344D-44B6-8021-A94D73429692}">
  <dimension ref="A2:BE18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5" sqref="B15"/>
    </sheetView>
  </sheetViews>
  <sheetFormatPr baseColWidth="10" defaultRowHeight="15" x14ac:dyDescent="0.25"/>
  <cols>
    <col min="1" max="1" width="20.85546875" style="1" bestFit="1" customWidth="1"/>
  </cols>
  <sheetData>
    <row r="2" spans="1:57" x14ac:dyDescent="0.25">
      <c r="A2" s="1" t="s">
        <v>0</v>
      </c>
    </row>
    <row r="3" spans="1:57" x14ac:dyDescent="0.25">
      <c r="A3" s="12">
        <v>4080.64</v>
      </c>
    </row>
    <row r="5" spans="1:57" x14ac:dyDescent="0.25">
      <c r="A5" s="1" t="s">
        <v>1</v>
      </c>
      <c r="B5">
        <v>0</v>
      </c>
      <c r="C5">
        <v>1</v>
      </c>
      <c r="D5">
        <f>+C5+1</f>
        <v>2</v>
      </c>
      <c r="E5">
        <f t="shared" ref="E5:AL5" si="0">+D5+1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</row>
    <row r="6" spans="1:57" x14ac:dyDescent="0.25">
      <c r="A6" s="1" t="s">
        <v>3</v>
      </c>
      <c r="C6" s="9">
        <f>+C8-C7</f>
        <v>64.40572760187969</v>
      </c>
      <c r="D6" s="9">
        <f t="shared" ref="D6:AL6" si="1">+D8-D7</f>
        <v>66.342083131676034</v>
      </c>
      <c r="E6" s="9">
        <f t="shared" si="1"/>
        <v>68.336655110185603</v>
      </c>
      <c r="F6" s="9">
        <f t="shared" si="1"/>
        <v>70.391193812525046</v>
      </c>
      <c r="G6" s="9">
        <f t="shared" si="1"/>
        <v>72.507502135759822</v>
      </c>
      <c r="H6" s="9">
        <f t="shared" si="1"/>
        <v>74.687437180980879</v>
      </c>
      <c r="I6" s="9">
        <f t="shared" si="1"/>
        <v>76.932911882946485</v>
      </c>
      <c r="J6" s="9">
        <f t="shared" si="1"/>
        <v>79.2458966887191</v>
      </c>
      <c r="K6" s="9">
        <f t="shared" si="1"/>
        <v>81.628421286770433</v>
      </c>
      <c r="L6" s="9">
        <f t="shared" si="1"/>
        <v>84.082576388071857</v>
      </c>
      <c r="M6" s="9">
        <f t="shared" si="1"/>
        <v>86.610515560733489</v>
      </c>
      <c r="N6" s="9">
        <f t="shared" si="1"/>
        <v>89.214457119801338</v>
      </c>
      <c r="O6" s="9">
        <f t="shared" si="1"/>
        <v>91.896686073871322</v>
      </c>
      <c r="P6" s="9">
        <f t="shared" si="1"/>
        <v>94.659556130228026</v>
      </c>
      <c r="Q6" s="9">
        <f t="shared" si="1"/>
        <v>97.50549176026793</v>
      </c>
      <c r="R6" s="9">
        <f t="shared" si="1"/>
        <v>100.43699032701956</v>
      </c>
      <c r="S6" s="9">
        <f t="shared" si="1"/>
        <v>103.45662427662732</v>
      </c>
      <c r="T6" s="9">
        <f t="shared" si="1"/>
        <v>106.56704339572229</v>
      </c>
      <c r="U6" s="9">
        <f t="shared" si="1"/>
        <v>109.77097713666075</v>
      </c>
      <c r="V6" s="9">
        <f t="shared" si="1"/>
        <v>113.07123701267086</v>
      </c>
      <c r="W6" s="9">
        <f t="shared" si="1"/>
        <v>116.47071906500945</v>
      </c>
      <c r="X6" s="9">
        <f t="shared" si="1"/>
        <v>119.97240640429362</v>
      </c>
      <c r="Y6" s="9">
        <f t="shared" si="1"/>
        <v>123.5793718282375</v>
      </c>
      <c r="Z6" s="9">
        <f t="shared" si="1"/>
        <v>127.29478051809107</v>
      </c>
      <c r="AA6" s="9">
        <f t="shared" si="1"/>
        <v>131.12189281614735</v>
      </c>
      <c r="AB6" s="9">
        <f t="shared" si="1"/>
        <v>135.06406708675524</v>
      </c>
      <c r="AC6" s="9">
        <f t="shared" si="1"/>
        <v>139.12476266334849</v>
      </c>
      <c r="AD6" s="9">
        <f t="shared" si="1"/>
        <v>143.30754288407712</v>
      </c>
      <c r="AE6" s="9">
        <f t="shared" si="1"/>
        <v>147.6160782187049</v>
      </c>
      <c r="AF6" s="9">
        <f t="shared" si="1"/>
        <v>152.05414948951676</v>
      </c>
      <c r="AG6" s="9">
        <f t="shared" si="1"/>
        <v>156.62565118906301</v>
      </c>
      <c r="AH6" s="9">
        <f t="shared" si="1"/>
        <v>161.33459489765087</v>
      </c>
      <c r="AI6" s="9">
        <f t="shared" si="1"/>
        <v>166.18511280358322</v>
      </c>
      <c r="AJ6" s="9">
        <f t="shared" si="1"/>
        <v>171.18146132923292</v>
      </c>
      <c r="AK6" s="9">
        <f t="shared" si="1"/>
        <v>176.32802486613497</v>
      </c>
      <c r="AL6" s="9">
        <f t="shared" si="1"/>
        <v>181.62931962237403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5"/>
    </row>
    <row r="7" spans="1:57" x14ac:dyDescent="0.25">
      <c r="A7" s="1" t="s">
        <v>4</v>
      </c>
      <c r="B7" s="2"/>
      <c r="C7" s="10">
        <f>+B11*$B$12</f>
        <v>122.68427239812031</v>
      </c>
      <c r="D7" s="10">
        <f t="shared" ref="D7:AL7" si="2">+C11*$B$12</f>
        <v>120.74791686832397</v>
      </c>
      <c r="E7" s="10">
        <f t="shared" si="2"/>
        <v>118.7533448898144</v>
      </c>
      <c r="F7" s="10">
        <f t="shared" si="2"/>
        <v>116.69880618747496</v>
      </c>
      <c r="G7" s="10">
        <f t="shared" si="2"/>
        <v>114.58249786424018</v>
      </c>
      <c r="H7" s="10">
        <f t="shared" si="2"/>
        <v>112.40256281901912</v>
      </c>
      <c r="I7" s="10">
        <f t="shared" si="2"/>
        <v>110.15708811705352</v>
      </c>
      <c r="J7" s="10">
        <f t="shared" si="2"/>
        <v>107.8441033112809</v>
      </c>
      <c r="K7" s="10">
        <f t="shared" si="2"/>
        <v>105.46157871322957</v>
      </c>
      <c r="L7" s="10">
        <f t="shared" si="2"/>
        <v>103.00742361192815</v>
      </c>
      <c r="M7" s="10">
        <f t="shared" si="2"/>
        <v>100.47948443926651</v>
      </c>
      <c r="N7" s="10">
        <f t="shared" si="2"/>
        <v>97.875542880198665</v>
      </c>
      <c r="O7" s="10">
        <f t="shared" si="2"/>
        <v>95.193313926128681</v>
      </c>
      <c r="P7" s="10">
        <f t="shared" si="2"/>
        <v>92.430443869771977</v>
      </c>
      <c r="Q7" s="10">
        <f t="shared" si="2"/>
        <v>89.584508239732074</v>
      </c>
      <c r="R7" s="10">
        <f t="shared" si="2"/>
        <v>86.653009672980446</v>
      </c>
      <c r="S7" s="10">
        <f t="shared" si="2"/>
        <v>83.63337572337268</v>
      </c>
      <c r="T7" s="10">
        <f t="shared" si="2"/>
        <v>80.522956604277709</v>
      </c>
      <c r="U7" s="10">
        <f t="shared" si="2"/>
        <v>77.319022863339256</v>
      </c>
      <c r="V7" s="10">
        <f t="shared" si="2"/>
        <v>74.01876298732914</v>
      </c>
      <c r="W7" s="10">
        <f t="shared" si="2"/>
        <v>70.619280934990556</v>
      </c>
      <c r="X7" s="10">
        <f t="shared" si="2"/>
        <v>67.117593595706381</v>
      </c>
      <c r="Y7" s="10">
        <f t="shared" si="2"/>
        <v>63.510628171762512</v>
      </c>
      <c r="Z7" s="10">
        <f t="shared" si="2"/>
        <v>59.795219481908937</v>
      </c>
      <c r="AA7" s="10">
        <f t="shared" si="2"/>
        <v>55.968107183852645</v>
      </c>
      <c r="AB7" s="10">
        <f t="shared" si="2"/>
        <v>52.025932913244759</v>
      </c>
      <c r="AC7" s="10">
        <f t="shared" si="2"/>
        <v>47.965237336651512</v>
      </c>
      <c r="AD7" s="10">
        <f t="shared" si="2"/>
        <v>43.782457115922881</v>
      </c>
      <c r="AE7" s="10">
        <f t="shared" si="2"/>
        <v>39.473921781295118</v>
      </c>
      <c r="AF7" s="10">
        <f t="shared" si="2"/>
        <v>35.035850510483229</v>
      </c>
      <c r="AG7" s="10">
        <f t="shared" si="2"/>
        <v>30.46434881093699</v>
      </c>
      <c r="AH7" s="10">
        <f t="shared" si="2"/>
        <v>25.755405102349126</v>
      </c>
      <c r="AI7" s="10">
        <f t="shared" si="2"/>
        <v>20.904887196416777</v>
      </c>
      <c r="AJ7" s="10">
        <f t="shared" si="2"/>
        <v>15.908538670767083</v>
      </c>
      <c r="AK7" s="10">
        <f t="shared" si="2"/>
        <v>10.76197513386505</v>
      </c>
      <c r="AL7" s="10">
        <f t="shared" si="2"/>
        <v>5.4606803776259722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 x14ac:dyDescent="0.25">
      <c r="A8" s="1" t="s">
        <v>5</v>
      </c>
      <c r="C8" s="9">
        <v>187.09</v>
      </c>
      <c r="D8" s="9">
        <f>+C8</f>
        <v>187.09</v>
      </c>
      <c r="E8" s="9">
        <f t="shared" ref="E8:AL8" si="3">+D8</f>
        <v>187.09</v>
      </c>
      <c r="F8" s="9">
        <f t="shared" si="3"/>
        <v>187.09</v>
      </c>
      <c r="G8" s="9">
        <f t="shared" si="3"/>
        <v>187.09</v>
      </c>
      <c r="H8" s="9">
        <f t="shared" si="3"/>
        <v>187.09</v>
      </c>
      <c r="I8" s="9">
        <f t="shared" si="3"/>
        <v>187.09</v>
      </c>
      <c r="J8" s="9">
        <f t="shared" si="3"/>
        <v>187.09</v>
      </c>
      <c r="K8" s="9">
        <f t="shared" si="3"/>
        <v>187.09</v>
      </c>
      <c r="L8" s="9">
        <f t="shared" si="3"/>
        <v>187.09</v>
      </c>
      <c r="M8" s="9">
        <f t="shared" si="3"/>
        <v>187.09</v>
      </c>
      <c r="N8" s="9">
        <f t="shared" si="3"/>
        <v>187.09</v>
      </c>
      <c r="O8" s="9">
        <f t="shared" si="3"/>
        <v>187.09</v>
      </c>
      <c r="P8" s="9">
        <f t="shared" si="3"/>
        <v>187.09</v>
      </c>
      <c r="Q8" s="9">
        <f t="shared" si="3"/>
        <v>187.09</v>
      </c>
      <c r="R8" s="9">
        <f t="shared" si="3"/>
        <v>187.09</v>
      </c>
      <c r="S8" s="9">
        <f t="shared" si="3"/>
        <v>187.09</v>
      </c>
      <c r="T8" s="9">
        <f t="shared" si="3"/>
        <v>187.09</v>
      </c>
      <c r="U8" s="9">
        <f t="shared" si="3"/>
        <v>187.09</v>
      </c>
      <c r="V8" s="9">
        <f t="shared" si="3"/>
        <v>187.09</v>
      </c>
      <c r="W8" s="9">
        <f t="shared" si="3"/>
        <v>187.09</v>
      </c>
      <c r="X8" s="9">
        <f t="shared" si="3"/>
        <v>187.09</v>
      </c>
      <c r="Y8" s="9">
        <f t="shared" si="3"/>
        <v>187.09</v>
      </c>
      <c r="Z8" s="9">
        <f t="shared" si="3"/>
        <v>187.09</v>
      </c>
      <c r="AA8" s="9">
        <f t="shared" si="3"/>
        <v>187.09</v>
      </c>
      <c r="AB8" s="9">
        <f t="shared" si="3"/>
        <v>187.09</v>
      </c>
      <c r="AC8" s="9">
        <f t="shared" si="3"/>
        <v>187.09</v>
      </c>
      <c r="AD8" s="9">
        <f t="shared" si="3"/>
        <v>187.09</v>
      </c>
      <c r="AE8" s="9">
        <f t="shared" si="3"/>
        <v>187.09</v>
      </c>
      <c r="AF8" s="9">
        <f t="shared" si="3"/>
        <v>187.09</v>
      </c>
      <c r="AG8" s="9">
        <f t="shared" si="3"/>
        <v>187.09</v>
      </c>
      <c r="AH8" s="9">
        <f t="shared" si="3"/>
        <v>187.09</v>
      </c>
      <c r="AI8" s="9">
        <f t="shared" si="3"/>
        <v>187.09</v>
      </c>
      <c r="AJ8" s="9">
        <f t="shared" si="3"/>
        <v>187.09</v>
      </c>
      <c r="AK8" s="9">
        <f t="shared" si="3"/>
        <v>187.09</v>
      </c>
      <c r="AL8" s="9">
        <f t="shared" si="3"/>
        <v>187.09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11" spans="1:57" ht="15.75" thickBot="1" x14ac:dyDescent="0.3">
      <c r="A11" s="1" t="s">
        <v>2</v>
      </c>
      <c r="B11" s="9">
        <f>+A3</f>
        <v>4080.64</v>
      </c>
      <c r="C11" s="9">
        <f>+B11-C6</f>
        <v>4016.2342723981201</v>
      </c>
      <c r="D11" s="9">
        <f>+C11-D6</f>
        <v>3949.8921892664439</v>
      </c>
      <c r="E11" s="9">
        <f t="shared" ref="E11:AL11" si="4">+D11-E6</f>
        <v>3881.5555341562581</v>
      </c>
      <c r="F11" s="9">
        <f t="shared" si="4"/>
        <v>3811.1643403437329</v>
      </c>
      <c r="G11" s="9">
        <f t="shared" si="4"/>
        <v>3738.6568382079731</v>
      </c>
      <c r="H11" s="9">
        <f t="shared" si="4"/>
        <v>3663.9694010269923</v>
      </c>
      <c r="I11" s="9">
        <f t="shared" si="4"/>
        <v>3587.0364891440458</v>
      </c>
      <c r="J11" s="9">
        <f t="shared" si="4"/>
        <v>3507.7905924553265</v>
      </c>
      <c r="K11" s="9">
        <f t="shared" si="4"/>
        <v>3426.1621711685561</v>
      </c>
      <c r="L11" s="9">
        <f t="shared" si="4"/>
        <v>3342.0795947804845</v>
      </c>
      <c r="M11" s="9">
        <f t="shared" si="4"/>
        <v>3255.4690792197512</v>
      </c>
      <c r="N11" s="9">
        <f t="shared" si="4"/>
        <v>3166.2546220999498</v>
      </c>
      <c r="O11" s="9">
        <f t="shared" si="4"/>
        <v>3074.3579360260783</v>
      </c>
      <c r="P11" s="9">
        <f t="shared" si="4"/>
        <v>2979.6983798958504</v>
      </c>
      <c r="Q11" s="9">
        <f t="shared" si="4"/>
        <v>2882.1928881355825</v>
      </c>
      <c r="R11" s="9">
        <f t="shared" si="4"/>
        <v>2781.7558978085631</v>
      </c>
      <c r="S11" s="9">
        <f t="shared" si="4"/>
        <v>2678.2992735319358</v>
      </c>
      <c r="T11" s="9">
        <f t="shared" si="4"/>
        <v>2571.7322301362137</v>
      </c>
      <c r="U11" s="9">
        <f t="shared" si="4"/>
        <v>2461.9612529995529</v>
      </c>
      <c r="V11" s="9">
        <f t="shared" si="4"/>
        <v>2348.8900159868822</v>
      </c>
      <c r="W11" s="9">
        <f t="shared" si="4"/>
        <v>2232.419296921873</v>
      </c>
      <c r="X11" s="9">
        <f t="shared" si="4"/>
        <v>2112.4468905175795</v>
      </c>
      <c r="Y11" s="9">
        <f t="shared" si="4"/>
        <v>1988.867518689342</v>
      </c>
      <c r="Z11" s="9">
        <f t="shared" si="4"/>
        <v>1861.5727381712509</v>
      </c>
      <c r="AA11" s="9">
        <f t="shared" si="4"/>
        <v>1730.4508453551034</v>
      </c>
      <c r="AB11" s="9">
        <f t="shared" si="4"/>
        <v>1595.3867782683483</v>
      </c>
      <c r="AC11" s="9">
        <f t="shared" si="4"/>
        <v>1456.2620156049998</v>
      </c>
      <c r="AD11" s="9">
        <f t="shared" si="4"/>
        <v>1312.9544727209227</v>
      </c>
      <c r="AE11" s="9">
        <f t="shared" si="4"/>
        <v>1165.3383945022179</v>
      </c>
      <c r="AF11" s="9">
        <f t="shared" si="4"/>
        <v>1013.2842450127011</v>
      </c>
      <c r="AG11" s="9">
        <f t="shared" si="4"/>
        <v>856.65859382363817</v>
      </c>
      <c r="AH11" s="9">
        <f t="shared" si="4"/>
        <v>695.32399892598733</v>
      </c>
      <c r="AI11" s="9">
        <f t="shared" si="4"/>
        <v>529.13888612240407</v>
      </c>
      <c r="AJ11" s="9">
        <f t="shared" si="4"/>
        <v>357.95742479317119</v>
      </c>
      <c r="AK11" s="9">
        <f t="shared" si="4"/>
        <v>181.62939992703622</v>
      </c>
      <c r="AL11" s="9">
        <f t="shared" si="4"/>
        <v>8.0304662191110765E-5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7" ht="15.75" thickBot="1" x14ac:dyDescent="0.3">
      <c r="A12" s="1" t="s">
        <v>6</v>
      </c>
      <c r="B12" s="6">
        <v>3.0064958535455301E-2</v>
      </c>
    </row>
    <row r="14" spans="1:57" x14ac:dyDescent="0.25">
      <c r="A14" s="1" t="s">
        <v>7</v>
      </c>
      <c r="B14" s="7">
        <f>+B12*12</f>
        <v>0.36077950242546364</v>
      </c>
    </row>
    <row r="15" spans="1:57" x14ac:dyDescent="0.25">
      <c r="A15" s="1" t="s">
        <v>8</v>
      </c>
      <c r="B15" s="11">
        <f>+SUM(C8:AL8)</f>
        <v>6735.2400000000034</v>
      </c>
    </row>
    <row r="16" spans="1:57" x14ac:dyDescent="0.25">
      <c r="B16" s="11"/>
    </row>
    <row r="17" spans="3:5" x14ac:dyDescent="0.25">
      <c r="C17" s="8"/>
    </row>
    <row r="18" spans="3:5" x14ac:dyDescent="0.25">
      <c r="E18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2017-08-28T15:39:46Z</dcterms:created>
  <dcterms:modified xsi:type="dcterms:W3CDTF">2017-08-29T16:09:50Z</dcterms:modified>
</cp:coreProperties>
</file>