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5 IGER\01 Matemática Financiera\"/>
    </mc:Choice>
  </mc:AlternateContent>
  <bookViews>
    <workbookView xWindow="0" yWindow="0" windowWidth="20490" windowHeight="8955" xr2:uid="{023CF62F-F099-4B70-BFE3-1C74E587C58A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18" i="1" l="1"/>
  <c r="BQ18" i="1"/>
  <c r="BP18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BR14" i="1"/>
  <c r="BQ14" i="1"/>
  <c r="BP14" i="1"/>
  <c r="BO14" i="1"/>
  <c r="BN14" i="1"/>
  <c r="D16" i="1"/>
  <c r="BO2" i="1"/>
  <c r="BP2" i="1" s="1"/>
  <c r="BQ2" i="1" s="1"/>
  <c r="BR2" i="1" s="1"/>
  <c r="BN4" i="1"/>
  <c r="BO4" i="1"/>
  <c r="BP4" i="1"/>
  <c r="BQ4" i="1"/>
  <c r="BR4" i="1"/>
  <c r="E10" i="1"/>
  <c r="F10" i="1" s="1"/>
  <c r="F16" i="1" s="1"/>
  <c r="D9" i="1"/>
  <c r="D8" i="1" s="1"/>
  <c r="D12" i="1" s="1"/>
  <c r="E9" i="1" s="1"/>
  <c r="E16" i="1" l="1"/>
  <c r="E8" i="1"/>
  <c r="G10" i="1"/>
  <c r="E12" i="1"/>
  <c r="F9" i="1" s="1"/>
  <c r="F8" i="1" s="1"/>
  <c r="F12" i="1" s="1"/>
  <c r="G9" i="1" s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H10" i="1" l="1"/>
  <c r="H16" i="1" s="1"/>
  <c r="G16" i="1"/>
  <c r="G8" i="1"/>
  <c r="G12" i="1" s="1"/>
  <c r="H9" i="1" s="1"/>
  <c r="H8" i="1" s="1"/>
  <c r="H12" i="1" s="1"/>
  <c r="I10" i="1"/>
  <c r="I16" i="1" s="1"/>
  <c r="I9" i="1" l="1"/>
  <c r="J10" i="1"/>
  <c r="J16" i="1" s="1"/>
  <c r="I8" i="1" l="1"/>
  <c r="K10" i="1"/>
  <c r="K16" i="1" s="1"/>
  <c r="I12" i="1" l="1"/>
  <c r="J9" i="1" s="1"/>
  <c r="L10" i="1"/>
  <c r="L16" i="1" l="1"/>
  <c r="J8" i="1"/>
  <c r="J12" i="1" s="1"/>
  <c r="K9" i="1" s="1"/>
  <c r="K8" i="1" s="1"/>
  <c r="K12" i="1" s="1"/>
  <c r="L9" i="1" s="1"/>
  <c r="L8" i="1" s="1"/>
  <c r="L12" i="1" s="1"/>
  <c r="M10" i="1"/>
  <c r="M16" i="1" s="1"/>
  <c r="M9" i="1" l="1"/>
  <c r="M8" i="1" s="1"/>
  <c r="M12" i="1" s="1"/>
  <c r="N10" i="1"/>
  <c r="N16" i="1" s="1"/>
  <c r="N9" i="1" l="1"/>
  <c r="N8" i="1" s="1"/>
  <c r="N12" i="1" s="1"/>
  <c r="O10" i="1"/>
  <c r="O16" i="1" l="1"/>
  <c r="BN16" i="1" s="1"/>
  <c r="BN10" i="1"/>
  <c r="O9" i="1"/>
  <c r="P10" i="1"/>
  <c r="P16" i="1" l="1"/>
  <c r="O8" i="1"/>
  <c r="BN9" i="1"/>
  <c r="Q10" i="1"/>
  <c r="Q16" i="1" s="1"/>
  <c r="O12" i="1" l="1"/>
  <c r="P9" i="1" s="1"/>
  <c r="BN8" i="1"/>
  <c r="R10" i="1"/>
  <c r="R16" i="1" s="1"/>
  <c r="P8" i="1" l="1"/>
  <c r="S10" i="1"/>
  <c r="S16" i="1" s="1"/>
  <c r="P12" i="1" l="1"/>
  <c r="Q9" i="1" s="1"/>
  <c r="T10" i="1"/>
  <c r="Q8" i="1" l="1"/>
  <c r="T16" i="1"/>
  <c r="U10" i="1"/>
  <c r="U16" i="1" s="1"/>
  <c r="Q12" i="1" l="1"/>
  <c r="R9" i="1" s="1"/>
  <c r="V10" i="1"/>
  <c r="V16" i="1" s="1"/>
  <c r="R8" i="1" l="1"/>
  <c r="W10" i="1"/>
  <c r="W16" i="1" s="1"/>
  <c r="R12" i="1" l="1"/>
  <c r="S9" i="1" s="1"/>
  <c r="X10" i="1"/>
  <c r="X16" i="1" s="1"/>
  <c r="S8" i="1" l="1"/>
  <c r="Y10" i="1"/>
  <c r="Y16" i="1" s="1"/>
  <c r="S12" i="1" l="1"/>
  <c r="T9" i="1" s="1"/>
  <c r="Z10" i="1"/>
  <c r="Z16" i="1" s="1"/>
  <c r="T8" i="1" l="1"/>
  <c r="AA10" i="1"/>
  <c r="T12" i="1" l="1"/>
  <c r="U9" i="1" s="1"/>
  <c r="U8" i="1" s="1"/>
  <c r="U12" i="1" s="1"/>
  <c r="V9" i="1" s="1"/>
  <c r="V8" i="1" s="1"/>
  <c r="V12" i="1" s="1"/>
  <c r="W9" i="1" s="1"/>
  <c r="W8" i="1" s="1"/>
  <c r="W12" i="1" s="1"/>
  <c r="X9" i="1" s="1"/>
  <c r="X8" i="1" s="1"/>
  <c r="X12" i="1" s="1"/>
  <c r="Y9" i="1" s="1"/>
  <c r="Y8" i="1" s="1"/>
  <c r="Y12" i="1" s="1"/>
  <c r="Z9" i="1" s="1"/>
  <c r="Z8" i="1" s="1"/>
  <c r="Z12" i="1" s="1"/>
  <c r="AA9" i="1" s="1"/>
  <c r="AA16" i="1"/>
  <c r="BO16" i="1" s="1"/>
  <c r="BO10" i="1"/>
  <c r="AB10" i="1"/>
  <c r="AA8" i="1" l="1"/>
  <c r="BO9" i="1"/>
  <c r="AB16" i="1"/>
  <c r="AC10" i="1"/>
  <c r="AC16" i="1" s="1"/>
  <c r="AA12" i="1" l="1"/>
  <c r="AB9" i="1" s="1"/>
  <c r="BO8" i="1"/>
  <c r="AD10" i="1"/>
  <c r="AB8" i="1" l="1"/>
  <c r="AD16" i="1"/>
  <c r="AE10" i="1"/>
  <c r="AE16" i="1" s="1"/>
  <c r="AB12" i="1" l="1"/>
  <c r="AC9" i="1" s="1"/>
  <c r="AF10" i="1"/>
  <c r="AC8" i="1" l="1"/>
  <c r="AF16" i="1"/>
  <c r="AG10" i="1"/>
  <c r="AG16" i="1" s="1"/>
  <c r="AC12" i="1" l="1"/>
  <c r="AD9" i="1" s="1"/>
  <c r="AH10" i="1"/>
  <c r="AD8" i="1" l="1"/>
  <c r="AH16" i="1"/>
  <c r="AI10" i="1"/>
  <c r="AI16" i="1" s="1"/>
  <c r="AD12" i="1" l="1"/>
  <c r="AE9" i="1" s="1"/>
  <c r="AJ10" i="1"/>
  <c r="AJ16" i="1" l="1"/>
  <c r="AE8" i="1"/>
  <c r="AK10" i="1"/>
  <c r="AK16" i="1" s="1"/>
  <c r="AE12" i="1" l="1"/>
  <c r="AF9" i="1" s="1"/>
  <c r="AL10" i="1"/>
  <c r="AL16" i="1" s="1"/>
  <c r="AF8" i="1" l="1"/>
  <c r="AM10" i="1"/>
  <c r="AM16" i="1" l="1"/>
  <c r="BP16" i="1" s="1"/>
  <c r="BP10" i="1"/>
  <c r="AF12" i="1"/>
  <c r="AG9" i="1" s="1"/>
  <c r="AG8" i="1" s="1"/>
  <c r="AG12" i="1" s="1"/>
  <c r="AH9" i="1" s="1"/>
  <c r="AH8" i="1" s="1"/>
  <c r="AH12" i="1" s="1"/>
  <c r="AI9" i="1" s="1"/>
  <c r="AI8" i="1" s="1"/>
  <c r="AI12" i="1" s="1"/>
  <c r="AJ9" i="1" s="1"/>
  <c r="AJ8" i="1" s="1"/>
  <c r="AJ12" i="1" s="1"/>
  <c r="AK9" i="1" s="1"/>
  <c r="AK8" i="1" s="1"/>
  <c r="AK12" i="1" s="1"/>
  <c r="AL9" i="1" s="1"/>
  <c r="AL8" i="1" s="1"/>
  <c r="AL12" i="1" s="1"/>
  <c r="AM9" i="1" s="1"/>
  <c r="AN10" i="1"/>
  <c r="AM8" i="1" l="1"/>
  <c r="BP9" i="1"/>
  <c r="AN16" i="1"/>
  <c r="AO10" i="1"/>
  <c r="AO16" i="1" s="1"/>
  <c r="AM12" i="1" l="1"/>
  <c r="AN9" i="1" s="1"/>
  <c r="BP8" i="1"/>
  <c r="AP10" i="1"/>
  <c r="AN8" i="1" l="1"/>
  <c r="AP16" i="1"/>
  <c r="AQ10" i="1"/>
  <c r="AQ16" i="1" s="1"/>
  <c r="AN12" i="1" l="1"/>
  <c r="AO9" i="1" s="1"/>
  <c r="AR10" i="1"/>
  <c r="AO8" i="1" l="1"/>
  <c r="AR16" i="1"/>
  <c r="AS10" i="1"/>
  <c r="AS16" i="1" s="1"/>
  <c r="AO12" i="1" l="1"/>
  <c r="AP9" i="1" s="1"/>
  <c r="AT10" i="1"/>
  <c r="AP8" i="1" l="1"/>
  <c r="AT16" i="1"/>
  <c r="AU10" i="1"/>
  <c r="AU16" i="1" s="1"/>
  <c r="AP12" i="1" l="1"/>
  <c r="AQ9" i="1" s="1"/>
  <c r="AV10" i="1"/>
  <c r="AV16" i="1" l="1"/>
  <c r="AQ8" i="1"/>
  <c r="AW10" i="1"/>
  <c r="AW16" i="1" s="1"/>
  <c r="AQ12" i="1" l="1"/>
  <c r="AR9" i="1" s="1"/>
  <c r="AX10" i="1"/>
  <c r="AX16" i="1" s="1"/>
  <c r="AR8" i="1" l="1"/>
  <c r="AY10" i="1"/>
  <c r="AY16" i="1" l="1"/>
  <c r="BQ16" i="1" s="1"/>
  <c r="BQ10" i="1"/>
  <c r="AR12" i="1"/>
  <c r="AS9" i="1" s="1"/>
  <c r="AS8" i="1" s="1"/>
  <c r="AS12" i="1" s="1"/>
  <c r="AT9" i="1" s="1"/>
  <c r="AT8" i="1" s="1"/>
  <c r="AT12" i="1" s="1"/>
  <c r="AU9" i="1" s="1"/>
  <c r="AU8" i="1" s="1"/>
  <c r="AU12" i="1" s="1"/>
  <c r="AV9" i="1" s="1"/>
  <c r="AV8" i="1" s="1"/>
  <c r="AV12" i="1" s="1"/>
  <c r="AW9" i="1" s="1"/>
  <c r="AW8" i="1" s="1"/>
  <c r="AW12" i="1" s="1"/>
  <c r="AX9" i="1" s="1"/>
  <c r="AX8" i="1" s="1"/>
  <c r="AX12" i="1" s="1"/>
  <c r="AY9" i="1" s="1"/>
  <c r="AZ10" i="1"/>
  <c r="AY8" i="1" l="1"/>
  <c r="BQ9" i="1"/>
  <c r="AZ16" i="1"/>
  <c r="BA10" i="1"/>
  <c r="BA16" i="1" s="1"/>
  <c r="AY12" i="1" l="1"/>
  <c r="AZ9" i="1" s="1"/>
  <c r="BQ8" i="1"/>
  <c r="BB10" i="1"/>
  <c r="AZ8" i="1" l="1"/>
  <c r="BB16" i="1"/>
  <c r="BC10" i="1"/>
  <c r="BC16" i="1" s="1"/>
  <c r="AZ12" i="1" l="1"/>
  <c r="BA9" i="1" s="1"/>
  <c r="BD10" i="1"/>
  <c r="BA8" i="1" l="1"/>
  <c r="BD16" i="1"/>
  <c r="BE10" i="1"/>
  <c r="BE16" i="1" s="1"/>
  <c r="BA12" i="1" l="1"/>
  <c r="BB9" i="1" s="1"/>
  <c r="BF10" i="1"/>
  <c r="BF16" i="1" l="1"/>
  <c r="BB8" i="1"/>
  <c r="BG10" i="1"/>
  <c r="BG16" i="1" s="1"/>
  <c r="BB12" i="1" l="1"/>
  <c r="BC9" i="1" s="1"/>
  <c r="BH10" i="1"/>
  <c r="BH16" i="1" s="1"/>
  <c r="BC8" i="1" l="1"/>
  <c r="BI10" i="1"/>
  <c r="BI16" i="1" s="1"/>
  <c r="BC12" i="1" l="1"/>
  <c r="BD9" i="1" s="1"/>
  <c r="BJ10" i="1"/>
  <c r="BJ16" i="1" s="1"/>
  <c r="BD8" i="1" l="1"/>
  <c r="BK10" i="1"/>
  <c r="BK16" i="1" l="1"/>
  <c r="BR16" i="1" s="1"/>
  <c r="BR10" i="1"/>
  <c r="BD12" i="1"/>
  <c r="BE9" i="1" s="1"/>
  <c r="BE8" i="1" s="1"/>
  <c r="BE12" i="1" s="1"/>
  <c r="BF9" i="1" s="1"/>
  <c r="BF8" i="1" s="1"/>
  <c r="BF12" i="1" s="1"/>
  <c r="BG9" i="1" s="1"/>
  <c r="BG8" i="1" s="1"/>
  <c r="BG12" i="1" s="1"/>
  <c r="BH9" i="1" s="1"/>
  <c r="BH8" i="1" s="1"/>
  <c r="BH12" i="1" s="1"/>
  <c r="BI9" i="1" s="1"/>
  <c r="BI8" i="1" s="1"/>
  <c r="BI12" i="1" s="1"/>
  <c r="BJ9" i="1" s="1"/>
  <c r="BJ8" i="1" s="1"/>
  <c r="BJ12" i="1" s="1"/>
  <c r="BK9" i="1" s="1"/>
  <c r="BK8" i="1" l="1"/>
  <c r="BR9" i="1"/>
  <c r="BK12" i="1" l="1"/>
  <c r="BR8" i="1"/>
</calcChain>
</file>

<file path=xl/sharedStrings.xml><?xml version="1.0" encoding="utf-8"?>
<sst xmlns="http://schemas.openxmlformats.org/spreadsheetml/2006/main" count="26" uniqueCount="21">
  <si>
    <t>Mes</t>
  </si>
  <si>
    <t>Mensual</t>
  </si>
  <si>
    <t>Anual</t>
  </si>
  <si>
    <t>Capital inicial</t>
  </si>
  <si>
    <t>Tasa de interés</t>
  </si>
  <si>
    <t>Capital</t>
  </si>
  <si>
    <t>Interés</t>
  </si>
  <si>
    <t>Total</t>
  </si>
  <si>
    <t>Saldo de capital</t>
  </si>
  <si>
    <t>Año</t>
  </si>
  <si>
    <t>Gasto mensual de combustible y repuestos</t>
  </si>
  <si>
    <t>Gasto anual de combustible y repuestos</t>
  </si>
  <si>
    <t>Actual</t>
  </si>
  <si>
    <t>Diferencia</t>
  </si>
  <si>
    <t>Gasto de combustible y repuestos</t>
  </si>
  <si>
    <t>Camión nuevo</t>
  </si>
  <si>
    <t>Préstamo más gasto</t>
  </si>
  <si>
    <t>QTZ</t>
  </si>
  <si>
    <t>Gasto actual - camión nuevo</t>
  </si>
  <si>
    <t>Gasto con camión nuevo</t>
  </si>
  <si>
    <t>Gasto actual - gasto con camión 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</si>
</sst>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43" fontId="0" fillId="0" borderId="0" xfId="1" applyFont="1"/>
    <xf numFmtId="164" fontId="0" fillId="0" borderId="0" xfId="1" applyNumberFormat="1" applyFont="1" applyAlignment="1">
      <alignment horizontal="right"/>
    </xf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43" fontId="2" fillId="0" borderId="2" xfId="1" applyFont="1" applyBorder="1" applyAlignment="1">
      <alignment vertical="center"/>
    </xf>
    <xf numFmtId="43" fontId="2" fillId="0" borderId="3" xfId="1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43" fontId="0" fillId="0" borderId="4" xfId="1" applyFont="1" applyBorder="1"/>
    <xf numFmtId="43" fontId="0" fillId="0" borderId="5" xfId="1" applyFont="1" applyBorder="1"/>
    <xf numFmtId="43" fontId="0" fillId="0" borderId="6" xfId="1" applyFont="1" applyBorder="1"/>
    <xf numFmtId="9" fontId="0" fillId="0" borderId="7" xfId="0" applyNumberFormat="1" applyBorder="1"/>
    <xf numFmtId="0" fontId="0" fillId="0" borderId="0" xfId="0" applyBorder="1"/>
    <xf numFmtId="0" fontId="0" fillId="0" borderId="8" xfId="0" applyBorder="1"/>
    <xf numFmtId="43" fontId="0" fillId="0" borderId="7" xfId="1" applyFont="1" applyBorder="1"/>
    <xf numFmtId="43" fontId="0" fillId="0" borderId="0" xfId="1" applyFont="1" applyBorder="1"/>
    <xf numFmtId="43" fontId="0" fillId="0" borderId="8" xfId="1" applyFont="1" applyBorder="1"/>
    <xf numFmtId="43" fontId="0" fillId="0" borderId="7" xfId="1" applyFont="1" applyBorder="1" applyAlignment="1">
      <alignment vertical="center"/>
    </xf>
    <xf numFmtId="43" fontId="0" fillId="0" borderId="0" xfId="1" applyFont="1" applyBorder="1" applyAlignment="1">
      <alignment vertical="center"/>
    </xf>
    <xf numFmtId="43" fontId="0" fillId="0" borderId="8" xfId="1" applyFont="1" applyBorder="1" applyAlignment="1">
      <alignment vertical="center"/>
    </xf>
    <xf numFmtId="0" fontId="0" fillId="0" borderId="7" xfId="0" applyBorder="1"/>
    <xf numFmtId="43" fontId="2" fillId="0" borderId="9" xfId="0" applyNumberFormat="1" applyFont="1" applyBorder="1"/>
    <xf numFmtId="43" fontId="2" fillId="0" borderId="10" xfId="0" applyNumberFormat="1" applyFont="1" applyBorder="1"/>
    <xf numFmtId="43" fontId="2" fillId="0" borderId="11" xfId="0" applyNumberFormat="1" applyFont="1" applyBorder="1"/>
    <xf numFmtId="0" fontId="0" fillId="0" borderId="6" xfId="0" applyBorder="1"/>
    <xf numFmtId="43" fontId="1" fillId="0" borderId="7" xfId="1" applyFont="1" applyBorder="1" applyAlignment="1">
      <alignment vertical="center"/>
    </xf>
    <xf numFmtId="43" fontId="1" fillId="0" borderId="0" xfId="1" applyFont="1" applyBorder="1" applyAlignment="1">
      <alignment vertical="center"/>
    </xf>
    <xf numFmtId="43" fontId="1" fillId="0" borderId="8" xfId="1" applyFont="1" applyBorder="1" applyAlignment="1">
      <alignment vertical="center"/>
    </xf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43" fontId="2" fillId="0" borderId="9" xfId="1" applyFont="1" applyBorder="1" applyAlignment="1">
      <alignment vertical="center"/>
    </xf>
    <xf numFmtId="43" fontId="2" fillId="0" borderId="10" xfId="1" applyFont="1" applyBorder="1" applyAlignment="1">
      <alignment vertical="center"/>
    </xf>
    <xf numFmtId="43" fontId="2" fillId="0" borderId="11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2" fillId="0" borderId="12" xfId="0" applyFont="1" applyBorder="1" applyAlignment="1">
      <alignment horizontal="justify" vertical="center"/>
    </xf>
    <xf numFmtId="0" fontId="0" fillId="0" borderId="15" xfId="0" applyBorder="1"/>
    <xf numFmtId="0" fontId="0" fillId="0" borderId="17" xfId="0" applyBorder="1"/>
    <xf numFmtId="0" fontId="0" fillId="0" borderId="17" xfId="0" applyBorder="1" applyAlignment="1">
      <alignment horizontal="justify" vertical="center"/>
    </xf>
    <xf numFmtId="0" fontId="2" fillId="0" borderId="19" xfId="0" applyFont="1" applyBorder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13" xfId="0" applyBorder="1" applyAlignment="1">
      <alignment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D14E-3723-4E16-AB3B-208E536C6A0C}">
  <dimension ref="B1:BR18"/>
  <sheetViews>
    <sheetView showGridLines="0" tabSelected="1" zoomScaleNormal="100" workbookViewId="0">
      <selection activeCell="D18" sqref="D18"/>
    </sheetView>
  </sheetViews>
  <sheetFormatPr baseColWidth="10" defaultRowHeight="15" outlineLevelCol="1" x14ac:dyDescent="0.25"/>
  <cols>
    <col min="1" max="1" width="2.7109375" customWidth="1"/>
    <col min="2" max="2" width="6.5703125" bestFit="1" customWidth="1"/>
    <col min="3" max="3" width="23" bestFit="1" customWidth="1"/>
    <col min="4" max="15" width="13" bestFit="1" customWidth="1"/>
    <col min="16" max="27" width="13" hidden="1" customWidth="1" outlineLevel="1"/>
    <col min="28" max="59" width="12" hidden="1" customWidth="1" outlineLevel="1"/>
    <col min="60" max="63" width="11" hidden="1" customWidth="1" outlineLevel="1"/>
    <col min="64" max="64" width="6.7109375" hidden="1" customWidth="1" outlineLevel="1"/>
    <col min="65" max="65" width="23" bestFit="1" customWidth="1" collapsed="1"/>
    <col min="66" max="70" width="12" bestFit="1" customWidth="1"/>
  </cols>
  <sheetData>
    <row r="1" spans="2:70" x14ac:dyDescent="0.25">
      <c r="B1" t="s">
        <v>17</v>
      </c>
      <c r="D1" t="s">
        <v>1</v>
      </c>
      <c r="BN1" t="s">
        <v>2</v>
      </c>
    </row>
    <row r="2" spans="2:70" s="40" customFormat="1" x14ac:dyDescent="0.25">
      <c r="C2" s="41" t="s">
        <v>0</v>
      </c>
      <c r="D2" s="40">
        <v>1</v>
      </c>
      <c r="E2" s="40">
        <f t="shared" ref="E2:BK2" si="0">+D2+1</f>
        <v>2</v>
      </c>
      <c r="F2" s="40">
        <f t="shared" si="0"/>
        <v>3</v>
      </c>
      <c r="G2" s="40">
        <f t="shared" si="0"/>
        <v>4</v>
      </c>
      <c r="H2" s="40">
        <f t="shared" si="0"/>
        <v>5</v>
      </c>
      <c r="I2" s="40">
        <f t="shared" si="0"/>
        <v>6</v>
      </c>
      <c r="J2" s="40">
        <f t="shared" si="0"/>
        <v>7</v>
      </c>
      <c r="K2" s="40">
        <f t="shared" si="0"/>
        <v>8</v>
      </c>
      <c r="L2" s="40">
        <f t="shared" si="0"/>
        <v>9</v>
      </c>
      <c r="M2" s="40">
        <f t="shared" si="0"/>
        <v>10</v>
      </c>
      <c r="N2" s="40">
        <f t="shared" si="0"/>
        <v>11</v>
      </c>
      <c r="O2" s="40">
        <f t="shared" si="0"/>
        <v>12</v>
      </c>
      <c r="P2" s="40">
        <f t="shared" si="0"/>
        <v>13</v>
      </c>
      <c r="Q2" s="40">
        <f t="shared" si="0"/>
        <v>14</v>
      </c>
      <c r="R2" s="40">
        <f t="shared" si="0"/>
        <v>15</v>
      </c>
      <c r="S2" s="40">
        <f t="shared" si="0"/>
        <v>16</v>
      </c>
      <c r="T2" s="40">
        <f t="shared" si="0"/>
        <v>17</v>
      </c>
      <c r="U2" s="40">
        <f t="shared" si="0"/>
        <v>18</v>
      </c>
      <c r="V2" s="40">
        <f t="shared" si="0"/>
        <v>19</v>
      </c>
      <c r="W2" s="40">
        <f t="shared" si="0"/>
        <v>20</v>
      </c>
      <c r="X2" s="40">
        <f t="shared" si="0"/>
        <v>21</v>
      </c>
      <c r="Y2" s="40">
        <f t="shared" si="0"/>
        <v>22</v>
      </c>
      <c r="Z2" s="40">
        <f t="shared" si="0"/>
        <v>23</v>
      </c>
      <c r="AA2" s="40">
        <f t="shared" si="0"/>
        <v>24</v>
      </c>
      <c r="AB2" s="40">
        <f t="shared" si="0"/>
        <v>25</v>
      </c>
      <c r="AC2" s="40">
        <f t="shared" si="0"/>
        <v>26</v>
      </c>
      <c r="AD2" s="40">
        <f t="shared" si="0"/>
        <v>27</v>
      </c>
      <c r="AE2" s="40">
        <f t="shared" si="0"/>
        <v>28</v>
      </c>
      <c r="AF2" s="40">
        <f t="shared" si="0"/>
        <v>29</v>
      </c>
      <c r="AG2" s="40">
        <f t="shared" si="0"/>
        <v>30</v>
      </c>
      <c r="AH2" s="40">
        <f t="shared" si="0"/>
        <v>31</v>
      </c>
      <c r="AI2" s="40">
        <f t="shared" si="0"/>
        <v>32</v>
      </c>
      <c r="AJ2" s="40">
        <f t="shared" si="0"/>
        <v>33</v>
      </c>
      <c r="AK2" s="40">
        <f t="shared" si="0"/>
        <v>34</v>
      </c>
      <c r="AL2" s="40">
        <f t="shared" si="0"/>
        <v>35</v>
      </c>
      <c r="AM2" s="40">
        <f t="shared" si="0"/>
        <v>36</v>
      </c>
      <c r="AN2" s="40">
        <f t="shared" si="0"/>
        <v>37</v>
      </c>
      <c r="AO2" s="40">
        <f t="shared" si="0"/>
        <v>38</v>
      </c>
      <c r="AP2" s="40">
        <f t="shared" si="0"/>
        <v>39</v>
      </c>
      <c r="AQ2" s="40">
        <f t="shared" si="0"/>
        <v>40</v>
      </c>
      <c r="AR2" s="40">
        <f t="shared" si="0"/>
        <v>41</v>
      </c>
      <c r="AS2" s="40">
        <f t="shared" si="0"/>
        <v>42</v>
      </c>
      <c r="AT2" s="40">
        <f t="shared" si="0"/>
        <v>43</v>
      </c>
      <c r="AU2" s="40">
        <f t="shared" si="0"/>
        <v>44</v>
      </c>
      <c r="AV2" s="40">
        <f t="shared" si="0"/>
        <v>45</v>
      </c>
      <c r="AW2" s="40">
        <f t="shared" si="0"/>
        <v>46</v>
      </c>
      <c r="AX2" s="40">
        <f t="shared" si="0"/>
        <v>47</v>
      </c>
      <c r="AY2" s="40">
        <f t="shared" si="0"/>
        <v>48</v>
      </c>
      <c r="AZ2" s="40">
        <f t="shared" si="0"/>
        <v>49</v>
      </c>
      <c r="BA2" s="40">
        <f t="shared" si="0"/>
        <v>50</v>
      </c>
      <c r="BB2" s="40">
        <f t="shared" si="0"/>
        <v>51</v>
      </c>
      <c r="BC2" s="40">
        <f t="shared" si="0"/>
        <v>52</v>
      </c>
      <c r="BD2" s="40">
        <f t="shared" si="0"/>
        <v>53</v>
      </c>
      <c r="BE2" s="40">
        <f t="shared" si="0"/>
        <v>54</v>
      </c>
      <c r="BF2" s="40">
        <f t="shared" si="0"/>
        <v>55</v>
      </c>
      <c r="BG2" s="40">
        <f t="shared" si="0"/>
        <v>56</v>
      </c>
      <c r="BH2" s="40">
        <f t="shared" si="0"/>
        <v>57</v>
      </c>
      <c r="BI2" s="40">
        <f t="shared" si="0"/>
        <v>58</v>
      </c>
      <c r="BJ2" s="40">
        <f t="shared" si="0"/>
        <v>59</v>
      </c>
      <c r="BK2" s="40">
        <f t="shared" si="0"/>
        <v>60</v>
      </c>
      <c r="BM2" s="41" t="s">
        <v>9</v>
      </c>
      <c r="BN2" s="40">
        <v>1</v>
      </c>
      <c r="BO2" s="40">
        <f>+BN2+1</f>
        <v>2</v>
      </c>
      <c r="BP2" s="40">
        <f t="shared" ref="BP2:BR2" si="1">+BO2+1</f>
        <v>3</v>
      </c>
      <c r="BQ2" s="40">
        <f t="shared" si="1"/>
        <v>4</v>
      </c>
      <c r="BR2" s="40">
        <f t="shared" si="1"/>
        <v>5</v>
      </c>
    </row>
    <row r="3" spans="2:70" ht="6" customHeight="1" thickBot="1" x14ac:dyDescent="0.3">
      <c r="C3" s="2"/>
      <c r="BM3" s="2"/>
    </row>
    <row r="4" spans="2:70" s="3" customFormat="1" ht="30.75" thickBot="1" x14ac:dyDescent="0.3">
      <c r="B4" s="34" t="s">
        <v>12</v>
      </c>
      <c r="C4" s="35" t="s">
        <v>10</v>
      </c>
      <c r="D4" s="7">
        <v>5000</v>
      </c>
      <c r="E4" s="5">
        <v>5000</v>
      </c>
      <c r="F4" s="5">
        <v>5000</v>
      </c>
      <c r="G4" s="5">
        <v>5000</v>
      </c>
      <c r="H4" s="5">
        <v>5000</v>
      </c>
      <c r="I4" s="5">
        <v>5000</v>
      </c>
      <c r="J4" s="5">
        <v>5000</v>
      </c>
      <c r="K4" s="5">
        <v>5000</v>
      </c>
      <c r="L4" s="5">
        <v>5000</v>
      </c>
      <c r="M4" s="5">
        <v>5000</v>
      </c>
      <c r="N4" s="5">
        <v>5000</v>
      </c>
      <c r="O4" s="5">
        <v>5000</v>
      </c>
      <c r="P4" s="5">
        <v>5000</v>
      </c>
      <c r="Q4" s="5">
        <v>5000</v>
      </c>
      <c r="R4" s="5">
        <v>5000</v>
      </c>
      <c r="S4" s="5">
        <v>5000</v>
      </c>
      <c r="T4" s="5">
        <v>5000</v>
      </c>
      <c r="U4" s="5">
        <v>5000</v>
      </c>
      <c r="V4" s="5">
        <v>5000</v>
      </c>
      <c r="W4" s="5">
        <v>5000</v>
      </c>
      <c r="X4" s="5">
        <v>5000</v>
      </c>
      <c r="Y4" s="5">
        <v>5000</v>
      </c>
      <c r="Z4" s="5">
        <v>5000</v>
      </c>
      <c r="AA4" s="5">
        <v>5000</v>
      </c>
      <c r="AB4" s="5">
        <v>5000</v>
      </c>
      <c r="AC4" s="5">
        <v>5000</v>
      </c>
      <c r="AD4" s="5">
        <v>5000</v>
      </c>
      <c r="AE4" s="5">
        <v>5000</v>
      </c>
      <c r="AF4" s="5">
        <v>5000</v>
      </c>
      <c r="AG4" s="5">
        <v>5000</v>
      </c>
      <c r="AH4" s="5">
        <v>5000</v>
      </c>
      <c r="AI4" s="5">
        <v>5000</v>
      </c>
      <c r="AJ4" s="5">
        <v>5000</v>
      </c>
      <c r="AK4" s="5">
        <v>5000</v>
      </c>
      <c r="AL4" s="5">
        <v>5000</v>
      </c>
      <c r="AM4" s="5">
        <v>5000</v>
      </c>
      <c r="AN4" s="5">
        <v>5000</v>
      </c>
      <c r="AO4" s="5">
        <v>5000</v>
      </c>
      <c r="AP4" s="5">
        <v>5000</v>
      </c>
      <c r="AQ4" s="5">
        <v>5000</v>
      </c>
      <c r="AR4" s="5">
        <v>5000</v>
      </c>
      <c r="AS4" s="5">
        <v>5000</v>
      </c>
      <c r="AT4" s="5">
        <v>5000</v>
      </c>
      <c r="AU4" s="5">
        <v>5000</v>
      </c>
      <c r="AV4" s="5">
        <v>5000</v>
      </c>
      <c r="AW4" s="5">
        <v>5000</v>
      </c>
      <c r="AX4" s="5">
        <v>5000</v>
      </c>
      <c r="AY4" s="5">
        <v>5000</v>
      </c>
      <c r="AZ4" s="5">
        <v>5000</v>
      </c>
      <c r="BA4" s="5">
        <v>5000</v>
      </c>
      <c r="BB4" s="5">
        <v>5000</v>
      </c>
      <c r="BC4" s="5">
        <v>5000</v>
      </c>
      <c r="BD4" s="5">
        <v>5000</v>
      </c>
      <c r="BE4" s="5">
        <v>5000</v>
      </c>
      <c r="BF4" s="5">
        <v>5000</v>
      </c>
      <c r="BG4" s="5">
        <v>5000</v>
      </c>
      <c r="BH4" s="5">
        <v>5000</v>
      </c>
      <c r="BI4" s="5">
        <v>5000</v>
      </c>
      <c r="BJ4" s="5">
        <v>5000</v>
      </c>
      <c r="BK4" s="6">
        <v>5000</v>
      </c>
      <c r="BL4" s="4"/>
      <c r="BM4" s="35" t="s">
        <v>11</v>
      </c>
      <c r="BN4" s="7">
        <f>+SUM(D4:O4)</f>
        <v>60000</v>
      </c>
      <c r="BO4" s="5">
        <f>+SUM(P4:AA4)</f>
        <v>60000</v>
      </c>
      <c r="BP4" s="5">
        <f>+SUM(AB4:AM4)</f>
        <v>60000</v>
      </c>
      <c r="BQ4" s="5">
        <f>+SUM(AN4:AY4)</f>
        <v>60000</v>
      </c>
      <c r="BR4" s="6">
        <f>+SUM(AZ4:BK4)</f>
        <v>60000</v>
      </c>
    </row>
    <row r="5" spans="2:70" ht="6" customHeight="1" thickBot="1" x14ac:dyDescent="0.3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N5" s="1"/>
      <c r="BO5" s="1"/>
      <c r="BP5" s="1"/>
      <c r="BQ5" s="1"/>
    </row>
    <row r="6" spans="2:70" x14ac:dyDescent="0.25">
      <c r="B6" s="43" t="s">
        <v>15</v>
      </c>
      <c r="C6" s="36" t="s">
        <v>3</v>
      </c>
      <c r="D6" s="8">
        <v>150000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10"/>
      <c r="BL6" s="1"/>
      <c r="BM6" s="36"/>
      <c r="BN6" s="8"/>
      <c r="BO6" s="9"/>
      <c r="BP6" s="9"/>
      <c r="BQ6" s="9"/>
      <c r="BR6" s="24"/>
    </row>
    <row r="7" spans="2:70" x14ac:dyDescent="0.25">
      <c r="B7" s="44"/>
      <c r="C7" s="37" t="s">
        <v>4</v>
      </c>
      <c r="D7" s="11">
        <v>0.12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3"/>
      <c r="BM7" s="37"/>
      <c r="BN7" s="20"/>
      <c r="BO7" s="12"/>
      <c r="BP7" s="12"/>
      <c r="BQ7" s="12"/>
      <c r="BR7" s="13"/>
    </row>
    <row r="8" spans="2:70" x14ac:dyDescent="0.25">
      <c r="B8" s="44"/>
      <c r="C8" s="37" t="s">
        <v>5</v>
      </c>
      <c r="D8" s="14">
        <f>+D10-D9</f>
        <v>1836.6671527352669</v>
      </c>
      <c r="E8" s="15">
        <f>+E10-E9</f>
        <v>1855.0338242626194</v>
      </c>
      <c r="F8" s="15">
        <f t="shared" ref="F8:BK8" si="2">+F10-F9</f>
        <v>1873.5841625052456</v>
      </c>
      <c r="G8" s="15">
        <f t="shared" si="2"/>
        <v>1892.3200041302982</v>
      </c>
      <c r="H8" s="15">
        <f t="shared" si="2"/>
        <v>1911.2432041716013</v>
      </c>
      <c r="I8" s="15">
        <f t="shared" si="2"/>
        <v>1930.3556362133172</v>
      </c>
      <c r="J8" s="15">
        <f t="shared" si="2"/>
        <v>1949.6591925754503</v>
      </c>
      <c r="K8" s="15">
        <f t="shared" si="2"/>
        <v>1969.1557845012051</v>
      </c>
      <c r="L8" s="15">
        <f t="shared" si="2"/>
        <v>1988.8473423462171</v>
      </c>
      <c r="M8" s="15">
        <f t="shared" si="2"/>
        <v>2008.7358157696792</v>
      </c>
      <c r="N8" s="15">
        <f t="shared" si="2"/>
        <v>2028.8231739273758</v>
      </c>
      <c r="O8" s="15">
        <f t="shared" si="2"/>
        <v>2049.1114056666497</v>
      </c>
      <c r="P8" s="15">
        <f t="shared" si="2"/>
        <v>2069.6025197233162</v>
      </c>
      <c r="Q8" s="15">
        <f t="shared" si="2"/>
        <v>2090.2985449205494</v>
      </c>
      <c r="R8" s="15">
        <f t="shared" si="2"/>
        <v>2111.2015303697544</v>
      </c>
      <c r="S8" s="15">
        <f t="shared" si="2"/>
        <v>2132.3135456734526</v>
      </c>
      <c r="T8" s="15">
        <f t="shared" si="2"/>
        <v>2153.6366811301868</v>
      </c>
      <c r="U8" s="15">
        <f t="shared" si="2"/>
        <v>2175.1730479414887</v>
      </c>
      <c r="V8" s="15">
        <f t="shared" si="2"/>
        <v>2196.9247784209037</v>
      </c>
      <c r="W8" s="15">
        <f t="shared" si="2"/>
        <v>2218.8940262051128</v>
      </c>
      <c r="X8" s="15">
        <f t="shared" si="2"/>
        <v>2241.0829664671637</v>
      </c>
      <c r="Y8" s="15">
        <f t="shared" si="2"/>
        <v>2263.4937961318356</v>
      </c>
      <c r="Z8" s="15">
        <f t="shared" si="2"/>
        <v>2286.128734093154</v>
      </c>
      <c r="AA8" s="15">
        <f t="shared" si="2"/>
        <v>2308.9900214340851</v>
      </c>
      <c r="AB8" s="15">
        <f t="shared" si="2"/>
        <v>2332.0799216484261</v>
      </c>
      <c r="AC8" s="15">
        <f t="shared" si="2"/>
        <v>2355.4007208649105</v>
      </c>
      <c r="AD8" s="15">
        <f t="shared" si="2"/>
        <v>2378.9547280735596</v>
      </c>
      <c r="AE8" s="15">
        <f t="shared" si="2"/>
        <v>2402.7442753542955</v>
      </c>
      <c r="AF8" s="15">
        <f t="shared" si="2"/>
        <v>2426.7717181078383</v>
      </c>
      <c r="AG8" s="15">
        <f t="shared" si="2"/>
        <v>2451.0394352889166</v>
      </c>
      <c r="AH8" s="15">
        <f t="shared" si="2"/>
        <v>2475.5498296418054</v>
      </c>
      <c r="AI8" s="15">
        <f t="shared" si="2"/>
        <v>2500.3053279382239</v>
      </c>
      <c r="AJ8" s="15">
        <f t="shared" si="2"/>
        <v>2525.308381217606</v>
      </c>
      <c r="AK8" s="15">
        <f t="shared" si="2"/>
        <v>2550.5614650297821</v>
      </c>
      <c r="AL8" s="15">
        <f t="shared" si="2"/>
        <v>2576.06707968008</v>
      </c>
      <c r="AM8" s="15">
        <f t="shared" si="2"/>
        <v>2601.8277504768807</v>
      </c>
      <c r="AN8" s="15">
        <f t="shared" si="2"/>
        <v>2627.8460279816495</v>
      </c>
      <c r="AO8" s="15">
        <f t="shared" si="2"/>
        <v>2654.124488261466</v>
      </c>
      <c r="AP8" s="15">
        <f t="shared" si="2"/>
        <v>2680.6657331440806</v>
      </c>
      <c r="AQ8" s="15">
        <f t="shared" si="2"/>
        <v>2707.4723904755215</v>
      </c>
      <c r="AR8" s="15">
        <f t="shared" si="2"/>
        <v>2734.547114380277</v>
      </c>
      <c r="AS8" s="15">
        <f t="shared" si="2"/>
        <v>2761.8925855240795</v>
      </c>
      <c r="AT8" s="15">
        <f t="shared" si="2"/>
        <v>2789.5115113793204</v>
      </c>
      <c r="AU8" s="15">
        <f t="shared" si="2"/>
        <v>2817.4066264931134</v>
      </c>
      <c r="AV8" s="15">
        <f t="shared" si="2"/>
        <v>2845.5806927580447</v>
      </c>
      <c r="AW8" s="15">
        <f t="shared" si="2"/>
        <v>2874.0364996856251</v>
      </c>
      <c r="AX8" s="15">
        <f t="shared" si="2"/>
        <v>2902.7768646824816</v>
      </c>
      <c r="AY8" s="15">
        <f t="shared" si="2"/>
        <v>2931.8046333293064</v>
      </c>
      <c r="AZ8" s="15">
        <f t="shared" si="2"/>
        <v>2961.1226796625992</v>
      </c>
      <c r="BA8" s="15">
        <f t="shared" si="2"/>
        <v>2990.7339064592252</v>
      </c>
      <c r="BB8" s="15">
        <f t="shared" si="2"/>
        <v>3020.6412455238178</v>
      </c>
      <c r="BC8" s="15">
        <f t="shared" si="2"/>
        <v>3050.8476579790558</v>
      </c>
      <c r="BD8" s="15">
        <f t="shared" si="2"/>
        <v>3081.3561345588464</v>
      </c>
      <c r="BE8" s="15">
        <f t="shared" si="2"/>
        <v>3112.1696959044348</v>
      </c>
      <c r="BF8" s="15">
        <f t="shared" si="2"/>
        <v>3143.2913928634789</v>
      </c>
      <c r="BG8" s="15">
        <f t="shared" si="2"/>
        <v>3174.724306792114</v>
      </c>
      <c r="BH8" s="15">
        <f t="shared" si="2"/>
        <v>3206.4715498600349</v>
      </c>
      <c r="BI8" s="15">
        <f t="shared" si="2"/>
        <v>3238.5362653586353</v>
      </c>
      <c r="BJ8" s="15">
        <f t="shared" si="2"/>
        <v>3270.9216280122218</v>
      </c>
      <c r="BK8" s="16">
        <f t="shared" si="2"/>
        <v>3303.6308442923441</v>
      </c>
      <c r="BL8" s="1"/>
      <c r="BM8" s="37" t="s">
        <v>5</v>
      </c>
      <c r="BN8" s="25">
        <f>+SUM(D8:O8)</f>
        <v>23293.536698804925</v>
      </c>
      <c r="BO8" s="26">
        <f>+SUM(P8:AA8)</f>
        <v>26247.740192510999</v>
      </c>
      <c r="BP8" s="26">
        <f>+SUM(AB8:AM8)</f>
        <v>29576.610633322325</v>
      </c>
      <c r="BQ8" s="26">
        <f>+SUM(AN8:AY8)</f>
        <v>33327.665168094965</v>
      </c>
      <c r="BR8" s="27">
        <f>+SUM(AZ8:BK8)</f>
        <v>37554.447307266812</v>
      </c>
    </row>
    <row r="9" spans="2:70" x14ac:dyDescent="0.25">
      <c r="B9" s="44"/>
      <c r="C9" s="37" t="s">
        <v>6</v>
      </c>
      <c r="D9" s="14">
        <f>+D6*($D$7/12)</f>
        <v>1500</v>
      </c>
      <c r="E9" s="15">
        <f t="shared" ref="E9:AJ9" si="3">+D12*($D$7/12)</f>
        <v>1481.6333284726475</v>
      </c>
      <c r="F9" s="15">
        <f t="shared" si="3"/>
        <v>1463.0829902300213</v>
      </c>
      <c r="G9" s="15">
        <f t="shared" si="3"/>
        <v>1444.3471486049687</v>
      </c>
      <c r="H9" s="15">
        <f t="shared" si="3"/>
        <v>1425.4239485636656</v>
      </c>
      <c r="I9" s="15">
        <f t="shared" si="3"/>
        <v>1406.3115165219497</v>
      </c>
      <c r="J9" s="15">
        <f t="shared" si="3"/>
        <v>1387.0079601598165</v>
      </c>
      <c r="K9" s="15">
        <f t="shared" si="3"/>
        <v>1367.5113682340618</v>
      </c>
      <c r="L9" s="15">
        <f t="shared" si="3"/>
        <v>1347.8198103890497</v>
      </c>
      <c r="M9" s="15">
        <f t="shared" si="3"/>
        <v>1327.9313369655877</v>
      </c>
      <c r="N9" s="15">
        <f t="shared" si="3"/>
        <v>1307.8439788078911</v>
      </c>
      <c r="O9" s="15">
        <f t="shared" si="3"/>
        <v>1287.5557470686172</v>
      </c>
      <c r="P9" s="15">
        <f t="shared" si="3"/>
        <v>1267.0646330119507</v>
      </c>
      <c r="Q9" s="15">
        <f t="shared" si="3"/>
        <v>1246.3686078147175</v>
      </c>
      <c r="R9" s="15">
        <f t="shared" si="3"/>
        <v>1225.4656223655122</v>
      </c>
      <c r="S9" s="15">
        <f t="shared" si="3"/>
        <v>1204.3536070618145</v>
      </c>
      <c r="T9" s="15">
        <f t="shared" si="3"/>
        <v>1183.03047160508</v>
      </c>
      <c r="U9" s="15">
        <f t="shared" si="3"/>
        <v>1161.4941047937782</v>
      </c>
      <c r="V9" s="15">
        <f t="shared" si="3"/>
        <v>1139.7423743143634</v>
      </c>
      <c r="W9" s="15">
        <f t="shared" si="3"/>
        <v>1117.7731265301543</v>
      </c>
      <c r="X9" s="15">
        <f t="shared" si="3"/>
        <v>1095.5841862681032</v>
      </c>
      <c r="Y9" s="15">
        <f t="shared" si="3"/>
        <v>1073.1733566034316</v>
      </c>
      <c r="Z9" s="15">
        <f t="shared" si="3"/>
        <v>1050.5384186421131</v>
      </c>
      <c r="AA9" s="15">
        <f t="shared" si="3"/>
        <v>1027.6771313011816</v>
      </c>
      <c r="AB9" s="15">
        <f t="shared" si="3"/>
        <v>1004.5872310868407</v>
      </c>
      <c r="AC9" s="15">
        <f t="shared" si="3"/>
        <v>981.26643187035631</v>
      </c>
      <c r="AD9" s="15">
        <f t="shared" si="3"/>
        <v>957.71242466170725</v>
      </c>
      <c r="AE9" s="15">
        <f t="shared" si="3"/>
        <v>933.92287738097161</v>
      </c>
      <c r="AF9" s="15">
        <f t="shared" si="3"/>
        <v>909.89543462742859</v>
      </c>
      <c r="AG9" s="15">
        <f t="shared" si="3"/>
        <v>885.62771744635029</v>
      </c>
      <c r="AH9" s="15">
        <f t="shared" si="3"/>
        <v>861.11732309346121</v>
      </c>
      <c r="AI9" s="15">
        <f t="shared" si="3"/>
        <v>836.36182479704314</v>
      </c>
      <c r="AJ9" s="15">
        <f t="shared" si="3"/>
        <v>811.35877151766078</v>
      </c>
      <c r="AK9" s="15">
        <f t="shared" ref="AK9:BK9" si="4">+AJ12*($D$7/12)</f>
        <v>786.1056877054848</v>
      </c>
      <c r="AL9" s="15">
        <f t="shared" si="4"/>
        <v>760.60007305518695</v>
      </c>
      <c r="AM9" s="15">
        <f t="shared" si="4"/>
        <v>734.83940225838614</v>
      </c>
      <c r="AN9" s="15">
        <f t="shared" si="4"/>
        <v>708.82112475361737</v>
      </c>
      <c r="AO9" s="15">
        <f t="shared" si="4"/>
        <v>682.54266447380087</v>
      </c>
      <c r="AP9" s="15">
        <f t="shared" si="4"/>
        <v>656.00141959118616</v>
      </c>
      <c r="AQ9" s="15">
        <f t="shared" si="4"/>
        <v>629.19476225974529</v>
      </c>
      <c r="AR9" s="15">
        <f t="shared" si="4"/>
        <v>602.12003835499013</v>
      </c>
      <c r="AS9" s="15">
        <f t="shared" si="4"/>
        <v>574.77456721118733</v>
      </c>
      <c r="AT9" s="15">
        <f t="shared" si="4"/>
        <v>547.1556413559465</v>
      </c>
      <c r="AU9" s="15">
        <f t="shared" si="4"/>
        <v>519.26052624215333</v>
      </c>
      <c r="AV9" s="15">
        <f t="shared" si="4"/>
        <v>491.08645997722215</v>
      </c>
      <c r="AW9" s="15">
        <f t="shared" si="4"/>
        <v>462.63065304964169</v>
      </c>
      <c r="AX9" s="15">
        <f t="shared" si="4"/>
        <v>433.89028805278548</v>
      </c>
      <c r="AY9" s="15">
        <f t="shared" si="4"/>
        <v>404.86251940596065</v>
      </c>
      <c r="AZ9" s="15">
        <f t="shared" si="4"/>
        <v>375.54447307266753</v>
      </c>
      <c r="BA9" s="15">
        <f t="shared" si="4"/>
        <v>345.93324627604153</v>
      </c>
      <c r="BB9" s="15">
        <f t="shared" si="4"/>
        <v>316.02590721144929</v>
      </c>
      <c r="BC9" s="15">
        <f t="shared" si="4"/>
        <v>285.81949475621116</v>
      </c>
      <c r="BD9" s="15">
        <f t="shared" si="4"/>
        <v>255.31101817642059</v>
      </c>
      <c r="BE9" s="15">
        <f t="shared" si="4"/>
        <v>224.49745683083214</v>
      </c>
      <c r="BF9" s="15">
        <f t="shared" si="4"/>
        <v>193.37575987178778</v>
      </c>
      <c r="BG9" s="15">
        <f t="shared" si="4"/>
        <v>161.942845943153</v>
      </c>
      <c r="BH9" s="15">
        <f t="shared" si="4"/>
        <v>130.19560287523186</v>
      </c>
      <c r="BI9" s="15">
        <f t="shared" si="4"/>
        <v>98.130887376631506</v>
      </c>
      <c r="BJ9" s="15">
        <f t="shared" si="4"/>
        <v>65.74552472304515</v>
      </c>
      <c r="BK9" s="16">
        <f t="shared" si="4"/>
        <v>33.036308442922937</v>
      </c>
      <c r="BL9" s="1"/>
      <c r="BM9" s="37" t="s">
        <v>6</v>
      </c>
      <c r="BN9" s="25">
        <f>+SUM(D9:O9)</f>
        <v>16746.469134018276</v>
      </c>
      <c r="BO9" s="26">
        <f>+SUM(P9:AA9)</f>
        <v>13792.265640312198</v>
      </c>
      <c r="BP9" s="26">
        <f>+SUM(AB9:AM9)</f>
        <v>10463.395199500879</v>
      </c>
      <c r="BQ9" s="26">
        <f>+SUM(AN9:AY9)</f>
        <v>6712.3406647282372</v>
      </c>
      <c r="BR9" s="27">
        <f>+SUM(AZ9:BK9)</f>
        <v>2485.5585255563942</v>
      </c>
    </row>
    <row r="10" spans="2:70" x14ac:dyDescent="0.25">
      <c r="B10" s="44"/>
      <c r="C10" s="37" t="s">
        <v>7</v>
      </c>
      <c r="D10" s="14">
        <v>3336.6671527352669</v>
      </c>
      <c r="E10" s="15">
        <f>+D10</f>
        <v>3336.6671527352669</v>
      </c>
      <c r="F10" s="15">
        <f t="shared" ref="F10:BK10" si="5">+E10</f>
        <v>3336.6671527352669</v>
      </c>
      <c r="G10" s="15">
        <f t="shared" si="5"/>
        <v>3336.6671527352669</v>
      </c>
      <c r="H10" s="15">
        <f t="shared" si="5"/>
        <v>3336.6671527352669</v>
      </c>
      <c r="I10" s="15">
        <f t="shared" si="5"/>
        <v>3336.6671527352669</v>
      </c>
      <c r="J10" s="15">
        <f t="shared" si="5"/>
        <v>3336.6671527352669</v>
      </c>
      <c r="K10" s="15">
        <f t="shared" si="5"/>
        <v>3336.6671527352669</v>
      </c>
      <c r="L10" s="15">
        <f t="shared" si="5"/>
        <v>3336.6671527352669</v>
      </c>
      <c r="M10" s="15">
        <f t="shared" si="5"/>
        <v>3336.6671527352669</v>
      </c>
      <c r="N10" s="15">
        <f t="shared" si="5"/>
        <v>3336.6671527352669</v>
      </c>
      <c r="O10" s="15">
        <f t="shared" si="5"/>
        <v>3336.6671527352669</v>
      </c>
      <c r="P10" s="15">
        <f t="shared" si="5"/>
        <v>3336.6671527352669</v>
      </c>
      <c r="Q10" s="15">
        <f t="shared" si="5"/>
        <v>3336.6671527352669</v>
      </c>
      <c r="R10" s="15">
        <f t="shared" si="5"/>
        <v>3336.6671527352669</v>
      </c>
      <c r="S10" s="15">
        <f t="shared" si="5"/>
        <v>3336.6671527352669</v>
      </c>
      <c r="T10" s="15">
        <f t="shared" si="5"/>
        <v>3336.6671527352669</v>
      </c>
      <c r="U10" s="15">
        <f t="shared" si="5"/>
        <v>3336.6671527352669</v>
      </c>
      <c r="V10" s="15">
        <f t="shared" si="5"/>
        <v>3336.6671527352669</v>
      </c>
      <c r="W10" s="15">
        <f t="shared" si="5"/>
        <v>3336.6671527352669</v>
      </c>
      <c r="X10" s="15">
        <f t="shared" si="5"/>
        <v>3336.6671527352669</v>
      </c>
      <c r="Y10" s="15">
        <f t="shared" si="5"/>
        <v>3336.6671527352669</v>
      </c>
      <c r="Z10" s="15">
        <f t="shared" si="5"/>
        <v>3336.6671527352669</v>
      </c>
      <c r="AA10" s="15">
        <f t="shared" si="5"/>
        <v>3336.6671527352669</v>
      </c>
      <c r="AB10" s="15">
        <f t="shared" si="5"/>
        <v>3336.6671527352669</v>
      </c>
      <c r="AC10" s="15">
        <f t="shared" si="5"/>
        <v>3336.6671527352669</v>
      </c>
      <c r="AD10" s="15">
        <f t="shared" si="5"/>
        <v>3336.6671527352669</v>
      </c>
      <c r="AE10" s="15">
        <f t="shared" si="5"/>
        <v>3336.6671527352669</v>
      </c>
      <c r="AF10" s="15">
        <f t="shared" si="5"/>
        <v>3336.6671527352669</v>
      </c>
      <c r="AG10" s="15">
        <f t="shared" si="5"/>
        <v>3336.6671527352669</v>
      </c>
      <c r="AH10" s="15">
        <f t="shared" si="5"/>
        <v>3336.6671527352669</v>
      </c>
      <c r="AI10" s="15">
        <f t="shared" si="5"/>
        <v>3336.6671527352669</v>
      </c>
      <c r="AJ10" s="15">
        <f t="shared" si="5"/>
        <v>3336.6671527352669</v>
      </c>
      <c r="AK10" s="15">
        <f t="shared" si="5"/>
        <v>3336.6671527352669</v>
      </c>
      <c r="AL10" s="15">
        <f t="shared" si="5"/>
        <v>3336.6671527352669</v>
      </c>
      <c r="AM10" s="15">
        <f t="shared" si="5"/>
        <v>3336.6671527352669</v>
      </c>
      <c r="AN10" s="15">
        <f t="shared" si="5"/>
        <v>3336.6671527352669</v>
      </c>
      <c r="AO10" s="15">
        <f t="shared" si="5"/>
        <v>3336.6671527352669</v>
      </c>
      <c r="AP10" s="15">
        <f t="shared" si="5"/>
        <v>3336.6671527352669</v>
      </c>
      <c r="AQ10" s="15">
        <f t="shared" si="5"/>
        <v>3336.6671527352669</v>
      </c>
      <c r="AR10" s="15">
        <f t="shared" si="5"/>
        <v>3336.6671527352669</v>
      </c>
      <c r="AS10" s="15">
        <f t="shared" si="5"/>
        <v>3336.6671527352669</v>
      </c>
      <c r="AT10" s="15">
        <f t="shared" si="5"/>
        <v>3336.6671527352669</v>
      </c>
      <c r="AU10" s="15">
        <f t="shared" si="5"/>
        <v>3336.6671527352669</v>
      </c>
      <c r="AV10" s="15">
        <f t="shared" si="5"/>
        <v>3336.6671527352669</v>
      </c>
      <c r="AW10" s="15">
        <f t="shared" si="5"/>
        <v>3336.6671527352669</v>
      </c>
      <c r="AX10" s="15">
        <f t="shared" si="5"/>
        <v>3336.6671527352669</v>
      </c>
      <c r="AY10" s="15">
        <f t="shared" si="5"/>
        <v>3336.6671527352669</v>
      </c>
      <c r="AZ10" s="15">
        <f t="shared" si="5"/>
        <v>3336.6671527352669</v>
      </c>
      <c r="BA10" s="15">
        <f t="shared" si="5"/>
        <v>3336.6671527352669</v>
      </c>
      <c r="BB10" s="15">
        <f t="shared" si="5"/>
        <v>3336.6671527352669</v>
      </c>
      <c r="BC10" s="15">
        <f t="shared" si="5"/>
        <v>3336.6671527352669</v>
      </c>
      <c r="BD10" s="15">
        <f t="shared" si="5"/>
        <v>3336.6671527352669</v>
      </c>
      <c r="BE10" s="15">
        <f t="shared" si="5"/>
        <v>3336.6671527352669</v>
      </c>
      <c r="BF10" s="15">
        <f t="shared" si="5"/>
        <v>3336.6671527352669</v>
      </c>
      <c r="BG10" s="15">
        <f t="shared" si="5"/>
        <v>3336.6671527352669</v>
      </c>
      <c r="BH10" s="15">
        <f t="shared" si="5"/>
        <v>3336.6671527352669</v>
      </c>
      <c r="BI10" s="15">
        <f t="shared" si="5"/>
        <v>3336.6671527352669</v>
      </c>
      <c r="BJ10" s="15">
        <f t="shared" si="5"/>
        <v>3336.6671527352669</v>
      </c>
      <c r="BK10" s="16">
        <f t="shared" si="5"/>
        <v>3336.6671527352669</v>
      </c>
      <c r="BL10" s="1"/>
      <c r="BM10" s="37" t="s">
        <v>7</v>
      </c>
      <c r="BN10" s="25">
        <f>+SUM(D10:O10)</f>
        <v>40040.005832823204</v>
      </c>
      <c r="BO10" s="26">
        <f>+SUM(P10:AA10)</f>
        <v>40040.005832823204</v>
      </c>
      <c r="BP10" s="26">
        <f>+SUM(AB10:AM10)</f>
        <v>40040.005832823204</v>
      </c>
      <c r="BQ10" s="26">
        <f>+SUM(AN10:AY10)</f>
        <v>40040.005832823204</v>
      </c>
      <c r="BR10" s="27">
        <f>+SUM(AZ10:BK10)</f>
        <v>40040.005832823204</v>
      </c>
    </row>
    <row r="11" spans="2:70" ht="6" customHeight="1" x14ac:dyDescent="0.25">
      <c r="B11" s="44"/>
      <c r="C11" s="37"/>
      <c r="D11" s="14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6"/>
      <c r="BL11" s="1"/>
      <c r="BM11" s="37"/>
      <c r="BN11" s="28"/>
      <c r="BO11" s="29"/>
      <c r="BP11" s="29"/>
      <c r="BQ11" s="29"/>
      <c r="BR11" s="30"/>
    </row>
    <row r="12" spans="2:70" x14ac:dyDescent="0.25">
      <c r="B12" s="44"/>
      <c r="C12" s="37" t="s">
        <v>8</v>
      </c>
      <c r="D12" s="14">
        <f>+D6-D8</f>
        <v>148163.33284726474</v>
      </c>
      <c r="E12" s="15">
        <f>+D12-E8</f>
        <v>146308.29902300212</v>
      </c>
      <c r="F12" s="15">
        <f t="shared" ref="F12:BK12" si="6">+E12-F8</f>
        <v>144434.71486049687</v>
      </c>
      <c r="G12" s="15">
        <f t="shared" si="6"/>
        <v>142542.39485636656</v>
      </c>
      <c r="H12" s="15">
        <f t="shared" si="6"/>
        <v>140631.15165219497</v>
      </c>
      <c r="I12" s="15">
        <f t="shared" si="6"/>
        <v>138700.79601598164</v>
      </c>
      <c r="J12" s="15">
        <f t="shared" si="6"/>
        <v>136751.13682340618</v>
      </c>
      <c r="K12" s="15">
        <f t="shared" si="6"/>
        <v>134781.98103890498</v>
      </c>
      <c r="L12" s="15">
        <f t="shared" si="6"/>
        <v>132793.13369655877</v>
      </c>
      <c r="M12" s="15">
        <f t="shared" si="6"/>
        <v>130784.3978807891</v>
      </c>
      <c r="N12" s="15">
        <f t="shared" si="6"/>
        <v>128755.57470686172</v>
      </c>
      <c r="O12" s="15">
        <f t="shared" si="6"/>
        <v>126706.46330119506</v>
      </c>
      <c r="P12" s="15">
        <f t="shared" si="6"/>
        <v>124636.86078147175</v>
      </c>
      <c r="Q12" s="15">
        <f t="shared" si="6"/>
        <v>122546.56223655121</v>
      </c>
      <c r="R12" s="15">
        <f t="shared" si="6"/>
        <v>120435.36070618145</v>
      </c>
      <c r="S12" s="15">
        <f t="shared" si="6"/>
        <v>118303.04716050799</v>
      </c>
      <c r="T12" s="15">
        <f t="shared" si="6"/>
        <v>116149.41047937781</v>
      </c>
      <c r="U12" s="15">
        <f t="shared" si="6"/>
        <v>113974.23743143633</v>
      </c>
      <c r="V12" s="15">
        <f t="shared" si="6"/>
        <v>111777.31265301543</v>
      </c>
      <c r="W12" s="15">
        <f t="shared" si="6"/>
        <v>109558.41862681031</v>
      </c>
      <c r="X12" s="15">
        <f t="shared" si="6"/>
        <v>107317.33566034315</v>
      </c>
      <c r="Y12" s="15">
        <f t="shared" si="6"/>
        <v>105053.84186421131</v>
      </c>
      <c r="Z12" s="15">
        <f t="shared" si="6"/>
        <v>102767.71313011815</v>
      </c>
      <c r="AA12" s="15">
        <f t="shared" si="6"/>
        <v>100458.72310868406</v>
      </c>
      <c r="AB12" s="15">
        <f t="shared" si="6"/>
        <v>98126.643187035632</v>
      </c>
      <c r="AC12" s="15">
        <f t="shared" si="6"/>
        <v>95771.242466170719</v>
      </c>
      <c r="AD12" s="15">
        <f t="shared" si="6"/>
        <v>93392.287738097162</v>
      </c>
      <c r="AE12" s="15">
        <f t="shared" si="6"/>
        <v>90989.543462742862</v>
      </c>
      <c r="AF12" s="15">
        <f t="shared" si="6"/>
        <v>88562.771744635029</v>
      </c>
      <c r="AG12" s="15">
        <f t="shared" si="6"/>
        <v>86111.732309346116</v>
      </c>
      <c r="AH12" s="15">
        <f t="shared" si="6"/>
        <v>83636.182479704308</v>
      </c>
      <c r="AI12" s="15">
        <f t="shared" si="6"/>
        <v>81135.877151766079</v>
      </c>
      <c r="AJ12" s="15">
        <f t="shared" si="6"/>
        <v>78610.568770548474</v>
      </c>
      <c r="AK12" s="15">
        <f t="shared" si="6"/>
        <v>76060.007305518695</v>
      </c>
      <c r="AL12" s="15">
        <f t="shared" si="6"/>
        <v>73483.940225838611</v>
      </c>
      <c r="AM12" s="15">
        <f t="shared" si="6"/>
        <v>70882.112475361733</v>
      </c>
      <c r="AN12" s="15">
        <f t="shared" si="6"/>
        <v>68254.266447380083</v>
      </c>
      <c r="AO12" s="15">
        <f t="shared" si="6"/>
        <v>65600.141959118613</v>
      </c>
      <c r="AP12" s="15">
        <f t="shared" si="6"/>
        <v>62919.476225974533</v>
      </c>
      <c r="AQ12" s="15">
        <f t="shared" si="6"/>
        <v>60212.00383549901</v>
      </c>
      <c r="AR12" s="15">
        <f t="shared" si="6"/>
        <v>57477.456721118731</v>
      </c>
      <c r="AS12" s="15">
        <f t="shared" si="6"/>
        <v>54715.56413559465</v>
      </c>
      <c r="AT12" s="15">
        <f t="shared" si="6"/>
        <v>51926.052624215328</v>
      </c>
      <c r="AU12" s="15">
        <f t="shared" si="6"/>
        <v>49108.645997722211</v>
      </c>
      <c r="AV12" s="15">
        <f t="shared" si="6"/>
        <v>46263.06530496417</v>
      </c>
      <c r="AW12" s="15">
        <f t="shared" si="6"/>
        <v>43389.028805278547</v>
      </c>
      <c r="AX12" s="15">
        <f t="shared" si="6"/>
        <v>40486.251940596063</v>
      </c>
      <c r="AY12" s="15">
        <f t="shared" si="6"/>
        <v>37554.447307266753</v>
      </c>
      <c r="AZ12" s="15">
        <f t="shared" si="6"/>
        <v>34593.324627604154</v>
      </c>
      <c r="BA12" s="15">
        <f t="shared" si="6"/>
        <v>31602.59072114493</v>
      </c>
      <c r="BB12" s="15">
        <f t="shared" si="6"/>
        <v>28581.949475621113</v>
      </c>
      <c r="BC12" s="15">
        <f t="shared" si="6"/>
        <v>25531.101817642058</v>
      </c>
      <c r="BD12" s="15">
        <f t="shared" si="6"/>
        <v>22449.745683083212</v>
      </c>
      <c r="BE12" s="15">
        <f t="shared" si="6"/>
        <v>19337.575987178778</v>
      </c>
      <c r="BF12" s="15">
        <f t="shared" si="6"/>
        <v>16194.284594315299</v>
      </c>
      <c r="BG12" s="15">
        <f t="shared" si="6"/>
        <v>13019.560287523185</v>
      </c>
      <c r="BH12" s="15">
        <f t="shared" si="6"/>
        <v>9813.0887376631508</v>
      </c>
      <c r="BI12" s="15">
        <f t="shared" si="6"/>
        <v>6574.5524723045155</v>
      </c>
      <c r="BJ12" s="15">
        <f t="shared" si="6"/>
        <v>3303.6308442922937</v>
      </c>
      <c r="BK12" s="16">
        <f t="shared" si="6"/>
        <v>-5.0476955948397517E-11</v>
      </c>
      <c r="BL12" s="1"/>
      <c r="BM12" s="37" t="s">
        <v>8</v>
      </c>
      <c r="BN12" s="28"/>
      <c r="BO12" s="29"/>
      <c r="BP12" s="29"/>
      <c r="BQ12" s="29"/>
      <c r="BR12" s="30"/>
    </row>
    <row r="13" spans="2:70" ht="6" customHeight="1" x14ac:dyDescent="0.25">
      <c r="B13" s="44"/>
      <c r="C13" s="37"/>
      <c r="D13" s="14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6"/>
      <c r="BL13" s="1"/>
      <c r="BM13" s="37"/>
      <c r="BN13" s="28"/>
      <c r="BO13" s="29"/>
      <c r="BP13" s="29"/>
      <c r="BQ13" s="29"/>
      <c r="BR13" s="30"/>
    </row>
    <row r="14" spans="2:70" s="3" customFormat="1" ht="30" x14ac:dyDescent="0.25">
      <c r="B14" s="44"/>
      <c r="C14" s="38" t="s">
        <v>14</v>
      </c>
      <c r="D14" s="17">
        <v>1500</v>
      </c>
      <c r="E14" s="18">
        <v>1500</v>
      </c>
      <c r="F14" s="18">
        <v>1500</v>
      </c>
      <c r="G14" s="18">
        <v>1500</v>
      </c>
      <c r="H14" s="18">
        <v>1500</v>
      </c>
      <c r="I14" s="18">
        <v>1500</v>
      </c>
      <c r="J14" s="18">
        <v>1500</v>
      </c>
      <c r="K14" s="18">
        <v>1500</v>
      </c>
      <c r="L14" s="18">
        <v>1500</v>
      </c>
      <c r="M14" s="18">
        <v>1500</v>
      </c>
      <c r="N14" s="18">
        <v>1500</v>
      </c>
      <c r="O14" s="18">
        <v>1500</v>
      </c>
      <c r="P14" s="18">
        <v>1500</v>
      </c>
      <c r="Q14" s="18">
        <v>1500</v>
      </c>
      <c r="R14" s="18">
        <v>1500</v>
      </c>
      <c r="S14" s="18">
        <v>1500</v>
      </c>
      <c r="T14" s="18">
        <v>1500</v>
      </c>
      <c r="U14" s="18">
        <v>1500</v>
      </c>
      <c r="V14" s="18">
        <v>1500</v>
      </c>
      <c r="W14" s="18">
        <v>1500</v>
      </c>
      <c r="X14" s="18">
        <v>1500</v>
      </c>
      <c r="Y14" s="18">
        <v>1500</v>
      </c>
      <c r="Z14" s="18">
        <v>1500</v>
      </c>
      <c r="AA14" s="18">
        <v>1500</v>
      </c>
      <c r="AB14" s="18">
        <v>1500</v>
      </c>
      <c r="AC14" s="18">
        <v>1500</v>
      </c>
      <c r="AD14" s="18">
        <v>1500</v>
      </c>
      <c r="AE14" s="18">
        <v>1500</v>
      </c>
      <c r="AF14" s="18">
        <v>1500</v>
      </c>
      <c r="AG14" s="18">
        <v>1500</v>
      </c>
      <c r="AH14" s="18">
        <v>1500</v>
      </c>
      <c r="AI14" s="18">
        <v>1500</v>
      </c>
      <c r="AJ14" s="18">
        <v>1500</v>
      </c>
      <c r="AK14" s="18">
        <v>1500</v>
      </c>
      <c r="AL14" s="18">
        <v>1500</v>
      </c>
      <c r="AM14" s="18">
        <v>1500</v>
      </c>
      <c r="AN14" s="18">
        <v>1500</v>
      </c>
      <c r="AO14" s="18">
        <v>1500</v>
      </c>
      <c r="AP14" s="18">
        <v>1500</v>
      </c>
      <c r="AQ14" s="18">
        <v>1500</v>
      </c>
      <c r="AR14" s="18">
        <v>1500</v>
      </c>
      <c r="AS14" s="18">
        <v>1500</v>
      </c>
      <c r="AT14" s="18">
        <v>1500</v>
      </c>
      <c r="AU14" s="18">
        <v>1500</v>
      </c>
      <c r="AV14" s="18">
        <v>1500</v>
      </c>
      <c r="AW14" s="18">
        <v>1500</v>
      </c>
      <c r="AX14" s="18">
        <v>1500</v>
      </c>
      <c r="AY14" s="18">
        <v>1500</v>
      </c>
      <c r="AZ14" s="18">
        <v>1500</v>
      </c>
      <c r="BA14" s="18">
        <v>1500</v>
      </c>
      <c r="BB14" s="18">
        <v>1500</v>
      </c>
      <c r="BC14" s="18">
        <v>1500</v>
      </c>
      <c r="BD14" s="18">
        <v>1500</v>
      </c>
      <c r="BE14" s="18">
        <v>1500</v>
      </c>
      <c r="BF14" s="18">
        <v>1500</v>
      </c>
      <c r="BG14" s="18">
        <v>1500</v>
      </c>
      <c r="BH14" s="18">
        <v>1500</v>
      </c>
      <c r="BI14" s="18">
        <v>1500</v>
      </c>
      <c r="BJ14" s="18">
        <v>1500</v>
      </c>
      <c r="BK14" s="19">
        <v>1500</v>
      </c>
      <c r="BL14" s="4"/>
      <c r="BM14" s="38" t="s">
        <v>14</v>
      </c>
      <c r="BN14" s="25">
        <f>+SUM(D14:O14)</f>
        <v>18000</v>
      </c>
      <c r="BO14" s="26">
        <f>+SUM(P14:AA14)</f>
        <v>18000</v>
      </c>
      <c r="BP14" s="26">
        <f>+SUM(AB14:AM14)</f>
        <v>18000</v>
      </c>
      <c r="BQ14" s="26">
        <f>+SUM(AN14:AY14)</f>
        <v>18000</v>
      </c>
      <c r="BR14" s="27">
        <f>+SUM(AZ14:BK14)</f>
        <v>18000</v>
      </c>
    </row>
    <row r="15" spans="2:70" ht="6" customHeight="1" x14ac:dyDescent="0.25">
      <c r="B15" s="44"/>
      <c r="C15" s="37"/>
      <c r="D15" s="2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3"/>
      <c r="BM15" s="37"/>
      <c r="BN15" s="20"/>
      <c r="BO15" s="12"/>
      <c r="BP15" s="12"/>
      <c r="BQ15" s="12"/>
      <c r="BR15" s="13"/>
    </row>
    <row r="16" spans="2:70" ht="15.75" thickBot="1" x14ac:dyDescent="0.3">
      <c r="B16" s="45"/>
      <c r="C16" s="39" t="s">
        <v>19</v>
      </c>
      <c r="D16" s="21">
        <f>+D10+D14</f>
        <v>4836.6671527352664</v>
      </c>
      <c r="E16" s="22">
        <f t="shared" ref="E16:BK16" si="7">+E10+E14</f>
        <v>4836.6671527352664</v>
      </c>
      <c r="F16" s="22">
        <f t="shared" si="7"/>
        <v>4836.6671527352664</v>
      </c>
      <c r="G16" s="22">
        <f t="shared" si="7"/>
        <v>4836.6671527352664</v>
      </c>
      <c r="H16" s="22">
        <f t="shared" si="7"/>
        <v>4836.6671527352664</v>
      </c>
      <c r="I16" s="22">
        <f t="shared" si="7"/>
        <v>4836.6671527352664</v>
      </c>
      <c r="J16" s="22">
        <f t="shared" si="7"/>
        <v>4836.6671527352664</v>
      </c>
      <c r="K16" s="22">
        <f t="shared" si="7"/>
        <v>4836.6671527352664</v>
      </c>
      <c r="L16" s="22">
        <f t="shared" si="7"/>
        <v>4836.6671527352664</v>
      </c>
      <c r="M16" s="22">
        <f t="shared" si="7"/>
        <v>4836.6671527352664</v>
      </c>
      <c r="N16" s="22">
        <f t="shared" si="7"/>
        <v>4836.6671527352664</v>
      </c>
      <c r="O16" s="22">
        <f t="shared" si="7"/>
        <v>4836.6671527352664</v>
      </c>
      <c r="P16" s="22">
        <f t="shared" si="7"/>
        <v>4836.6671527352664</v>
      </c>
      <c r="Q16" s="22">
        <f t="shared" si="7"/>
        <v>4836.6671527352664</v>
      </c>
      <c r="R16" s="22">
        <f t="shared" si="7"/>
        <v>4836.6671527352664</v>
      </c>
      <c r="S16" s="22">
        <f t="shared" si="7"/>
        <v>4836.6671527352664</v>
      </c>
      <c r="T16" s="22">
        <f t="shared" si="7"/>
        <v>4836.6671527352664</v>
      </c>
      <c r="U16" s="22">
        <f t="shared" si="7"/>
        <v>4836.6671527352664</v>
      </c>
      <c r="V16" s="22">
        <f t="shared" si="7"/>
        <v>4836.6671527352664</v>
      </c>
      <c r="W16" s="22">
        <f t="shared" si="7"/>
        <v>4836.6671527352664</v>
      </c>
      <c r="X16" s="22">
        <f t="shared" si="7"/>
        <v>4836.6671527352664</v>
      </c>
      <c r="Y16" s="22">
        <f t="shared" si="7"/>
        <v>4836.6671527352664</v>
      </c>
      <c r="Z16" s="22">
        <f t="shared" si="7"/>
        <v>4836.6671527352664</v>
      </c>
      <c r="AA16" s="22">
        <f t="shared" si="7"/>
        <v>4836.6671527352664</v>
      </c>
      <c r="AB16" s="22">
        <f t="shared" si="7"/>
        <v>4836.6671527352664</v>
      </c>
      <c r="AC16" s="22">
        <f t="shared" si="7"/>
        <v>4836.6671527352664</v>
      </c>
      <c r="AD16" s="22">
        <f t="shared" si="7"/>
        <v>4836.6671527352664</v>
      </c>
      <c r="AE16" s="22">
        <f t="shared" si="7"/>
        <v>4836.6671527352664</v>
      </c>
      <c r="AF16" s="22">
        <f t="shared" si="7"/>
        <v>4836.6671527352664</v>
      </c>
      <c r="AG16" s="22">
        <f t="shared" si="7"/>
        <v>4836.6671527352664</v>
      </c>
      <c r="AH16" s="22">
        <f t="shared" si="7"/>
        <v>4836.6671527352664</v>
      </c>
      <c r="AI16" s="22">
        <f t="shared" si="7"/>
        <v>4836.6671527352664</v>
      </c>
      <c r="AJ16" s="22">
        <f t="shared" si="7"/>
        <v>4836.6671527352664</v>
      </c>
      <c r="AK16" s="22">
        <f t="shared" si="7"/>
        <v>4836.6671527352664</v>
      </c>
      <c r="AL16" s="22">
        <f t="shared" si="7"/>
        <v>4836.6671527352664</v>
      </c>
      <c r="AM16" s="22">
        <f t="shared" si="7"/>
        <v>4836.6671527352664</v>
      </c>
      <c r="AN16" s="22">
        <f t="shared" si="7"/>
        <v>4836.6671527352664</v>
      </c>
      <c r="AO16" s="22">
        <f t="shared" si="7"/>
        <v>4836.6671527352664</v>
      </c>
      <c r="AP16" s="22">
        <f t="shared" si="7"/>
        <v>4836.6671527352664</v>
      </c>
      <c r="AQ16" s="22">
        <f t="shared" si="7"/>
        <v>4836.6671527352664</v>
      </c>
      <c r="AR16" s="22">
        <f t="shared" si="7"/>
        <v>4836.6671527352664</v>
      </c>
      <c r="AS16" s="22">
        <f t="shared" si="7"/>
        <v>4836.6671527352664</v>
      </c>
      <c r="AT16" s="22">
        <f t="shared" si="7"/>
        <v>4836.6671527352664</v>
      </c>
      <c r="AU16" s="22">
        <f t="shared" si="7"/>
        <v>4836.6671527352664</v>
      </c>
      <c r="AV16" s="22">
        <f t="shared" si="7"/>
        <v>4836.6671527352664</v>
      </c>
      <c r="AW16" s="22">
        <f t="shared" si="7"/>
        <v>4836.6671527352664</v>
      </c>
      <c r="AX16" s="22">
        <f t="shared" si="7"/>
        <v>4836.6671527352664</v>
      </c>
      <c r="AY16" s="22">
        <f t="shared" si="7"/>
        <v>4836.6671527352664</v>
      </c>
      <c r="AZ16" s="22">
        <f t="shared" si="7"/>
        <v>4836.6671527352664</v>
      </c>
      <c r="BA16" s="22">
        <f t="shared" si="7"/>
        <v>4836.6671527352664</v>
      </c>
      <c r="BB16" s="22">
        <f t="shared" si="7"/>
        <v>4836.6671527352664</v>
      </c>
      <c r="BC16" s="22">
        <f t="shared" si="7"/>
        <v>4836.6671527352664</v>
      </c>
      <c r="BD16" s="22">
        <f t="shared" si="7"/>
        <v>4836.6671527352664</v>
      </c>
      <c r="BE16" s="22">
        <f t="shared" si="7"/>
        <v>4836.6671527352664</v>
      </c>
      <c r="BF16" s="22">
        <f t="shared" si="7"/>
        <v>4836.6671527352664</v>
      </c>
      <c r="BG16" s="22">
        <f t="shared" si="7"/>
        <v>4836.6671527352664</v>
      </c>
      <c r="BH16" s="22">
        <f t="shared" si="7"/>
        <v>4836.6671527352664</v>
      </c>
      <c r="BI16" s="22">
        <f t="shared" si="7"/>
        <v>4836.6671527352664</v>
      </c>
      <c r="BJ16" s="22">
        <f t="shared" si="7"/>
        <v>4836.6671527352664</v>
      </c>
      <c r="BK16" s="23">
        <f t="shared" si="7"/>
        <v>4836.6671527352664</v>
      </c>
      <c r="BM16" s="39" t="s">
        <v>16</v>
      </c>
      <c r="BN16" s="31">
        <f>+SUM(D16:O16)</f>
        <v>58040.005832823197</v>
      </c>
      <c r="BO16" s="32">
        <f>+SUM(P16:AA16)</f>
        <v>58040.005832823197</v>
      </c>
      <c r="BP16" s="32">
        <f>+SUM(AB16:AM16)</f>
        <v>58040.005832823197</v>
      </c>
      <c r="BQ16" s="32">
        <f>+SUM(AN16:AY16)</f>
        <v>58040.005832823197</v>
      </c>
      <c r="BR16" s="33">
        <f>+SUM(AZ16:BK16)</f>
        <v>58040.005832823197</v>
      </c>
    </row>
    <row r="17" spans="2:70" ht="6" customHeight="1" thickBot="1" x14ac:dyDescent="0.3"/>
    <row r="18" spans="2:70" s="3" customFormat="1" ht="54" thickBot="1" x14ac:dyDescent="0.3">
      <c r="B18" s="42" t="s">
        <v>13</v>
      </c>
      <c r="C18" s="35" t="s">
        <v>20</v>
      </c>
      <c r="D18" s="7">
        <f>+D4-D16</f>
        <v>163.33284726473357</v>
      </c>
      <c r="E18" s="5">
        <f t="shared" ref="E18:BP18" si="8">+E4-E16</f>
        <v>163.33284726473357</v>
      </c>
      <c r="F18" s="5">
        <f t="shared" si="8"/>
        <v>163.33284726473357</v>
      </c>
      <c r="G18" s="5">
        <f t="shared" si="8"/>
        <v>163.33284726473357</v>
      </c>
      <c r="H18" s="5">
        <f t="shared" si="8"/>
        <v>163.33284726473357</v>
      </c>
      <c r="I18" s="5">
        <f t="shared" si="8"/>
        <v>163.33284726473357</v>
      </c>
      <c r="J18" s="5">
        <f t="shared" si="8"/>
        <v>163.33284726473357</v>
      </c>
      <c r="K18" s="5">
        <f t="shared" si="8"/>
        <v>163.33284726473357</v>
      </c>
      <c r="L18" s="5">
        <f t="shared" si="8"/>
        <v>163.33284726473357</v>
      </c>
      <c r="M18" s="5">
        <f t="shared" si="8"/>
        <v>163.33284726473357</v>
      </c>
      <c r="N18" s="5">
        <f t="shared" si="8"/>
        <v>163.33284726473357</v>
      </c>
      <c r="O18" s="5">
        <f t="shared" si="8"/>
        <v>163.33284726473357</v>
      </c>
      <c r="P18" s="5">
        <f t="shared" si="8"/>
        <v>163.33284726473357</v>
      </c>
      <c r="Q18" s="5">
        <f t="shared" si="8"/>
        <v>163.33284726473357</v>
      </c>
      <c r="R18" s="5">
        <f t="shared" si="8"/>
        <v>163.33284726473357</v>
      </c>
      <c r="S18" s="5">
        <f t="shared" si="8"/>
        <v>163.33284726473357</v>
      </c>
      <c r="T18" s="5">
        <f t="shared" si="8"/>
        <v>163.33284726473357</v>
      </c>
      <c r="U18" s="5">
        <f t="shared" si="8"/>
        <v>163.33284726473357</v>
      </c>
      <c r="V18" s="5">
        <f t="shared" si="8"/>
        <v>163.33284726473357</v>
      </c>
      <c r="W18" s="5">
        <f t="shared" si="8"/>
        <v>163.33284726473357</v>
      </c>
      <c r="X18" s="5">
        <f t="shared" si="8"/>
        <v>163.33284726473357</v>
      </c>
      <c r="Y18" s="5">
        <f t="shared" si="8"/>
        <v>163.33284726473357</v>
      </c>
      <c r="Z18" s="5">
        <f t="shared" si="8"/>
        <v>163.33284726473357</v>
      </c>
      <c r="AA18" s="5">
        <f t="shared" si="8"/>
        <v>163.33284726473357</v>
      </c>
      <c r="AB18" s="5">
        <f t="shared" si="8"/>
        <v>163.33284726473357</v>
      </c>
      <c r="AC18" s="5">
        <f t="shared" si="8"/>
        <v>163.33284726473357</v>
      </c>
      <c r="AD18" s="5">
        <f t="shared" si="8"/>
        <v>163.33284726473357</v>
      </c>
      <c r="AE18" s="5">
        <f t="shared" si="8"/>
        <v>163.33284726473357</v>
      </c>
      <c r="AF18" s="5">
        <f t="shared" si="8"/>
        <v>163.33284726473357</v>
      </c>
      <c r="AG18" s="5">
        <f t="shared" si="8"/>
        <v>163.33284726473357</v>
      </c>
      <c r="AH18" s="5">
        <f t="shared" si="8"/>
        <v>163.33284726473357</v>
      </c>
      <c r="AI18" s="5">
        <f t="shared" si="8"/>
        <v>163.33284726473357</v>
      </c>
      <c r="AJ18" s="5">
        <f t="shared" si="8"/>
        <v>163.33284726473357</v>
      </c>
      <c r="AK18" s="5">
        <f t="shared" si="8"/>
        <v>163.33284726473357</v>
      </c>
      <c r="AL18" s="5">
        <f t="shared" si="8"/>
        <v>163.33284726473357</v>
      </c>
      <c r="AM18" s="5">
        <f t="shared" si="8"/>
        <v>163.33284726473357</v>
      </c>
      <c r="AN18" s="5">
        <f t="shared" si="8"/>
        <v>163.33284726473357</v>
      </c>
      <c r="AO18" s="5">
        <f t="shared" si="8"/>
        <v>163.33284726473357</v>
      </c>
      <c r="AP18" s="5">
        <f t="shared" si="8"/>
        <v>163.33284726473357</v>
      </c>
      <c r="AQ18" s="5">
        <f t="shared" si="8"/>
        <v>163.33284726473357</v>
      </c>
      <c r="AR18" s="5">
        <f t="shared" si="8"/>
        <v>163.33284726473357</v>
      </c>
      <c r="AS18" s="5">
        <f t="shared" si="8"/>
        <v>163.33284726473357</v>
      </c>
      <c r="AT18" s="5">
        <f t="shared" si="8"/>
        <v>163.33284726473357</v>
      </c>
      <c r="AU18" s="5">
        <f t="shared" si="8"/>
        <v>163.33284726473357</v>
      </c>
      <c r="AV18" s="5">
        <f t="shared" si="8"/>
        <v>163.33284726473357</v>
      </c>
      <c r="AW18" s="5">
        <f t="shared" si="8"/>
        <v>163.33284726473357</v>
      </c>
      <c r="AX18" s="5">
        <f t="shared" si="8"/>
        <v>163.33284726473357</v>
      </c>
      <c r="AY18" s="5">
        <f t="shared" si="8"/>
        <v>163.33284726473357</v>
      </c>
      <c r="AZ18" s="5">
        <f t="shared" si="8"/>
        <v>163.33284726473357</v>
      </c>
      <c r="BA18" s="5">
        <f t="shared" si="8"/>
        <v>163.33284726473357</v>
      </c>
      <c r="BB18" s="5">
        <f t="shared" si="8"/>
        <v>163.33284726473357</v>
      </c>
      <c r="BC18" s="5">
        <f t="shared" si="8"/>
        <v>163.33284726473357</v>
      </c>
      <c r="BD18" s="5">
        <f t="shared" si="8"/>
        <v>163.33284726473357</v>
      </c>
      <c r="BE18" s="5">
        <f t="shared" si="8"/>
        <v>163.33284726473357</v>
      </c>
      <c r="BF18" s="5">
        <f t="shared" si="8"/>
        <v>163.33284726473357</v>
      </c>
      <c r="BG18" s="5">
        <f t="shared" si="8"/>
        <v>163.33284726473357</v>
      </c>
      <c r="BH18" s="5">
        <f t="shared" si="8"/>
        <v>163.33284726473357</v>
      </c>
      <c r="BI18" s="5">
        <f t="shared" si="8"/>
        <v>163.33284726473357</v>
      </c>
      <c r="BJ18" s="5">
        <f t="shared" si="8"/>
        <v>163.33284726473357</v>
      </c>
      <c r="BK18" s="6">
        <f t="shared" si="8"/>
        <v>163.33284726473357</v>
      </c>
      <c r="BL18" s="4">
        <f t="shared" si="8"/>
        <v>0</v>
      </c>
      <c r="BM18" s="35" t="s">
        <v>18</v>
      </c>
      <c r="BN18" s="7">
        <f t="shared" si="8"/>
        <v>1959.9941671768029</v>
      </c>
      <c r="BO18" s="5">
        <f t="shared" si="8"/>
        <v>1959.9941671768029</v>
      </c>
      <c r="BP18" s="5">
        <f t="shared" si="8"/>
        <v>1959.9941671768029</v>
      </c>
      <c r="BQ18" s="5">
        <f t="shared" ref="BQ18:BR18" si="9">+BQ4-BQ16</f>
        <v>1959.9941671768029</v>
      </c>
      <c r="BR18" s="6">
        <f t="shared" si="9"/>
        <v>1959.9941671768029</v>
      </c>
    </row>
  </sheetData>
  <mergeCells count="1">
    <mergeCell ref="B6:B16"/>
  </mergeCells>
  <pageMargins left="0.7" right="0.7" top="0.75" bottom="0.75" header="0.3" footer="0.3"/>
  <pageSetup paperSize="9" orientation="portrait" horizontalDpi="0" verticalDpi="0" r:id="rId1"/>
  <ignoredErrors>
    <ignoredError sqref="BN4:BR4 BN14:BR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2017-09-03T02:46:46Z</dcterms:created>
  <dcterms:modified xsi:type="dcterms:W3CDTF">2017-09-13T15:13:42Z</dcterms:modified>
</cp:coreProperties>
</file>