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T Optimizer\code\s curves\"/>
    </mc:Choice>
  </mc:AlternateContent>
  <bookViews>
    <workbookView xWindow="0" yWindow="0" windowWidth="23040" windowHeight="9972"/>
  </bookViews>
  <sheets>
    <sheet name="Sheet2" sheetId="2" r:id="rId1"/>
  </sheets>
  <definedNames>
    <definedName name="solver_adj" localSheetId="0" hidden="1">Sheet2!$H$2:$H$4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Sheet2!$E$2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H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H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E3" i="2"/>
  <c r="E2" i="2"/>
</calcChain>
</file>

<file path=xl/sharedStrings.xml><?xml version="1.0" encoding="utf-8"?>
<sst xmlns="http://schemas.openxmlformats.org/spreadsheetml/2006/main" count="9" uniqueCount="7">
  <si>
    <t>k</t>
  </si>
  <si>
    <t>inflection</t>
  </si>
  <si>
    <t>actual</t>
  </si>
  <si>
    <t>g</t>
  </si>
  <si>
    <t>fit s</t>
  </si>
  <si>
    <t>fit neg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</si>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</sst>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Sheet2!$A$2:$A$23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xVal>
          <c:yVal>
            <c:numRef>
              <c:f>Sheet2!$B$2:$B$23</c:f>
              <c:numCache>
                <c:formatCode>General</c:formatCode>
                <c:ptCount val="22"/>
                <c:pt idx="0">
                  <c:v>0</c:v>
                </c:pt>
                <c:pt idx="1">
                  <c:v>0.6</c:v>
                </c:pt>
                <c:pt idx="2">
                  <c:v>2.2999999999999998</c:v>
                </c:pt>
                <c:pt idx="3">
                  <c:v>7.4</c:v>
                </c:pt>
                <c:pt idx="4">
                  <c:v>13.5</c:v>
                </c:pt>
                <c:pt idx="5">
                  <c:v>19.3</c:v>
                </c:pt>
                <c:pt idx="6">
                  <c:v>24.4</c:v>
                </c:pt>
                <c:pt idx="7">
                  <c:v>28.7</c:v>
                </c:pt>
                <c:pt idx="8">
                  <c:v>32.299999999999997</c:v>
                </c:pt>
                <c:pt idx="9">
                  <c:v>35.5</c:v>
                </c:pt>
                <c:pt idx="10">
                  <c:v>38.299999999999997</c:v>
                </c:pt>
                <c:pt idx="11">
                  <c:v>40.700000000000003</c:v>
                </c:pt>
                <c:pt idx="12">
                  <c:v>42.9</c:v>
                </c:pt>
                <c:pt idx="13">
                  <c:v>44.9</c:v>
                </c:pt>
                <c:pt idx="14">
                  <c:v>46.6</c:v>
                </c:pt>
                <c:pt idx="15">
                  <c:v>48.2</c:v>
                </c:pt>
                <c:pt idx="16">
                  <c:v>49.7</c:v>
                </c:pt>
                <c:pt idx="17">
                  <c:v>51</c:v>
                </c:pt>
                <c:pt idx="18">
                  <c:v>52.2</c:v>
                </c:pt>
                <c:pt idx="19">
                  <c:v>53.4</c:v>
                </c:pt>
                <c:pt idx="20">
                  <c:v>54.5</c:v>
                </c:pt>
                <c:pt idx="21">
                  <c:v>55.6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fit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Sheet2!$A$2:$A$23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xVal>
          <c:yVal>
            <c:numRef>
              <c:f>Sheet2!$C$2:$C$23</c:f>
              <c:numCache>
                <c:formatCode>General</c:formatCode>
                <c:ptCount val="22"/>
                <c:pt idx="0">
                  <c:v>0</c:v>
                </c:pt>
                <c:pt idx="1">
                  <c:v>1.1854825970178813</c:v>
                </c:pt>
                <c:pt idx="2">
                  <c:v>4.3401269648470002</c:v>
                </c:pt>
                <c:pt idx="3">
                  <c:v>8.649956894157441</c:v>
                </c:pt>
                <c:pt idx="4">
                  <c:v>13.483591629964145</c:v>
                </c:pt>
                <c:pt idx="5">
                  <c:v>18.415234505683799</c:v>
                </c:pt>
                <c:pt idx="6">
                  <c:v>23.177537653827354</c:v>
                </c:pt>
                <c:pt idx="7">
                  <c:v>27.615745912348885</c:v>
                </c:pt>
                <c:pt idx="8">
                  <c:v>31.651681963128624</c:v>
                </c:pt>
                <c:pt idx="9">
                  <c:v>35.257368048370196</c:v>
                </c:pt>
                <c:pt idx="10">
                  <c:v>38.436398728017174</c:v>
                </c:pt>
                <c:pt idx="11">
                  <c:v>41.21112384435434</c:v>
                </c:pt>
                <c:pt idx="12">
                  <c:v>43.614033110912537</c:v>
                </c:pt>
                <c:pt idx="13">
                  <c:v>45.682109815093192</c:v>
                </c:pt>
                <c:pt idx="14">
                  <c:v>47.453245475125378</c:v>
                </c:pt>
                <c:pt idx="15">
                  <c:v>48.964061874629621</c:v>
                </c:pt>
                <c:pt idx="16">
                  <c:v>50.248677833604262</c:v>
                </c:pt>
                <c:pt idx="17">
                  <c:v>51.338097562555973</c:v>
                </c:pt>
                <c:pt idx="18">
                  <c:v>52.259997603495933</c:v>
                </c:pt>
                <c:pt idx="19">
                  <c:v>53.038760368638663</c:v>
                </c:pt>
                <c:pt idx="20">
                  <c:v>53.695652107515606</c:v>
                </c:pt>
                <c:pt idx="21">
                  <c:v>54.249077760016398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fit neg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Sheet2!$A$2:$A$23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xVal>
          <c:yVal>
            <c:numRef>
              <c:f>Sheet2!$D$2:$D$23</c:f>
              <c:numCache>
                <c:formatCode>General</c:formatCode>
                <c:ptCount val="22"/>
                <c:pt idx="0">
                  <c:v>0</c:v>
                </c:pt>
                <c:pt idx="1">
                  <c:v>6.2480758293681236E-2</c:v>
                </c:pt>
                <c:pt idx="2">
                  <c:v>0.11996608936367786</c:v>
                </c:pt>
                <c:pt idx="3">
                  <c:v>0.17285538485997315</c:v>
                </c:pt>
                <c:pt idx="4">
                  <c:v>0.22151610449101031</c:v>
                </c:pt>
                <c:pt idx="5">
                  <c:v>0.26628632902871952</c:v>
                </c:pt>
                <c:pt idx="6">
                  <c:v>0.30747710919709309</c:v>
                </c:pt>
                <c:pt idx="7">
                  <c:v>0.34537462676371111</c:v>
                </c:pt>
                <c:pt idx="8">
                  <c:v>0.38024218284886779</c:v>
                </c:pt>
                <c:pt idx="9">
                  <c:v>0.4123220272664988</c:v>
                </c:pt>
                <c:pt idx="10">
                  <c:v>0.44183704160664961</c:v>
                </c:pt>
                <c:pt idx="11">
                  <c:v>0.46899228775305984</c:v>
                </c:pt>
                <c:pt idx="12">
                  <c:v>0.49397643259452056</c:v>
                </c:pt>
                <c:pt idx="13">
                  <c:v>0.51696305882849469</c:v>
                </c:pt>
                <c:pt idx="14">
                  <c:v>0.53811187096408453</c:v>
                </c:pt>
                <c:pt idx="15">
                  <c:v>0.55756980490331609</c:v>
                </c:pt>
                <c:pt idx="16">
                  <c:v>0.57547204880978886</c:v>
                </c:pt>
                <c:pt idx="17">
                  <c:v>0.5919429823573974</c:v>
                </c:pt>
                <c:pt idx="18">
                  <c:v>0.60709704088475591</c:v>
                </c:pt>
                <c:pt idx="19">
                  <c:v>0.62103951045922356</c:v>
                </c:pt>
                <c:pt idx="20">
                  <c:v>0.63386725937440713</c:v>
                </c:pt>
                <c:pt idx="21">
                  <c:v>0.64566941116337961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960800"/>
        <c:axId val="348961360"/>
      </c:scatterChart>
      <c:valAx>
        <c:axId val="34896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961360"/>
        <c:crosses val="autoZero"/>
        <c:crossBetween val="midCat"/>
      </c:valAx>
      <c:valAx>
        <c:axId val="3489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96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4</xdr:row>
      <xdr:rowOff>156210</xdr:rowOff>
    </xdr:from>
    <xdr:to>
      <xdr:col>17</xdr:col>
      <xdr:colOff>53340</xdr:colOff>
      <xdr:row>23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3" sqref="G13"/>
    </sheetView>
  </sheetViews>
  <sheetFormatPr defaultRowHeight="14.4" x14ac:dyDescent="0.3"/>
  <cols>
    <col min="5" max="5" width="11" bestFit="1" customWidth="1"/>
  </cols>
  <sheetData>
    <row r="1" spans="1:11" x14ac:dyDescent="0.3">
      <c r="B1" t="s">
        <v>2</v>
      </c>
      <c r="C1" t="s">
        <v>4</v>
      </c>
      <c r="D1" t="s">
        <v>5</v>
      </c>
    </row>
    <row r="2" spans="1:11" x14ac:dyDescent="0.3">
      <c r="A2">
        <v>0</v>
      </c>
      <c r="B2">
        <v>0</v>
      </c>
      <c r="C2">
        <f t="shared" ref="C2:C23" si="0">$H$2*((1-EXP(-$H$3*A2))^$H$4)</f>
        <v>0</v>
      </c>
      <c r="D2">
        <f>$K$2*(1-EXP(-$K$3*A2))</f>
        <v>0</v>
      </c>
      <c r="E2">
        <f>SUMXMY2(B:B,C:C)</f>
        <v>15.734214185094645</v>
      </c>
      <c r="G2" t="s">
        <v>0</v>
      </c>
      <c r="H2">
        <v>57.148321878775299</v>
      </c>
      <c r="J2" t="s">
        <v>0</v>
      </c>
      <c r="K2">
        <v>0.78148374145943833</v>
      </c>
    </row>
    <row r="3" spans="1:11" x14ac:dyDescent="0.3">
      <c r="A3">
        <v>50</v>
      </c>
      <c r="B3">
        <v>0.6</v>
      </c>
      <c r="C3">
        <f t="shared" si="0"/>
        <v>1.1854825970178813</v>
      </c>
      <c r="D3">
        <f t="shared" ref="D3:D23" si="1">$K$2*(1-EXP(-$K$3*A3))</f>
        <v>6.2480758293681236E-2</v>
      </c>
      <c r="E3">
        <f>SUMXMY2(B:B,D:D)</f>
        <v>31764.898460349526</v>
      </c>
      <c r="G3" t="s">
        <v>3</v>
      </c>
      <c r="H3">
        <v>3.5476612472737498E-3</v>
      </c>
      <c r="J3" t="s">
        <v>3</v>
      </c>
      <c r="K3">
        <v>1.6665767721957602E-3</v>
      </c>
    </row>
    <row r="4" spans="1:11" x14ac:dyDescent="0.3">
      <c r="A4">
        <v>100</v>
      </c>
      <c r="B4">
        <v>2.2999999999999998</v>
      </c>
      <c r="C4">
        <f t="shared" si="0"/>
        <v>4.3401269648470002</v>
      </c>
      <c r="D4">
        <f t="shared" si="1"/>
        <v>0.11996608936367786</v>
      </c>
      <c r="G4" t="s">
        <v>6</v>
      </c>
      <c r="H4">
        <v>2.13311742920766</v>
      </c>
    </row>
    <row r="5" spans="1:11" x14ac:dyDescent="0.3">
      <c r="A5">
        <v>150</v>
      </c>
      <c r="B5">
        <v>7.4</v>
      </c>
      <c r="C5">
        <f t="shared" si="0"/>
        <v>8.649956894157441</v>
      </c>
      <c r="D5">
        <f t="shared" si="1"/>
        <v>0.17285538485997315</v>
      </c>
    </row>
    <row r="6" spans="1:11" x14ac:dyDescent="0.3">
      <c r="A6">
        <v>200</v>
      </c>
      <c r="B6">
        <v>13.5</v>
      </c>
      <c r="C6">
        <f t="shared" si="0"/>
        <v>13.483591629964145</v>
      </c>
      <c r="D6">
        <f t="shared" si="1"/>
        <v>0.22151610449101031</v>
      </c>
    </row>
    <row r="7" spans="1:11" x14ac:dyDescent="0.3">
      <c r="A7">
        <v>250</v>
      </c>
      <c r="B7">
        <v>19.3</v>
      </c>
      <c r="C7">
        <f t="shared" si="0"/>
        <v>18.415234505683799</v>
      </c>
      <c r="D7">
        <f t="shared" si="1"/>
        <v>0.26628632902871952</v>
      </c>
      <c r="G7" t="s">
        <v>1</v>
      </c>
      <c r="H7">
        <f>LN(H4)/H3</f>
        <v>213.54476617495709</v>
      </c>
    </row>
    <row r="8" spans="1:11" x14ac:dyDescent="0.3">
      <c r="A8">
        <v>300</v>
      </c>
      <c r="B8">
        <v>24.4</v>
      </c>
      <c r="C8">
        <f t="shared" si="0"/>
        <v>23.177537653827354</v>
      </c>
      <c r="D8">
        <f t="shared" si="1"/>
        <v>0.30747710919709309</v>
      </c>
      <c r="H8">
        <f>$H$2*((1-EXP(-$H$3*H7))^$H$4)</f>
        <v>14.823512755065742</v>
      </c>
    </row>
    <row r="9" spans="1:11" x14ac:dyDescent="0.3">
      <c r="A9">
        <v>350</v>
      </c>
      <c r="B9">
        <v>28.7</v>
      </c>
      <c r="C9">
        <f t="shared" si="0"/>
        <v>27.615745912348885</v>
      </c>
      <c r="D9">
        <f t="shared" si="1"/>
        <v>0.34537462676371111</v>
      </c>
      <c r="H9">
        <f>H2*(1-1/H4)^H4</f>
        <v>14.823512755065742</v>
      </c>
    </row>
    <row r="10" spans="1:11" x14ac:dyDescent="0.3">
      <c r="A10">
        <v>400</v>
      </c>
      <c r="B10">
        <v>32.299999999999997</v>
      </c>
      <c r="C10">
        <f t="shared" si="0"/>
        <v>31.651681963128624</v>
      </c>
      <c r="D10">
        <f t="shared" si="1"/>
        <v>0.38024218284886779</v>
      </c>
    </row>
    <row r="11" spans="1:11" x14ac:dyDescent="0.3">
      <c r="A11">
        <v>450</v>
      </c>
      <c r="B11">
        <v>35.5</v>
      </c>
      <c r="C11">
        <f t="shared" si="0"/>
        <v>35.257368048370196</v>
      </c>
      <c r="D11">
        <f t="shared" si="1"/>
        <v>0.4123220272664988</v>
      </c>
    </row>
    <row r="12" spans="1:11" x14ac:dyDescent="0.3">
      <c r="A12">
        <v>500</v>
      </c>
      <c r="B12">
        <v>38.299999999999997</v>
      </c>
      <c r="C12">
        <f t="shared" si="0"/>
        <v>38.436398728017174</v>
      </c>
      <c r="D12">
        <f t="shared" si="1"/>
        <v>0.44183704160664961</v>
      </c>
    </row>
    <row r="13" spans="1:11" x14ac:dyDescent="0.3">
      <c r="A13">
        <v>550</v>
      </c>
      <c r="B13">
        <v>40.700000000000003</v>
      </c>
      <c r="C13">
        <f t="shared" si="0"/>
        <v>41.21112384435434</v>
      </c>
      <c r="D13">
        <f t="shared" si="1"/>
        <v>0.46899228775305984</v>
      </c>
    </row>
    <row r="14" spans="1:11" x14ac:dyDescent="0.3">
      <c r="A14">
        <v>600</v>
      </c>
      <c r="B14">
        <v>42.9</v>
      </c>
      <c r="C14">
        <f t="shared" si="0"/>
        <v>43.614033110912537</v>
      </c>
      <c r="D14">
        <f t="shared" si="1"/>
        <v>0.49397643259452056</v>
      </c>
    </row>
    <row r="15" spans="1:11" x14ac:dyDescent="0.3">
      <c r="A15">
        <v>650</v>
      </c>
      <c r="B15">
        <v>44.9</v>
      </c>
      <c r="C15">
        <f t="shared" si="0"/>
        <v>45.682109815093192</v>
      </c>
      <c r="D15">
        <f t="shared" si="1"/>
        <v>0.51696305882849469</v>
      </c>
    </row>
    <row r="16" spans="1:11" x14ac:dyDescent="0.3">
      <c r="A16">
        <v>700</v>
      </c>
      <c r="B16">
        <v>46.6</v>
      </c>
      <c r="C16">
        <f t="shared" si="0"/>
        <v>47.453245475125378</v>
      </c>
      <c r="D16">
        <f t="shared" si="1"/>
        <v>0.53811187096408453</v>
      </c>
    </row>
    <row r="17" spans="1:4" x14ac:dyDescent="0.3">
      <c r="A17">
        <v>750</v>
      </c>
      <c r="B17">
        <v>48.2</v>
      </c>
      <c r="C17">
        <f t="shared" si="0"/>
        <v>48.964061874629621</v>
      </c>
      <c r="D17">
        <f t="shared" si="1"/>
        <v>0.55756980490331609</v>
      </c>
    </row>
    <row r="18" spans="1:4" x14ac:dyDescent="0.3">
      <c r="A18">
        <v>800</v>
      </c>
      <c r="B18">
        <v>49.7</v>
      </c>
      <c r="C18">
        <f t="shared" si="0"/>
        <v>50.248677833604262</v>
      </c>
      <c r="D18">
        <f t="shared" si="1"/>
        <v>0.57547204880978886</v>
      </c>
    </row>
    <row r="19" spans="1:4" x14ac:dyDescent="0.3">
      <c r="A19">
        <v>850</v>
      </c>
      <c r="B19">
        <v>51</v>
      </c>
      <c r="C19">
        <f t="shared" si="0"/>
        <v>51.338097562555973</v>
      </c>
      <c r="D19">
        <f t="shared" si="1"/>
        <v>0.5919429823573974</v>
      </c>
    </row>
    <row r="20" spans="1:4" x14ac:dyDescent="0.3">
      <c r="A20">
        <v>900</v>
      </c>
      <c r="B20">
        <v>52.2</v>
      </c>
      <c r="C20">
        <f t="shared" si="0"/>
        <v>52.259997603495933</v>
      </c>
      <c r="D20">
        <f t="shared" si="1"/>
        <v>0.60709704088475591</v>
      </c>
    </row>
    <row r="21" spans="1:4" x14ac:dyDescent="0.3">
      <c r="A21">
        <v>950</v>
      </c>
      <c r="B21">
        <v>53.4</v>
      </c>
      <c r="C21">
        <f t="shared" si="0"/>
        <v>53.038760368638663</v>
      </c>
      <c r="D21">
        <f t="shared" si="1"/>
        <v>0.62103951045922356</v>
      </c>
    </row>
    <row r="22" spans="1:4" x14ac:dyDescent="0.3">
      <c r="A22">
        <v>1000</v>
      </c>
      <c r="B22">
        <v>54.5</v>
      </c>
      <c r="C22">
        <f t="shared" si="0"/>
        <v>53.695652107515606</v>
      </c>
      <c r="D22">
        <f t="shared" si="1"/>
        <v>0.63386725937440713</v>
      </c>
    </row>
    <row r="23" spans="1:4" x14ac:dyDescent="0.3">
      <c r="A23">
        <v>1050</v>
      </c>
      <c r="B23">
        <v>55.6</v>
      </c>
      <c r="C23">
        <f t="shared" si="0"/>
        <v>54.249077760016398</v>
      </c>
      <c r="D23">
        <f t="shared" si="1"/>
        <v>0.64566941116337961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xzhou</dc:creator>
  <cp:lastModifiedBy>xzhou</cp:lastModifiedBy>
  <dcterms:created xsi:type="dcterms:W3CDTF">2015-04-30T17:16:12Z</dcterms:created>
  <dcterms:modified xsi:type="dcterms:W3CDTF">2015-05-01T19:51:21Z</dcterms:modified>
</cp:coreProperties>
</file>