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oukhar\Documents\Julia\Zenith VAT\Sonic\"/>
    </mc:Choice>
  </mc:AlternateContent>
  <bookViews>
    <workbookView xWindow="0" yWindow="0" windowWidth="19200" windowHeight="9735"/>
  </bookViews>
  <sheets>
    <sheet name="Reach Curves" sheetId="2" r:id="rId1"/>
    <sheet name="VA Inputs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S8" i="2"/>
  <c r="S5" i="2"/>
  <c r="S4" i="2"/>
  <c r="N15" i="1"/>
  <c r="N18" i="1"/>
  <c r="N14" i="1"/>
  <c r="N13" i="1"/>
  <c r="M19" i="1"/>
  <c r="M13" i="1"/>
</calcChain>
</file>

<file path=xl/sharedStrings.xml><?xml version="1.0" encoding="utf-8"?>
<sst xmlns="http://schemas.openxmlformats.org/spreadsheetml/2006/main" count="273" uniqueCount="133">
  <si>
    <t>6:00a-8:59a</t>
  </si>
  <si>
    <t>Day</t>
  </si>
  <si>
    <t>Prime</t>
  </si>
  <si>
    <t>Late</t>
  </si>
  <si>
    <t>Overnight</t>
  </si>
  <si>
    <t>Weekend</t>
  </si>
  <si>
    <t>9:00a-3:59a</t>
  </si>
  <si>
    <t>4:00p-6:59p</t>
  </si>
  <si>
    <t>7:00p-11:59p</t>
  </si>
  <si>
    <t>12:00a-12:59a</t>
  </si>
  <si>
    <t>1:00a-:1:59a</t>
  </si>
  <si>
    <t>M-F</t>
  </si>
  <si>
    <t>Sa-Su</t>
  </si>
  <si>
    <t>6:00a-5:59a</t>
  </si>
  <si>
    <t>Daypart</t>
  </si>
  <si>
    <t>Definition</t>
  </si>
  <si>
    <t>14/15 %</t>
  </si>
  <si>
    <t>Fringe</t>
  </si>
  <si>
    <t>Early</t>
  </si>
  <si>
    <t>14/15 Cable Daypart Mix</t>
  </si>
  <si>
    <t>Prime CPP:</t>
  </si>
  <si>
    <t>Non-Prime CPP:</t>
  </si>
  <si>
    <t>Video Allocator TV Reach Curve Exercise</t>
  </si>
  <si>
    <t>TV CPPs</t>
  </si>
  <si>
    <t>Prime is inclusive of Cable Prime, Sports, Synd &amp; Broadcast Prime, weighted against our daypart mix from the 14/15 Upfront</t>
  </si>
  <si>
    <t>Non-Prime is Cable only, all dayparts excluding Prime, also based on 14/15 Upfront</t>
  </si>
  <si>
    <t>These CPPs (esp the Prime Non-Prime Cable pieces were based off factors within our Cable buy) so they should be used for VA only</t>
  </si>
  <si>
    <t>Non-Prime</t>
  </si>
  <si>
    <t>Network List</t>
  </si>
  <si>
    <t>2.5 Men</t>
  </si>
  <si>
    <t>A&amp;E</t>
  </si>
  <si>
    <t>ABC Family</t>
  </si>
  <si>
    <t>Adult Swim</t>
  </si>
  <si>
    <t>AMC</t>
  </si>
  <si>
    <t>Animal Planet</t>
  </si>
  <si>
    <t>Big Bang Theory</t>
  </si>
  <si>
    <t>Big Bang Theory Weekend</t>
  </si>
  <si>
    <t>CBS NCAA Regular Season Bball</t>
  </si>
  <si>
    <t>CBS NCAA Tournmant</t>
  </si>
  <si>
    <t>CBS NFL</t>
  </si>
  <si>
    <t>CBS SEC Football</t>
  </si>
  <si>
    <t>Centric</t>
  </si>
  <si>
    <t>Cleveland Show</t>
  </si>
  <si>
    <t>CMT</t>
  </si>
  <si>
    <t>Comedy</t>
  </si>
  <si>
    <t>Destination America</t>
  </si>
  <si>
    <t>Discovery</t>
  </si>
  <si>
    <t>ESPN</t>
  </si>
  <si>
    <t>ESPN2</t>
  </si>
  <si>
    <t>ESPNU</t>
  </si>
  <si>
    <t>Family Feud</t>
  </si>
  <si>
    <t>Family Guy</t>
  </si>
  <si>
    <t>FS1</t>
  </si>
  <si>
    <t>Fuse</t>
  </si>
  <si>
    <t>FX</t>
  </si>
  <si>
    <t>FXX</t>
  </si>
  <si>
    <t>Galavision</t>
  </si>
  <si>
    <t>H2</t>
  </si>
  <si>
    <t>History</t>
  </si>
  <si>
    <t>Home Team Sports</t>
  </si>
  <si>
    <t>Investigation Discovery</t>
  </si>
  <si>
    <t>ION</t>
  </si>
  <si>
    <t>ITN</t>
  </si>
  <si>
    <t>Law &amp; Order: CI</t>
  </si>
  <si>
    <t>Law &amp; Order: SVU</t>
  </si>
  <si>
    <t>Lifetime</t>
  </si>
  <si>
    <t>MLB Network</t>
  </si>
  <si>
    <t>Modern Family</t>
  </si>
  <si>
    <t>MTV</t>
  </si>
  <si>
    <t>MTV2</t>
  </si>
  <si>
    <t>Nat Geo</t>
  </si>
  <si>
    <t>NBA TV</t>
  </si>
  <si>
    <t>NBC NHL</t>
  </si>
  <si>
    <t>NBC Prime</t>
  </si>
  <si>
    <t>NBC Sports Network</t>
  </si>
  <si>
    <t>Nick @ Nite</t>
  </si>
  <si>
    <t>Nickelodeon</t>
  </si>
  <si>
    <t>Outdoor Channel Major League Fishing</t>
  </si>
  <si>
    <t>Science</t>
  </si>
  <si>
    <t>Spike</t>
  </si>
  <si>
    <t>Syfy</t>
  </si>
  <si>
    <t>TBS</t>
  </si>
  <si>
    <t>Telemundo</t>
  </si>
  <si>
    <t>TLC</t>
  </si>
  <si>
    <t>TMZ</t>
  </si>
  <si>
    <t>TNT</t>
  </si>
  <si>
    <t>Tru TV</t>
  </si>
  <si>
    <t>Turner Sports</t>
  </si>
  <si>
    <t>TV Land</t>
  </si>
  <si>
    <t>Univision</t>
  </si>
  <si>
    <t>USA</t>
  </si>
  <si>
    <t>Vh1</t>
  </si>
  <si>
    <t>Vh1 Classic</t>
  </si>
  <si>
    <t>Weather</t>
  </si>
  <si>
    <t>Weekend Adventures</t>
  </si>
  <si>
    <t>WGN</t>
  </si>
  <si>
    <t>Synd</t>
  </si>
  <si>
    <t>Non-Prime Dayparts</t>
  </si>
  <si>
    <t>Sports</t>
  </si>
  <si>
    <t>n/a</t>
  </si>
  <si>
    <t>Excludes</t>
  </si>
  <si>
    <t>Unimas</t>
  </si>
  <si>
    <t>Non-Prime %s</t>
  </si>
  <si>
    <t>Cable Prime</t>
  </si>
  <si>
    <t>Syndication</t>
  </si>
  <si>
    <t>Broadcast Prime</t>
  </si>
  <si>
    <t>Prime %s</t>
  </si>
  <si>
    <t>Network Prime</t>
  </si>
  <si>
    <t>National Sports</t>
  </si>
  <si>
    <t>NFL</t>
  </si>
  <si>
    <t>SEC/ESPN Regional</t>
  </si>
  <si>
    <t>National Syndication</t>
  </si>
  <si>
    <t>Total Cable</t>
  </si>
  <si>
    <t>Cable Prime (57%)</t>
  </si>
  <si>
    <t>GRPs</t>
  </si>
  <si>
    <t>1+</t>
  </si>
  <si>
    <t>2+</t>
  </si>
  <si>
    <t>3+</t>
  </si>
  <si>
    <t>4+</t>
  </si>
  <si>
    <t>5+</t>
  </si>
  <si>
    <t>Oct-Dec'14</t>
  </si>
  <si>
    <t>Feb-Apr'14</t>
  </si>
  <si>
    <t>Timing:</t>
  </si>
  <si>
    <t>Digital CPPs</t>
  </si>
  <si>
    <t>Tier 2</t>
  </si>
  <si>
    <t>Tier 3</t>
  </si>
  <si>
    <t>Tier 1</t>
  </si>
  <si>
    <t>(+2.5% 14/15 FV CPP)</t>
  </si>
  <si>
    <t>All Networks Prime</t>
  </si>
  <si>
    <t>All Networks Non-Prime</t>
  </si>
  <si>
    <t>SONIC TV Reach Curves</t>
  </si>
  <si>
    <t>GRPs 
A18-49</t>
  </si>
  <si>
    <t>non-prime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</si>
</sst>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9" fontId="0" fillId="0" borderId="0" xfId="1" applyNumberFormat="1" applyFon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left"/>
    </xf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3" fillId="3" borderId="0" xfId="0" applyFont="1" applyFill="1"/>
    <xf numFmtId="0" fontId="0" fillId="3" borderId="0" xfId="0" applyFill="1"/>
    <xf numFmtId="0" fontId="5" fillId="0" borderId="0" xfId="0" applyFont="1"/>
    <xf numFmtId="3" fontId="6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0" fillId="3" borderId="0" xfId="0" applyFont="1" applyFill="1"/>
    <xf numFmtId="6" fontId="0" fillId="2" borderId="0" xfId="0" applyNumberFormat="1" applyFont="1" applyFill="1"/>
    <xf numFmtId="6" fontId="3" fillId="0" borderId="0" xfId="0" applyNumberFormat="1" applyFont="1" applyFill="1"/>
    <xf numFmtId="0" fontId="7" fillId="4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14" fontId="0" fillId="0" borderId="0" xfId="0" applyNumberForma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2"/>
  <sheetViews>
    <sheetView tabSelected="1" workbookViewId="0">
      <selection activeCell="U21" sqref="U20:U21"/>
    </sheetView>
  </sheetViews>
  <sheetFormatPr defaultRowHeight="15" x14ac:dyDescent="0.25"/>
  <cols>
    <col min="1" max="1" width="4.5703125" customWidth="1"/>
    <col min="2" max="2" width="10.28515625" customWidth="1"/>
  </cols>
  <sheetData>
    <row r="2" spans="2:19" x14ac:dyDescent="0.25">
      <c r="B2" s="3" t="s">
        <v>130</v>
      </c>
    </row>
    <row r="3" spans="2:19" x14ac:dyDescent="0.25">
      <c r="B3" s="22">
        <v>41753</v>
      </c>
    </row>
    <row r="4" spans="2:19" x14ac:dyDescent="0.25">
      <c r="N4" t="s">
        <v>2</v>
      </c>
      <c r="O4" t="s">
        <v>115</v>
      </c>
      <c r="P4">
        <v>0.79500000000000004</v>
      </c>
      <c r="Q4">
        <v>6.0395284466194903E-3</v>
      </c>
      <c r="S4">
        <f>P4/100</f>
        <v>7.9500000000000005E-3</v>
      </c>
    </row>
    <row r="5" spans="2:19" x14ac:dyDescent="0.25">
      <c r="B5" s="24" t="s">
        <v>131</v>
      </c>
      <c r="C5" s="23" t="s">
        <v>128</v>
      </c>
      <c r="D5" s="23"/>
      <c r="E5" s="23"/>
      <c r="F5" s="23"/>
      <c r="G5" s="23"/>
      <c r="H5" s="23" t="s">
        <v>129</v>
      </c>
      <c r="I5" s="23"/>
      <c r="J5" s="23"/>
      <c r="K5" s="23"/>
      <c r="L5" s="23"/>
      <c r="N5" t="s">
        <v>2</v>
      </c>
      <c r="O5" t="s">
        <v>117</v>
      </c>
      <c r="P5">
        <v>68.5</v>
      </c>
      <c r="Q5">
        <v>2.8958829748758201E-3</v>
      </c>
      <c r="S5">
        <f>P5/100</f>
        <v>0.68500000000000005</v>
      </c>
    </row>
    <row r="6" spans="2:19" x14ac:dyDescent="0.25">
      <c r="B6" s="25"/>
      <c r="C6" s="19" t="s">
        <v>115</v>
      </c>
      <c r="D6" s="19" t="s">
        <v>116</v>
      </c>
      <c r="E6" s="19" t="s">
        <v>117</v>
      </c>
      <c r="F6" s="19" t="s">
        <v>118</v>
      </c>
      <c r="G6" s="19" t="s">
        <v>119</v>
      </c>
      <c r="H6" s="19" t="s">
        <v>115</v>
      </c>
      <c r="I6" s="19" t="s">
        <v>116</v>
      </c>
      <c r="J6" s="19" t="s">
        <v>117</v>
      </c>
      <c r="K6" s="19" t="s">
        <v>118</v>
      </c>
      <c r="L6" s="19" t="s">
        <v>119</v>
      </c>
    </row>
    <row r="7" spans="2:19" x14ac:dyDescent="0.25">
      <c r="B7" s="20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N7" t="s">
        <v>132</v>
      </c>
      <c r="O7" t="s">
        <v>115</v>
      </c>
      <c r="P7">
        <v>72</v>
      </c>
      <c r="Q7">
        <v>5.44798515957573E-3</v>
      </c>
      <c r="S7">
        <f>P7/100</f>
        <v>0.72</v>
      </c>
    </row>
    <row r="8" spans="2:19" x14ac:dyDescent="0.25">
      <c r="B8" s="20">
        <v>50</v>
      </c>
      <c r="C8" s="21">
        <v>36.4</v>
      </c>
      <c r="D8" s="21">
        <v>9.3000000000000007</v>
      </c>
      <c r="E8" s="21">
        <v>2</v>
      </c>
      <c r="F8" s="21">
        <v>0.8</v>
      </c>
      <c r="G8" s="21">
        <v>0.6</v>
      </c>
      <c r="H8" s="21">
        <v>28.8</v>
      </c>
      <c r="I8" s="21">
        <v>11.1</v>
      </c>
      <c r="J8" s="21">
        <v>4.3</v>
      </c>
      <c r="K8" s="21">
        <v>2.1</v>
      </c>
      <c r="L8" s="21">
        <v>1</v>
      </c>
      <c r="N8" t="s">
        <v>132</v>
      </c>
      <c r="O8" t="s">
        <v>117</v>
      </c>
      <c r="P8">
        <v>62</v>
      </c>
      <c r="Q8">
        <v>2.4752915173687001E-3</v>
      </c>
      <c r="S8">
        <f>P8/100</f>
        <v>0.62</v>
      </c>
    </row>
    <row r="9" spans="2:19" x14ac:dyDescent="0.25">
      <c r="B9" s="20">
        <v>100</v>
      </c>
      <c r="C9" s="21">
        <v>51.7</v>
      </c>
      <c r="D9" s="21">
        <v>24.8</v>
      </c>
      <c r="E9" s="21">
        <v>11.4</v>
      </c>
      <c r="F9" s="21">
        <v>5.0999999999999996</v>
      </c>
      <c r="G9" s="21">
        <v>2.2999999999999998</v>
      </c>
      <c r="H9" s="21">
        <v>40.700000000000003</v>
      </c>
      <c r="I9" s="21">
        <v>21.5</v>
      </c>
      <c r="J9" s="21">
        <v>11.3</v>
      </c>
      <c r="K9" s="21">
        <v>6.8</v>
      </c>
      <c r="L9" s="21">
        <v>4.3</v>
      </c>
    </row>
    <row r="10" spans="2:19" x14ac:dyDescent="0.25">
      <c r="B10" s="20">
        <v>150</v>
      </c>
      <c r="C10" s="21">
        <v>59.4</v>
      </c>
      <c r="D10" s="21">
        <v>35.6</v>
      </c>
      <c r="E10" s="21">
        <v>21.5</v>
      </c>
      <c r="F10" s="21">
        <v>12.7</v>
      </c>
      <c r="G10" s="21">
        <v>7.4</v>
      </c>
      <c r="H10" s="21">
        <v>47.9</v>
      </c>
      <c r="I10" s="21">
        <v>29.3</v>
      </c>
      <c r="J10" s="21">
        <v>18.3</v>
      </c>
      <c r="K10" s="21">
        <v>11.9</v>
      </c>
      <c r="L10" s="21">
        <v>8.3000000000000007</v>
      </c>
    </row>
    <row r="11" spans="2:19" x14ac:dyDescent="0.25">
      <c r="B11" s="20">
        <v>200</v>
      </c>
      <c r="C11" s="21">
        <v>64</v>
      </c>
      <c r="D11" s="21">
        <v>43</v>
      </c>
      <c r="E11" s="21">
        <v>29.5</v>
      </c>
      <c r="F11" s="21">
        <v>20.100000000000001</v>
      </c>
      <c r="G11" s="21">
        <v>13.5</v>
      </c>
      <c r="H11" s="21">
        <v>52.9</v>
      </c>
      <c r="I11" s="21">
        <v>35.299999999999997</v>
      </c>
      <c r="J11" s="21">
        <v>24.1</v>
      </c>
      <c r="K11" s="21">
        <v>17.100000000000001</v>
      </c>
      <c r="L11" s="21">
        <v>12.4</v>
      </c>
    </row>
    <row r="12" spans="2:19" x14ac:dyDescent="0.25">
      <c r="B12" s="20">
        <v>250</v>
      </c>
      <c r="C12" s="21">
        <v>67.2</v>
      </c>
      <c r="D12" s="21">
        <v>48.2</v>
      </c>
      <c r="E12" s="21">
        <v>35.6</v>
      </c>
      <c r="F12" s="21">
        <v>26.3</v>
      </c>
      <c r="G12" s="21">
        <v>19.3</v>
      </c>
      <c r="H12" s="21">
        <v>56.5</v>
      </c>
      <c r="I12" s="21">
        <v>40</v>
      </c>
      <c r="J12" s="21">
        <v>28.9</v>
      </c>
      <c r="K12" s="21">
        <v>21.7</v>
      </c>
      <c r="L12" s="21">
        <v>16.5</v>
      </c>
    </row>
    <row r="13" spans="2:19" x14ac:dyDescent="0.25">
      <c r="B13" s="20">
        <v>300</v>
      </c>
      <c r="C13" s="21">
        <v>69.599999999999994</v>
      </c>
      <c r="D13" s="21">
        <v>52.2</v>
      </c>
      <c r="E13" s="21">
        <v>40.299999999999997</v>
      </c>
      <c r="F13" s="21">
        <v>31.4</v>
      </c>
      <c r="G13" s="21">
        <v>24.4</v>
      </c>
      <c r="H13" s="21">
        <v>59.2</v>
      </c>
      <c r="I13" s="21">
        <v>43.7</v>
      </c>
      <c r="J13" s="21">
        <v>32.9</v>
      </c>
      <c r="K13" s="21">
        <v>25.5</v>
      </c>
      <c r="L13" s="21">
        <v>20.3</v>
      </c>
    </row>
    <row r="14" spans="2:19" x14ac:dyDescent="0.25">
      <c r="B14" s="20">
        <v>350</v>
      </c>
      <c r="C14" s="21">
        <v>71.3</v>
      </c>
      <c r="D14" s="21">
        <v>55.3</v>
      </c>
      <c r="E14" s="21">
        <v>44.1</v>
      </c>
      <c r="F14" s="21">
        <v>35.6</v>
      </c>
      <c r="G14" s="21">
        <v>28.7</v>
      </c>
      <c r="H14" s="21">
        <v>61.3</v>
      </c>
      <c r="I14" s="21">
        <v>46.8</v>
      </c>
      <c r="J14" s="21">
        <v>36.299999999999997</v>
      </c>
      <c r="K14" s="21">
        <v>28.9</v>
      </c>
      <c r="L14" s="21">
        <v>23.5</v>
      </c>
    </row>
    <row r="15" spans="2:19" x14ac:dyDescent="0.25">
      <c r="B15" s="20">
        <v>400</v>
      </c>
      <c r="C15" s="21">
        <v>72.5</v>
      </c>
      <c r="D15" s="21">
        <v>57.6</v>
      </c>
      <c r="E15" s="21">
        <v>47.1</v>
      </c>
      <c r="F15" s="21">
        <v>38.9</v>
      </c>
      <c r="G15" s="21">
        <v>32.299999999999997</v>
      </c>
      <c r="H15" s="21">
        <v>63</v>
      </c>
      <c r="I15" s="21">
        <v>49.3</v>
      </c>
      <c r="J15" s="21">
        <v>39.1</v>
      </c>
      <c r="K15" s="21">
        <v>31.8</v>
      </c>
      <c r="L15" s="21">
        <v>26.3</v>
      </c>
    </row>
    <row r="16" spans="2:19" x14ac:dyDescent="0.25">
      <c r="B16" s="20">
        <v>450</v>
      </c>
      <c r="C16" s="21">
        <v>73.7</v>
      </c>
      <c r="D16" s="21">
        <v>59.8</v>
      </c>
      <c r="E16" s="21">
        <v>49.7</v>
      </c>
      <c r="F16" s="21">
        <v>41.9</v>
      </c>
      <c r="G16" s="21">
        <v>35.5</v>
      </c>
      <c r="H16" s="21">
        <v>64.5</v>
      </c>
      <c r="I16" s="21">
        <v>51.4</v>
      </c>
      <c r="J16" s="21">
        <v>41.6</v>
      </c>
      <c r="K16" s="21">
        <v>34.5</v>
      </c>
      <c r="L16" s="21">
        <v>28.9</v>
      </c>
    </row>
    <row r="17" spans="2:12" x14ac:dyDescent="0.25">
      <c r="B17" s="20">
        <v>500</v>
      </c>
      <c r="C17" s="21">
        <v>74.8</v>
      </c>
      <c r="D17" s="21">
        <v>61.5</v>
      </c>
      <c r="E17" s="21">
        <v>52.1</v>
      </c>
      <c r="F17" s="21">
        <v>44.5</v>
      </c>
      <c r="G17" s="21">
        <v>38.299999999999997</v>
      </c>
      <c r="H17" s="21">
        <v>65.7</v>
      </c>
      <c r="I17" s="21">
        <v>53.2</v>
      </c>
      <c r="J17" s="21">
        <v>43.9</v>
      </c>
      <c r="K17" s="21">
        <v>36.9</v>
      </c>
      <c r="L17" s="21">
        <v>31.3</v>
      </c>
    </row>
    <row r="18" spans="2:12" x14ac:dyDescent="0.25">
      <c r="B18" s="20">
        <v>550</v>
      </c>
      <c r="C18" s="21">
        <v>75.599999999999994</v>
      </c>
      <c r="D18" s="21">
        <v>63</v>
      </c>
      <c r="E18" s="21">
        <v>54.2</v>
      </c>
      <c r="F18" s="21">
        <v>46.8</v>
      </c>
      <c r="G18" s="21">
        <v>40.700000000000003</v>
      </c>
      <c r="H18" s="21">
        <v>66.7</v>
      </c>
      <c r="I18" s="21">
        <v>54.8</v>
      </c>
      <c r="J18" s="21">
        <v>46</v>
      </c>
      <c r="K18" s="21">
        <v>39</v>
      </c>
      <c r="L18" s="21">
        <v>33.6</v>
      </c>
    </row>
    <row r="19" spans="2:12" x14ac:dyDescent="0.25">
      <c r="B19" s="20">
        <v>600</v>
      </c>
      <c r="C19" s="21">
        <v>76.400000000000006</v>
      </c>
      <c r="D19" s="21">
        <v>64.3</v>
      </c>
      <c r="E19" s="21">
        <v>55.9</v>
      </c>
      <c r="F19" s="21">
        <v>48.8</v>
      </c>
      <c r="G19" s="21">
        <v>42.9</v>
      </c>
      <c r="H19" s="21">
        <v>67.599999999999994</v>
      </c>
      <c r="I19" s="21">
        <v>56.2</v>
      </c>
      <c r="J19" s="21">
        <v>47.8</v>
      </c>
      <c r="K19" s="21">
        <v>40.9</v>
      </c>
      <c r="L19" s="21">
        <v>35.5</v>
      </c>
    </row>
    <row r="20" spans="2:12" x14ac:dyDescent="0.25">
      <c r="B20" s="20">
        <v>650</v>
      </c>
      <c r="C20" s="21">
        <v>77.099999999999994</v>
      </c>
      <c r="D20" s="21">
        <v>65.5</v>
      </c>
      <c r="E20" s="21">
        <v>57.4</v>
      </c>
      <c r="F20" s="21">
        <v>50.6</v>
      </c>
      <c r="G20" s="21">
        <v>44.9</v>
      </c>
      <c r="H20" s="21">
        <v>68.400000000000006</v>
      </c>
      <c r="I20" s="21">
        <v>57.4</v>
      </c>
      <c r="J20" s="21">
        <v>49.4</v>
      </c>
      <c r="K20" s="21">
        <v>42.6</v>
      </c>
      <c r="L20" s="21">
        <v>37.4</v>
      </c>
    </row>
    <row r="21" spans="2:12" x14ac:dyDescent="0.25">
      <c r="B21" s="20">
        <v>700</v>
      </c>
      <c r="C21" s="21">
        <v>77.599999999999994</v>
      </c>
      <c r="D21" s="21">
        <v>66.5</v>
      </c>
      <c r="E21" s="21">
        <v>58.7</v>
      </c>
      <c r="F21" s="21">
        <v>52.2</v>
      </c>
      <c r="G21" s="21">
        <v>46.6</v>
      </c>
      <c r="H21" s="21">
        <v>69.099999999999994</v>
      </c>
      <c r="I21" s="21">
        <v>58.5</v>
      </c>
      <c r="J21" s="21">
        <v>50.7</v>
      </c>
      <c r="K21" s="21">
        <v>44.2</v>
      </c>
      <c r="L21" s="21">
        <v>39</v>
      </c>
    </row>
    <row r="22" spans="2:12" x14ac:dyDescent="0.25">
      <c r="B22" s="20">
        <v>750</v>
      </c>
      <c r="C22" s="21">
        <v>78.2</v>
      </c>
      <c r="D22" s="21">
        <v>67.400000000000006</v>
      </c>
      <c r="E22" s="21">
        <v>59.9</v>
      </c>
      <c r="F22" s="21">
        <v>53.6</v>
      </c>
      <c r="G22" s="21">
        <v>48.2</v>
      </c>
      <c r="H22" s="21">
        <v>69.8</v>
      </c>
      <c r="I22" s="21">
        <v>59.5</v>
      </c>
      <c r="J22" s="21">
        <v>51.9</v>
      </c>
      <c r="K22" s="21">
        <v>45.7</v>
      </c>
      <c r="L22" s="21">
        <v>40.5</v>
      </c>
    </row>
    <row r="23" spans="2:12" x14ac:dyDescent="0.25">
      <c r="B23" s="20">
        <v>800</v>
      </c>
      <c r="C23" s="21">
        <v>78.7</v>
      </c>
      <c r="D23" s="21">
        <v>68.3</v>
      </c>
      <c r="E23" s="21">
        <v>61</v>
      </c>
      <c r="F23" s="21">
        <v>55</v>
      </c>
      <c r="G23" s="21">
        <v>49.7</v>
      </c>
      <c r="H23" s="21">
        <v>70.3</v>
      </c>
      <c r="I23" s="21">
        <v>60.4</v>
      </c>
      <c r="J23" s="21">
        <v>53.1</v>
      </c>
      <c r="K23" s="21">
        <v>47.1</v>
      </c>
      <c r="L23" s="21">
        <v>41.8</v>
      </c>
    </row>
    <row r="24" spans="2:12" x14ac:dyDescent="0.25">
      <c r="B24" s="20">
        <v>850</v>
      </c>
      <c r="C24" s="21">
        <v>79.099999999999994</v>
      </c>
      <c r="D24" s="21">
        <v>69</v>
      </c>
      <c r="E24" s="21">
        <v>61.9</v>
      </c>
      <c r="F24" s="21">
        <v>56.3</v>
      </c>
      <c r="G24" s="21">
        <v>51</v>
      </c>
      <c r="H24" s="21">
        <v>70.900000000000006</v>
      </c>
      <c r="I24" s="21">
        <v>61.1</v>
      </c>
      <c r="J24" s="21">
        <v>54.1</v>
      </c>
      <c r="K24" s="21">
        <v>48.3</v>
      </c>
      <c r="L24" s="21">
        <v>43.1</v>
      </c>
    </row>
    <row r="25" spans="2:12" x14ac:dyDescent="0.25">
      <c r="B25" s="20">
        <v>900</v>
      </c>
      <c r="C25" s="21">
        <v>79.5</v>
      </c>
      <c r="D25" s="21">
        <v>69.7</v>
      </c>
      <c r="E25" s="21">
        <v>62.9</v>
      </c>
      <c r="F25" s="21">
        <v>57.4</v>
      </c>
      <c r="G25" s="21">
        <v>52.2</v>
      </c>
      <c r="H25" s="21">
        <v>71.3</v>
      </c>
      <c r="I25" s="21">
        <v>61.9</v>
      </c>
      <c r="J25" s="21">
        <v>55</v>
      </c>
      <c r="K25" s="21">
        <v>49.4</v>
      </c>
      <c r="L25" s="21">
        <v>44.3</v>
      </c>
    </row>
    <row r="26" spans="2:12" x14ac:dyDescent="0.25">
      <c r="B26" s="20">
        <v>950</v>
      </c>
      <c r="C26" s="21">
        <v>79.8</v>
      </c>
      <c r="D26" s="21">
        <v>70.400000000000006</v>
      </c>
      <c r="E26" s="21">
        <v>63.7</v>
      </c>
      <c r="F26" s="21">
        <v>58.3</v>
      </c>
      <c r="G26" s="21">
        <v>53.4</v>
      </c>
      <c r="H26" s="21">
        <v>71.8</v>
      </c>
      <c r="I26" s="21">
        <v>62.5</v>
      </c>
      <c r="J26" s="21">
        <v>55.8</v>
      </c>
      <c r="K26" s="21">
        <v>50.4</v>
      </c>
      <c r="L26" s="21">
        <v>45.5</v>
      </c>
    </row>
    <row r="27" spans="2:12" x14ac:dyDescent="0.25">
      <c r="B27" s="20">
        <v>1000</v>
      </c>
      <c r="C27" s="21">
        <v>80.2</v>
      </c>
      <c r="D27" s="21">
        <v>71</v>
      </c>
      <c r="E27" s="21">
        <v>64.5</v>
      </c>
      <c r="F27" s="21">
        <v>59.2</v>
      </c>
      <c r="G27" s="21">
        <v>54.5</v>
      </c>
      <c r="H27" s="21">
        <v>72.2</v>
      </c>
      <c r="I27" s="21">
        <v>63.2</v>
      </c>
      <c r="J27" s="21">
        <v>56.6</v>
      </c>
      <c r="K27" s="21">
        <v>51.2</v>
      </c>
      <c r="L27" s="21">
        <v>46.6</v>
      </c>
    </row>
    <row r="28" spans="2:12" x14ac:dyDescent="0.25">
      <c r="B28" s="20">
        <v>1050</v>
      </c>
      <c r="C28" s="21">
        <v>80.5</v>
      </c>
      <c r="D28" s="21">
        <v>71.5</v>
      </c>
      <c r="E28" s="21">
        <v>65.2</v>
      </c>
      <c r="F28" s="21">
        <v>60</v>
      </c>
      <c r="G28" s="21">
        <v>55.6</v>
      </c>
      <c r="H28" s="21">
        <v>72.599999999999994</v>
      </c>
      <c r="I28" s="21">
        <v>63.7</v>
      </c>
      <c r="J28" s="21">
        <v>57.2</v>
      </c>
      <c r="K28" s="21">
        <v>52</v>
      </c>
      <c r="L28" s="21">
        <v>47.6</v>
      </c>
    </row>
    <row r="30" spans="2:12" x14ac:dyDescent="0.25">
      <c r="B30" s="5" t="s">
        <v>24</v>
      </c>
    </row>
    <row r="31" spans="2:12" x14ac:dyDescent="0.25">
      <c r="B31" s="5" t="s">
        <v>25</v>
      </c>
    </row>
    <row r="32" spans="2:12" x14ac:dyDescent="0.25">
      <c r="B32" s="5"/>
    </row>
  </sheetData>
  <mergeCells count="3">
    <mergeCell ref="H5:L5"/>
    <mergeCell ref="C5:G5"/>
    <mergeCell ref="B5:B6"/>
  </mergeCells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6"/>
  <sheetViews>
    <sheetView topLeftCell="A4" workbookViewId="0">
      <selection activeCell="B21" sqref="B21:B23"/>
    </sheetView>
  </sheetViews>
  <sheetFormatPr defaultRowHeight="15" x14ac:dyDescent="0.25"/>
  <cols>
    <col min="1" max="1" width="4.42578125" customWidth="1"/>
    <col min="2" max="2" width="22.7109375" bestFit="1" customWidth="1"/>
    <col min="3" max="3" width="10.85546875" bestFit="1" customWidth="1"/>
    <col min="4" max="4" width="12.85546875" bestFit="1" customWidth="1"/>
    <col min="6" max="6" width="13.7109375" bestFit="1" customWidth="1"/>
    <col min="8" max="8" width="15.42578125" bestFit="1" customWidth="1"/>
    <col min="12" max="12" width="19.5703125" bestFit="1" customWidth="1"/>
  </cols>
  <sheetData>
    <row r="3" spans="2:14" x14ac:dyDescent="0.25">
      <c r="B3" s="3" t="s">
        <v>22</v>
      </c>
    </row>
    <row r="4" spans="2:14" x14ac:dyDescent="0.25">
      <c r="B4" s="4">
        <v>42117</v>
      </c>
    </row>
    <row r="7" spans="2:14" x14ac:dyDescent="0.25">
      <c r="B7" t="s">
        <v>19</v>
      </c>
    </row>
    <row r="8" spans="2:14" x14ac:dyDescent="0.25">
      <c r="B8" t="s">
        <v>14</v>
      </c>
      <c r="D8" t="s">
        <v>15</v>
      </c>
      <c r="E8" t="s">
        <v>16</v>
      </c>
      <c r="F8" s="10" t="s">
        <v>102</v>
      </c>
      <c r="I8" s="10" t="s">
        <v>106</v>
      </c>
    </row>
    <row r="9" spans="2:14" x14ac:dyDescent="0.25">
      <c r="B9" t="s">
        <v>18</v>
      </c>
      <c r="C9" t="s">
        <v>11</v>
      </c>
      <c r="D9" t="s">
        <v>0</v>
      </c>
      <c r="E9" s="2">
        <v>4.0335509135621207E-2</v>
      </c>
      <c r="F9" s="15">
        <v>9.3455016840030658E-2</v>
      </c>
      <c r="H9" t="s">
        <v>103</v>
      </c>
      <c r="I9" s="15">
        <v>0.73958425981415354</v>
      </c>
    </row>
    <row r="10" spans="2:14" x14ac:dyDescent="0.25">
      <c r="B10" t="s">
        <v>1</v>
      </c>
      <c r="C10" t="s">
        <v>11</v>
      </c>
      <c r="D10" t="s">
        <v>6</v>
      </c>
      <c r="E10" s="2">
        <v>6.4791035757760684E-2</v>
      </c>
      <c r="F10" s="15">
        <v>0.1501170424666142</v>
      </c>
      <c r="H10" t="s">
        <v>105</v>
      </c>
      <c r="I10" s="15">
        <v>2.8226940690327675E-3</v>
      </c>
    </row>
    <row r="11" spans="2:14" x14ac:dyDescent="0.25">
      <c r="B11" t="s">
        <v>17</v>
      </c>
      <c r="C11" t="s">
        <v>11</v>
      </c>
      <c r="D11" t="s">
        <v>7</v>
      </c>
      <c r="E11" s="2">
        <v>8.1345845758815108E-2</v>
      </c>
      <c r="F11" s="15">
        <v>0.18847356952147523</v>
      </c>
      <c r="H11" t="s">
        <v>98</v>
      </c>
      <c r="I11" s="15">
        <v>0.15930451557221706</v>
      </c>
      <c r="M11" s="14" t="s">
        <v>114</v>
      </c>
    </row>
    <row r="12" spans="2:14" x14ac:dyDescent="0.25">
      <c r="B12" t="s">
        <v>2</v>
      </c>
      <c r="C12" t="s">
        <v>11</v>
      </c>
      <c r="D12" t="s">
        <v>8</v>
      </c>
      <c r="E12" s="2">
        <v>0.56839653450959693</v>
      </c>
      <c r="F12" s="15" t="s">
        <v>99</v>
      </c>
      <c r="H12" t="s">
        <v>104</v>
      </c>
      <c r="I12" s="15">
        <v>9.8288530544596645E-2</v>
      </c>
      <c r="L12" s="11" t="s">
        <v>112</v>
      </c>
      <c r="M12" s="12">
        <v>8891.9144742637327</v>
      </c>
    </row>
    <row r="13" spans="2:14" x14ac:dyDescent="0.25">
      <c r="B13" t="s">
        <v>3</v>
      </c>
      <c r="C13" t="s">
        <v>11</v>
      </c>
      <c r="D13" t="s">
        <v>9</v>
      </c>
      <c r="E13" s="2">
        <v>0.11374253331152022</v>
      </c>
      <c r="F13" s="15">
        <v>0.26353480082066061</v>
      </c>
      <c r="L13" s="5" t="s">
        <v>113</v>
      </c>
      <c r="M13" s="13">
        <f>M12*0.57</f>
        <v>5068.3912503303272</v>
      </c>
      <c r="N13" s="1">
        <f>M13/$M$19</f>
        <v>0.73958425981415354</v>
      </c>
    </row>
    <row r="14" spans="2:14" x14ac:dyDescent="0.25">
      <c r="B14" t="s">
        <v>4</v>
      </c>
      <c r="C14" t="s">
        <v>11</v>
      </c>
      <c r="D14" t="s">
        <v>10</v>
      </c>
      <c r="E14" s="2">
        <v>5.9436848072789558E-3</v>
      </c>
      <c r="F14" s="15">
        <v>1.3771170258157061E-2</v>
      </c>
      <c r="L14" s="5" t="s">
        <v>107</v>
      </c>
      <c r="M14" s="13">
        <v>19.344000000000001</v>
      </c>
      <c r="N14" s="1">
        <f>M14/$M$19</f>
        <v>2.8226940690327675E-3</v>
      </c>
    </row>
    <row r="15" spans="2:14" x14ac:dyDescent="0.25">
      <c r="B15" t="s">
        <v>5</v>
      </c>
      <c r="C15" t="s">
        <v>12</v>
      </c>
      <c r="D15" t="s">
        <v>13</v>
      </c>
      <c r="E15" s="2">
        <v>0.12543973518452958</v>
      </c>
      <c r="F15" s="15">
        <v>0.29063653379613286</v>
      </c>
      <c r="L15" s="5" t="s">
        <v>108</v>
      </c>
      <c r="M15" s="13">
        <v>947.43079629691499</v>
      </c>
      <c r="N15" s="1">
        <f>(M15+M16+M17)/M19</f>
        <v>0.15930451557221706</v>
      </c>
    </row>
    <row r="16" spans="2:14" x14ac:dyDescent="0.25">
      <c r="L16" s="5" t="s">
        <v>109</v>
      </c>
      <c r="M16" s="13">
        <v>30.403425325633187</v>
      </c>
      <c r="N16" s="1"/>
    </row>
    <row r="17" spans="2:14" x14ac:dyDescent="0.25">
      <c r="B17" s="7" t="s">
        <v>23</v>
      </c>
      <c r="C17" s="6"/>
      <c r="E17" s="7" t="s">
        <v>123</v>
      </c>
      <c r="F17" s="6"/>
      <c r="L17" s="5" t="s">
        <v>110</v>
      </c>
      <c r="M17" s="13">
        <v>113.884</v>
      </c>
      <c r="N17" s="1"/>
    </row>
    <row r="18" spans="2:14" x14ac:dyDescent="0.25">
      <c r="B18" s="8" t="s">
        <v>20</v>
      </c>
      <c r="C18" s="17">
        <v>17211.310000000001</v>
      </c>
      <c r="E18" s="8" t="s">
        <v>126</v>
      </c>
      <c r="F18" s="17">
        <v>33000</v>
      </c>
      <c r="G18" s="18">
        <v>24841.718511761246</v>
      </c>
      <c r="H18" s="5" t="s">
        <v>127</v>
      </c>
      <c r="L18" s="5" t="s">
        <v>111</v>
      </c>
      <c r="M18" s="13">
        <v>673.57400000000007</v>
      </c>
      <c r="N18" s="1">
        <f>M18/$M$19</f>
        <v>9.8288530544596645E-2</v>
      </c>
    </row>
    <row r="19" spans="2:14" x14ac:dyDescent="0.25">
      <c r="B19" s="8" t="s">
        <v>21</v>
      </c>
      <c r="C19" s="17">
        <v>7689.18</v>
      </c>
      <c r="E19" s="8" t="s">
        <v>124</v>
      </c>
      <c r="F19" s="17">
        <v>25300</v>
      </c>
      <c r="M19" s="13">
        <f>SUM(M13:M18)</f>
        <v>6853.0274719528752</v>
      </c>
    </row>
    <row r="20" spans="2:14" x14ac:dyDescent="0.25">
      <c r="E20" s="8" t="s">
        <v>125</v>
      </c>
      <c r="F20" s="17">
        <v>15400</v>
      </c>
    </row>
    <row r="21" spans="2:14" x14ac:dyDescent="0.25">
      <c r="B21" s="5" t="s">
        <v>24</v>
      </c>
    </row>
    <row r="22" spans="2:14" x14ac:dyDescent="0.25">
      <c r="B22" s="5" t="s">
        <v>25</v>
      </c>
    </row>
    <row r="23" spans="2:14" x14ac:dyDescent="0.25">
      <c r="B23" s="5" t="s">
        <v>26</v>
      </c>
    </row>
    <row r="25" spans="2:14" x14ac:dyDescent="0.25">
      <c r="B25" s="16" t="s">
        <v>122</v>
      </c>
      <c r="C25" s="16" t="s">
        <v>120</v>
      </c>
      <c r="D25" s="16" t="s">
        <v>121</v>
      </c>
    </row>
    <row r="26" spans="2:14" x14ac:dyDescent="0.25">
      <c r="B26" s="5" t="s">
        <v>28</v>
      </c>
      <c r="C26" s="3" t="s">
        <v>2</v>
      </c>
      <c r="D26" s="3" t="s">
        <v>27</v>
      </c>
    </row>
    <row r="27" spans="2:14" x14ac:dyDescent="0.25">
      <c r="B27" s="1" t="s">
        <v>29</v>
      </c>
      <c r="C27" t="s">
        <v>96</v>
      </c>
      <c r="D27" t="s">
        <v>99</v>
      </c>
    </row>
    <row r="28" spans="2:14" x14ac:dyDescent="0.25">
      <c r="B28" t="s">
        <v>30</v>
      </c>
      <c r="C28" t="s">
        <v>2</v>
      </c>
      <c r="D28" t="s">
        <v>97</v>
      </c>
    </row>
    <row r="29" spans="2:14" x14ac:dyDescent="0.25">
      <c r="B29" t="s">
        <v>31</v>
      </c>
      <c r="C29" t="s">
        <v>2</v>
      </c>
      <c r="D29" t="s">
        <v>97</v>
      </c>
    </row>
    <row r="30" spans="2:14" x14ac:dyDescent="0.25">
      <c r="B30" t="s">
        <v>32</v>
      </c>
      <c r="C30" t="s">
        <v>2</v>
      </c>
      <c r="D30" t="s">
        <v>97</v>
      </c>
    </row>
    <row r="31" spans="2:14" x14ac:dyDescent="0.25">
      <c r="B31" t="s">
        <v>33</v>
      </c>
      <c r="C31" t="s">
        <v>2</v>
      </c>
      <c r="D31" t="s">
        <v>97</v>
      </c>
    </row>
    <row r="32" spans="2:14" x14ac:dyDescent="0.25">
      <c r="B32" t="s">
        <v>34</v>
      </c>
      <c r="C32" t="s">
        <v>2</v>
      </c>
      <c r="D32" t="s">
        <v>97</v>
      </c>
    </row>
    <row r="33" spans="2:4" x14ac:dyDescent="0.25">
      <c r="B33" t="s">
        <v>35</v>
      </c>
      <c r="C33" t="s">
        <v>96</v>
      </c>
      <c r="D33" t="s">
        <v>99</v>
      </c>
    </row>
    <row r="34" spans="2:4" x14ac:dyDescent="0.25">
      <c r="B34" t="s">
        <v>36</v>
      </c>
      <c r="C34" t="s">
        <v>96</v>
      </c>
      <c r="D34" t="s">
        <v>99</v>
      </c>
    </row>
    <row r="35" spans="2:4" x14ac:dyDescent="0.25">
      <c r="B35" t="s">
        <v>37</v>
      </c>
      <c r="C35" t="s">
        <v>98</v>
      </c>
      <c r="D35" t="s">
        <v>99</v>
      </c>
    </row>
    <row r="36" spans="2:4" x14ac:dyDescent="0.25">
      <c r="B36" t="s">
        <v>38</v>
      </c>
      <c r="C36" t="s">
        <v>98</v>
      </c>
      <c r="D36" t="s">
        <v>99</v>
      </c>
    </row>
    <row r="37" spans="2:4" x14ac:dyDescent="0.25">
      <c r="B37" t="s">
        <v>39</v>
      </c>
      <c r="C37" t="s">
        <v>98</v>
      </c>
      <c r="D37" t="s">
        <v>99</v>
      </c>
    </row>
    <row r="38" spans="2:4" x14ac:dyDescent="0.25">
      <c r="B38" t="s">
        <v>40</v>
      </c>
      <c r="C38" t="s">
        <v>98</v>
      </c>
      <c r="D38" t="s">
        <v>99</v>
      </c>
    </row>
    <row r="39" spans="2:4" x14ac:dyDescent="0.25">
      <c r="B39" t="s">
        <v>41</v>
      </c>
      <c r="C39" t="s">
        <v>2</v>
      </c>
      <c r="D39" t="s">
        <v>97</v>
      </c>
    </row>
    <row r="40" spans="2:4" x14ac:dyDescent="0.25">
      <c r="B40" t="s">
        <v>42</v>
      </c>
      <c r="C40" t="s">
        <v>96</v>
      </c>
      <c r="D40" t="s">
        <v>99</v>
      </c>
    </row>
    <row r="41" spans="2:4" x14ac:dyDescent="0.25">
      <c r="B41" t="s">
        <v>43</v>
      </c>
      <c r="C41" t="s">
        <v>2</v>
      </c>
      <c r="D41" t="s">
        <v>97</v>
      </c>
    </row>
    <row r="42" spans="2:4" x14ac:dyDescent="0.25">
      <c r="B42" t="s">
        <v>44</v>
      </c>
      <c r="C42" t="s">
        <v>2</v>
      </c>
      <c r="D42" t="s">
        <v>97</v>
      </c>
    </row>
    <row r="43" spans="2:4" x14ac:dyDescent="0.25">
      <c r="B43" t="s">
        <v>45</v>
      </c>
      <c r="C43" t="s">
        <v>2</v>
      </c>
      <c r="D43" t="s">
        <v>97</v>
      </c>
    </row>
    <row r="44" spans="2:4" x14ac:dyDescent="0.25">
      <c r="B44" t="s">
        <v>46</v>
      </c>
      <c r="C44" t="s">
        <v>2</v>
      </c>
      <c r="D44" t="s">
        <v>97</v>
      </c>
    </row>
    <row r="45" spans="2:4" x14ac:dyDescent="0.25">
      <c r="B45" t="s">
        <v>47</v>
      </c>
      <c r="C45" t="s">
        <v>2</v>
      </c>
      <c r="D45" t="s">
        <v>97</v>
      </c>
    </row>
    <row r="46" spans="2:4" x14ac:dyDescent="0.25">
      <c r="B46" t="s">
        <v>48</v>
      </c>
      <c r="C46" t="s">
        <v>2</v>
      </c>
      <c r="D46" t="s">
        <v>97</v>
      </c>
    </row>
    <row r="47" spans="2:4" x14ac:dyDescent="0.25">
      <c r="B47" t="s">
        <v>49</v>
      </c>
      <c r="C47" t="s">
        <v>2</v>
      </c>
      <c r="D47" t="s">
        <v>97</v>
      </c>
    </row>
    <row r="48" spans="2:4" x14ac:dyDescent="0.25">
      <c r="B48" t="s">
        <v>50</v>
      </c>
      <c r="C48" t="s">
        <v>96</v>
      </c>
      <c r="D48" t="s">
        <v>99</v>
      </c>
    </row>
    <row r="49" spans="2:4" x14ac:dyDescent="0.25">
      <c r="B49" t="s">
        <v>51</v>
      </c>
      <c r="C49" t="s">
        <v>96</v>
      </c>
      <c r="D49" t="s">
        <v>99</v>
      </c>
    </row>
    <row r="50" spans="2:4" x14ac:dyDescent="0.25">
      <c r="B50" t="s">
        <v>52</v>
      </c>
      <c r="C50" t="s">
        <v>2</v>
      </c>
      <c r="D50" t="s">
        <v>97</v>
      </c>
    </row>
    <row r="51" spans="2:4" x14ac:dyDescent="0.25">
      <c r="B51" t="s">
        <v>53</v>
      </c>
      <c r="C51" t="s">
        <v>2</v>
      </c>
      <c r="D51" t="s">
        <v>97</v>
      </c>
    </row>
    <row r="52" spans="2:4" x14ac:dyDescent="0.25">
      <c r="B52" t="s">
        <v>54</v>
      </c>
      <c r="C52" t="s">
        <v>2</v>
      </c>
      <c r="D52" t="s">
        <v>97</v>
      </c>
    </row>
    <row r="53" spans="2:4" x14ac:dyDescent="0.25">
      <c r="B53" t="s">
        <v>55</v>
      </c>
      <c r="C53" t="s">
        <v>2</v>
      </c>
      <c r="D53" t="s">
        <v>97</v>
      </c>
    </row>
    <row r="54" spans="2:4" x14ac:dyDescent="0.25">
      <c r="B54" t="s">
        <v>57</v>
      </c>
      <c r="C54" t="s">
        <v>2</v>
      </c>
      <c r="D54" t="s">
        <v>97</v>
      </c>
    </row>
    <row r="55" spans="2:4" x14ac:dyDescent="0.25">
      <c r="B55" t="s">
        <v>58</v>
      </c>
      <c r="C55" t="s">
        <v>2</v>
      </c>
      <c r="D55" t="s">
        <v>97</v>
      </c>
    </row>
    <row r="56" spans="2:4" x14ac:dyDescent="0.25">
      <c r="B56" t="s">
        <v>60</v>
      </c>
      <c r="C56" t="s">
        <v>2</v>
      </c>
      <c r="D56" t="s">
        <v>97</v>
      </c>
    </row>
    <row r="57" spans="2:4" x14ac:dyDescent="0.25">
      <c r="B57" t="s">
        <v>61</v>
      </c>
      <c r="C57" t="s">
        <v>2</v>
      </c>
      <c r="D57" t="s">
        <v>97</v>
      </c>
    </row>
    <row r="58" spans="2:4" x14ac:dyDescent="0.25">
      <c r="B58" t="s">
        <v>62</v>
      </c>
      <c r="C58" t="s">
        <v>96</v>
      </c>
      <c r="D58" t="s">
        <v>99</v>
      </c>
    </row>
    <row r="59" spans="2:4" x14ac:dyDescent="0.25">
      <c r="B59" t="s">
        <v>63</v>
      </c>
      <c r="C59" t="s">
        <v>96</v>
      </c>
      <c r="D59" t="s">
        <v>99</v>
      </c>
    </row>
    <row r="60" spans="2:4" x14ac:dyDescent="0.25">
      <c r="B60" t="s">
        <v>64</v>
      </c>
      <c r="C60" t="s">
        <v>96</v>
      </c>
      <c r="D60" t="s">
        <v>99</v>
      </c>
    </row>
    <row r="61" spans="2:4" x14ac:dyDescent="0.25">
      <c r="B61" t="s">
        <v>65</v>
      </c>
      <c r="C61" t="s">
        <v>2</v>
      </c>
      <c r="D61" t="s">
        <v>97</v>
      </c>
    </row>
    <row r="62" spans="2:4" x14ac:dyDescent="0.25">
      <c r="B62" t="s">
        <v>66</v>
      </c>
      <c r="C62" t="s">
        <v>2</v>
      </c>
      <c r="D62" t="s">
        <v>97</v>
      </c>
    </row>
    <row r="63" spans="2:4" x14ac:dyDescent="0.25">
      <c r="B63" t="s">
        <v>67</v>
      </c>
      <c r="C63" t="s">
        <v>96</v>
      </c>
      <c r="D63" t="s">
        <v>99</v>
      </c>
    </row>
    <row r="64" spans="2:4" x14ac:dyDescent="0.25">
      <c r="B64" t="s">
        <v>68</v>
      </c>
      <c r="C64" t="s">
        <v>2</v>
      </c>
      <c r="D64" t="s">
        <v>97</v>
      </c>
    </row>
    <row r="65" spans="2:4" x14ac:dyDescent="0.25">
      <c r="B65" t="s">
        <v>69</v>
      </c>
      <c r="C65" t="s">
        <v>2</v>
      </c>
      <c r="D65" t="s">
        <v>97</v>
      </c>
    </row>
    <row r="66" spans="2:4" x14ac:dyDescent="0.25">
      <c r="B66" t="s">
        <v>70</v>
      </c>
      <c r="C66" t="s">
        <v>2</v>
      </c>
      <c r="D66" t="s">
        <v>97</v>
      </c>
    </row>
    <row r="67" spans="2:4" x14ac:dyDescent="0.25">
      <c r="B67" t="s">
        <v>71</v>
      </c>
      <c r="C67" t="s">
        <v>2</v>
      </c>
      <c r="D67" t="s">
        <v>97</v>
      </c>
    </row>
    <row r="68" spans="2:4" x14ac:dyDescent="0.25">
      <c r="B68" t="s">
        <v>72</v>
      </c>
      <c r="C68" t="s">
        <v>98</v>
      </c>
      <c r="D68" t="s">
        <v>99</v>
      </c>
    </row>
    <row r="69" spans="2:4" x14ac:dyDescent="0.25">
      <c r="B69" t="s">
        <v>73</v>
      </c>
      <c r="C69" t="s">
        <v>2</v>
      </c>
      <c r="D69" t="s">
        <v>99</v>
      </c>
    </row>
    <row r="70" spans="2:4" x14ac:dyDescent="0.25">
      <c r="B70" t="s">
        <v>74</v>
      </c>
      <c r="C70" t="s">
        <v>2</v>
      </c>
      <c r="D70" t="s">
        <v>97</v>
      </c>
    </row>
    <row r="71" spans="2:4" x14ac:dyDescent="0.25">
      <c r="B71" t="s">
        <v>75</v>
      </c>
      <c r="C71" t="s">
        <v>2</v>
      </c>
      <c r="D71" t="s">
        <v>97</v>
      </c>
    </row>
    <row r="72" spans="2:4" x14ac:dyDescent="0.25">
      <c r="B72" t="s">
        <v>76</v>
      </c>
      <c r="C72" t="s">
        <v>2</v>
      </c>
      <c r="D72" t="s">
        <v>97</v>
      </c>
    </row>
    <row r="73" spans="2:4" x14ac:dyDescent="0.25">
      <c r="B73" t="s">
        <v>78</v>
      </c>
      <c r="C73" t="s">
        <v>2</v>
      </c>
      <c r="D73" t="s">
        <v>97</v>
      </c>
    </row>
    <row r="74" spans="2:4" x14ac:dyDescent="0.25">
      <c r="B74" t="s">
        <v>79</v>
      </c>
      <c r="C74" t="s">
        <v>2</v>
      </c>
      <c r="D74" t="s">
        <v>97</v>
      </c>
    </row>
    <row r="75" spans="2:4" x14ac:dyDescent="0.25">
      <c r="B75" t="s">
        <v>80</v>
      </c>
      <c r="C75" t="s">
        <v>2</v>
      </c>
      <c r="D75" t="s">
        <v>97</v>
      </c>
    </row>
    <row r="76" spans="2:4" x14ac:dyDescent="0.25">
      <c r="B76" t="s">
        <v>81</v>
      </c>
      <c r="C76" t="s">
        <v>2</v>
      </c>
      <c r="D76" t="s">
        <v>97</v>
      </c>
    </row>
    <row r="77" spans="2:4" x14ac:dyDescent="0.25">
      <c r="B77" t="s">
        <v>83</v>
      </c>
      <c r="C77" t="s">
        <v>2</v>
      </c>
      <c r="D77" t="s">
        <v>97</v>
      </c>
    </row>
    <row r="78" spans="2:4" x14ac:dyDescent="0.25">
      <c r="B78" t="s">
        <v>84</v>
      </c>
      <c r="C78" t="s">
        <v>2</v>
      </c>
      <c r="D78" t="s">
        <v>97</v>
      </c>
    </row>
    <row r="79" spans="2:4" x14ac:dyDescent="0.25">
      <c r="B79" t="s">
        <v>85</v>
      </c>
      <c r="C79" t="s">
        <v>2</v>
      </c>
      <c r="D79" t="s">
        <v>97</v>
      </c>
    </row>
    <row r="80" spans="2:4" x14ac:dyDescent="0.25">
      <c r="B80" t="s">
        <v>86</v>
      </c>
      <c r="C80" t="s">
        <v>2</v>
      </c>
      <c r="D80" t="s">
        <v>97</v>
      </c>
    </row>
    <row r="81" spans="2:4" x14ac:dyDescent="0.25">
      <c r="B81" t="s">
        <v>87</v>
      </c>
      <c r="C81" t="s">
        <v>98</v>
      </c>
      <c r="D81" t="s">
        <v>99</v>
      </c>
    </row>
    <row r="82" spans="2:4" x14ac:dyDescent="0.25">
      <c r="B82" t="s">
        <v>88</v>
      </c>
      <c r="C82" t="s">
        <v>2</v>
      </c>
      <c r="D82" t="s">
        <v>97</v>
      </c>
    </row>
    <row r="83" spans="2:4" x14ac:dyDescent="0.25">
      <c r="B83" t="s">
        <v>90</v>
      </c>
      <c r="C83" t="s">
        <v>2</v>
      </c>
      <c r="D83" t="s">
        <v>97</v>
      </c>
    </row>
    <row r="84" spans="2:4" x14ac:dyDescent="0.25">
      <c r="B84" t="s">
        <v>91</v>
      </c>
      <c r="C84" t="s">
        <v>2</v>
      </c>
      <c r="D84" t="s">
        <v>97</v>
      </c>
    </row>
    <row r="85" spans="2:4" x14ac:dyDescent="0.25">
      <c r="B85" t="s">
        <v>92</v>
      </c>
      <c r="C85" t="s">
        <v>2</v>
      </c>
      <c r="D85" t="s">
        <v>97</v>
      </c>
    </row>
    <row r="86" spans="2:4" x14ac:dyDescent="0.25">
      <c r="B86" t="s">
        <v>93</v>
      </c>
      <c r="C86" t="s">
        <v>2</v>
      </c>
      <c r="D86" t="s">
        <v>97</v>
      </c>
    </row>
    <row r="87" spans="2:4" x14ac:dyDescent="0.25">
      <c r="B87" t="s">
        <v>95</v>
      </c>
      <c r="C87" t="s">
        <v>2</v>
      </c>
      <c r="D87" t="s">
        <v>97</v>
      </c>
    </row>
    <row r="89" spans="2:4" x14ac:dyDescent="0.25">
      <c r="B89" s="9" t="s">
        <v>100</v>
      </c>
    </row>
    <row r="90" spans="2:4" x14ac:dyDescent="0.25">
      <c r="B90" s="5" t="s">
        <v>59</v>
      </c>
    </row>
    <row r="91" spans="2:4" x14ac:dyDescent="0.25">
      <c r="B91" s="5" t="s">
        <v>94</v>
      </c>
    </row>
    <row r="92" spans="2:4" x14ac:dyDescent="0.25">
      <c r="B92" s="5" t="s">
        <v>56</v>
      </c>
    </row>
    <row r="93" spans="2:4" x14ac:dyDescent="0.25">
      <c r="B93" s="5" t="s">
        <v>89</v>
      </c>
    </row>
    <row r="94" spans="2:4" x14ac:dyDescent="0.25">
      <c r="B94" s="5" t="s">
        <v>101</v>
      </c>
    </row>
    <row r="95" spans="2:4" x14ac:dyDescent="0.25">
      <c r="B95" s="5" t="s">
        <v>82</v>
      </c>
    </row>
    <row r="96" spans="2:4" x14ac:dyDescent="0.25">
      <c r="B96" s="5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 Curves</vt:lpstr>
      <vt:lpstr>VA Inputs</vt:lpstr>
    </vt:vector>
  </TitlesOfParts>
  <Company>Publicis Groupe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Tom</dc:creator>
  <cp:lastModifiedBy>Julia Soukhareva</cp:lastModifiedBy>
  <cp:lastPrinted>2015-04-24T19:17:09Z</cp:lastPrinted>
  <dcterms:created xsi:type="dcterms:W3CDTF">2015-04-23T19:31:00Z</dcterms:created>
  <dcterms:modified xsi:type="dcterms:W3CDTF">2015-05-01T19:38:27Z</dcterms:modified>
</cp:coreProperties>
</file>